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omments14.xml" ContentType="application/vnd.openxmlformats-officedocument.spreadsheetml.comments+xml"/>
  <Override PartName="/xl/drawings/drawing17.xml" ContentType="application/vnd.openxmlformats-officedocument.drawing+xml"/>
  <Override PartName="/xl/comments15.xml" ContentType="application/vnd.openxmlformats-officedocument.spreadsheetml.comments+xml"/>
  <Override PartName="/xl/drawings/drawing18.xml" ContentType="application/vnd.openxmlformats-officedocument.drawing+xml"/>
  <Override PartName="/xl/comments16.xml" ContentType="application/vnd.openxmlformats-officedocument.spreadsheetml.comments+xml"/>
  <Override PartName="/xl/drawings/drawing19.xml" ContentType="application/vnd.openxmlformats-officedocument.drawing+xml"/>
  <Override PartName="/xl/comments17.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DOSM\BE2026\borang\160426\"/>
    </mc:Choice>
  </mc:AlternateContent>
  <xr:revisionPtr revIDLastSave="0" documentId="13_ncr:1_{2FC38FD7-E2C7-445C-94E0-6FB873265B77}" xr6:coauthVersionLast="47" xr6:coauthVersionMax="47" xr10:uidLastSave="{00000000-0000-0000-0000-000000000000}"/>
  <bookViews>
    <workbookView xWindow="-108" yWindow="-108" windowWidth="23256" windowHeight="13896" tabRatio="827" activeTab="2" xr2:uid="{00000000-000D-0000-FFFF-FFFF00000000}"/>
  </bookViews>
  <sheets>
    <sheet name="Muka Hadapan" sheetId="25" r:id="rId1"/>
    <sheet name="ARAHAN" sheetId="76" r:id="rId2"/>
    <sheet name="Soalan 1" sheetId="19" r:id="rId3"/>
    <sheet name="Soalan 2" sheetId="27" r:id="rId4"/>
    <sheet name="Soalan 3" sheetId="34" r:id="rId5"/>
    <sheet name="Soalan 4" sheetId="55" r:id="rId6"/>
    <sheet name="Soalan 5A" sheetId="47" r:id="rId7"/>
    <sheet name="Soalan 5B" sheetId="81" r:id="rId8"/>
    <sheet name="Soalan 6" sheetId="62" r:id="rId9"/>
    <sheet name="Soalan 7" sheetId="24" r:id="rId10"/>
    <sheet name="Soalan 8" sheetId="8" r:id="rId11"/>
    <sheet name="Soalan 9" sheetId="9" r:id="rId12"/>
    <sheet name="Soalan 10" sheetId="16" r:id="rId13"/>
    <sheet name="Soalan 11" sheetId="63" r:id="rId14"/>
    <sheet name="Soalan 12 " sheetId="57" r:id="rId15"/>
    <sheet name="Soalan 13" sheetId="14" r:id="rId16"/>
    <sheet name="Soalan 14" sheetId="15" r:id="rId17"/>
    <sheet name="Soalan 15" sheetId="44" r:id="rId18"/>
    <sheet name="Soalan 16" sheetId="65" r:id="rId19"/>
    <sheet name="Daya saing" sheetId="45" r:id="rId20"/>
    <sheet name="Seksyen A" sheetId="46" r:id="rId21"/>
    <sheet name="Seksyen B_OGSE" sheetId="85" r:id="rId22"/>
    <sheet name="Seksyen C" sheetId="67" r:id="rId23"/>
    <sheet name="Seksyen D" sheetId="69" r:id="rId24"/>
    <sheet name="Seksyen E" sheetId="77" r:id="rId25"/>
    <sheet name="Seksyen F" sheetId="78" r:id="rId26"/>
    <sheet name="Seksyen G" sheetId="83" r:id="rId27"/>
    <sheet name="Seksyen H" sheetId="82" r:id="rId28"/>
    <sheet name="DATABASE 800" sheetId="84" r:id="rId29"/>
    <sheet name="KEGUNAAN PEJABAT" sheetId="75" r:id="rId30"/>
  </sheets>
  <externalReferences>
    <externalReference r:id="rId31"/>
    <externalReference r:id="rId32"/>
    <externalReference r:id="rId33"/>
    <externalReference r:id="rId34"/>
    <externalReference r:id="rId35"/>
  </externalReferences>
  <definedNames>
    <definedName name="___10B_3" localSheetId="1">#REF!</definedName>
    <definedName name="___10B_3" localSheetId="28">#REF!</definedName>
    <definedName name="___10B_3" localSheetId="19">#REF!</definedName>
    <definedName name="___10B_3" localSheetId="29">#REF!</definedName>
    <definedName name="___10B_3" localSheetId="21">#REF!</definedName>
    <definedName name="___10B_3" localSheetId="22">#REF!</definedName>
    <definedName name="___10B_3" localSheetId="23">#REF!</definedName>
    <definedName name="___10B_3" localSheetId="24">#REF!</definedName>
    <definedName name="___10B_3" localSheetId="25">#REF!</definedName>
    <definedName name="___10B_3" localSheetId="26">#REF!</definedName>
    <definedName name="___10B_3" localSheetId="27">#REF!</definedName>
    <definedName name="___10B_3" localSheetId="13">#REF!</definedName>
    <definedName name="___10B_3" localSheetId="14">#REF!</definedName>
    <definedName name="___10B_3" localSheetId="18">#REF!</definedName>
    <definedName name="___10B_3" localSheetId="4">#REF!</definedName>
    <definedName name="___10B_3" localSheetId="6">#REF!</definedName>
    <definedName name="___10B_3" localSheetId="7">#REF!</definedName>
    <definedName name="___10B_3" localSheetId="8">#REF!</definedName>
    <definedName name="___10B_3">#REF!</definedName>
    <definedName name="___11B_4" localSheetId="1">#REF!</definedName>
    <definedName name="___11B_4" localSheetId="28">#REF!</definedName>
    <definedName name="___11B_4" localSheetId="19">#REF!</definedName>
    <definedName name="___11B_4" localSheetId="29">#REF!</definedName>
    <definedName name="___11B_4" localSheetId="21">#REF!</definedName>
    <definedName name="___11B_4" localSheetId="22">#REF!</definedName>
    <definedName name="___11B_4" localSheetId="23">#REF!</definedName>
    <definedName name="___11B_4" localSheetId="24">#REF!</definedName>
    <definedName name="___11B_4" localSheetId="25">#REF!</definedName>
    <definedName name="___11B_4" localSheetId="26">#REF!</definedName>
    <definedName name="___11B_4" localSheetId="27">#REF!</definedName>
    <definedName name="___11B_4" localSheetId="13">#REF!</definedName>
    <definedName name="___11B_4" localSheetId="14">#REF!</definedName>
    <definedName name="___11B_4" localSheetId="18">#REF!</definedName>
    <definedName name="___11B_4" localSheetId="4">#REF!</definedName>
    <definedName name="___11B_4" localSheetId="6">#REF!</definedName>
    <definedName name="___11B_4" localSheetId="7">#REF!</definedName>
    <definedName name="___11B_4" localSheetId="8">#REF!</definedName>
    <definedName name="___11B_4">#REF!</definedName>
    <definedName name="___12B_5" localSheetId="1">#REF!</definedName>
    <definedName name="___12B_5" localSheetId="28">#REF!</definedName>
    <definedName name="___12B_5" localSheetId="19">#REF!</definedName>
    <definedName name="___12B_5" localSheetId="29">#REF!</definedName>
    <definedName name="___12B_5" localSheetId="21">#REF!</definedName>
    <definedName name="___12B_5" localSheetId="22">#REF!</definedName>
    <definedName name="___12B_5" localSheetId="23">#REF!</definedName>
    <definedName name="___12B_5" localSheetId="24">#REF!</definedName>
    <definedName name="___12B_5" localSheetId="25">#REF!</definedName>
    <definedName name="___12B_5" localSheetId="26">#REF!</definedName>
    <definedName name="___12B_5" localSheetId="27">#REF!</definedName>
    <definedName name="___12B_5" localSheetId="13">#REF!</definedName>
    <definedName name="___12B_5" localSheetId="14">#REF!</definedName>
    <definedName name="___12B_5" localSheetId="18">#REF!</definedName>
    <definedName name="___12B_5" localSheetId="4">#REF!</definedName>
    <definedName name="___12B_5" localSheetId="6">#REF!</definedName>
    <definedName name="___12B_5" localSheetId="7">#REF!</definedName>
    <definedName name="___12B_5" localSheetId="8">#REF!</definedName>
    <definedName name="___12B_5">#REF!</definedName>
    <definedName name="___13bb_1" localSheetId="1">#REF!</definedName>
    <definedName name="___13bb_1" localSheetId="28">#REF!</definedName>
    <definedName name="___13bb_1" localSheetId="19">#REF!</definedName>
    <definedName name="___13bb_1" localSheetId="29">#REF!</definedName>
    <definedName name="___13bb_1" localSheetId="21">#REF!</definedName>
    <definedName name="___13bb_1" localSheetId="22">#REF!</definedName>
    <definedName name="___13bb_1" localSheetId="23">#REF!</definedName>
    <definedName name="___13bb_1" localSheetId="24">#REF!</definedName>
    <definedName name="___13bb_1" localSheetId="25">#REF!</definedName>
    <definedName name="___13bb_1" localSheetId="26">#REF!</definedName>
    <definedName name="___13bb_1" localSheetId="27">#REF!</definedName>
    <definedName name="___13bb_1" localSheetId="13">#REF!</definedName>
    <definedName name="___13bb_1" localSheetId="14">#REF!</definedName>
    <definedName name="___13bb_1" localSheetId="18">#REF!</definedName>
    <definedName name="___13bb_1" localSheetId="4">#REF!</definedName>
    <definedName name="___13bb_1" localSheetId="6">#REF!</definedName>
    <definedName name="___13bb_1" localSheetId="7">#REF!</definedName>
    <definedName name="___13bb_1" localSheetId="8">#REF!</definedName>
    <definedName name="___13bb_1">#REF!</definedName>
    <definedName name="___14bb_2" localSheetId="1">#REF!</definedName>
    <definedName name="___14bb_2" localSheetId="28">#REF!</definedName>
    <definedName name="___14bb_2" localSheetId="19">#REF!</definedName>
    <definedName name="___14bb_2" localSheetId="29">#REF!</definedName>
    <definedName name="___14bb_2" localSheetId="21">#REF!</definedName>
    <definedName name="___14bb_2" localSheetId="22">#REF!</definedName>
    <definedName name="___14bb_2" localSheetId="23">#REF!</definedName>
    <definedName name="___14bb_2" localSheetId="24">#REF!</definedName>
    <definedName name="___14bb_2" localSheetId="25">#REF!</definedName>
    <definedName name="___14bb_2" localSheetId="26">#REF!</definedName>
    <definedName name="___14bb_2" localSheetId="27">#REF!</definedName>
    <definedName name="___14bb_2" localSheetId="13">#REF!</definedName>
    <definedName name="___14bb_2" localSheetId="14">#REF!</definedName>
    <definedName name="___14bb_2" localSheetId="18">#REF!</definedName>
    <definedName name="___14bb_2" localSheetId="4">#REF!</definedName>
    <definedName name="___14bb_2" localSheetId="6">#REF!</definedName>
    <definedName name="___14bb_2" localSheetId="7">#REF!</definedName>
    <definedName name="___14bb_2" localSheetId="8">#REF!</definedName>
    <definedName name="___14bb_2">#REF!</definedName>
    <definedName name="___15cc_1" localSheetId="1">#REF!</definedName>
    <definedName name="___15cc_1" localSheetId="28">#REF!</definedName>
    <definedName name="___15cc_1" localSheetId="19">#REF!</definedName>
    <definedName name="___15cc_1" localSheetId="29">#REF!</definedName>
    <definedName name="___15cc_1" localSheetId="21">#REF!</definedName>
    <definedName name="___15cc_1" localSheetId="22">#REF!</definedName>
    <definedName name="___15cc_1" localSheetId="23">#REF!</definedName>
    <definedName name="___15cc_1" localSheetId="24">#REF!</definedName>
    <definedName name="___15cc_1" localSheetId="25">#REF!</definedName>
    <definedName name="___15cc_1" localSheetId="26">#REF!</definedName>
    <definedName name="___15cc_1" localSheetId="27">#REF!</definedName>
    <definedName name="___15cc_1" localSheetId="13">#REF!</definedName>
    <definedName name="___15cc_1" localSheetId="14">#REF!</definedName>
    <definedName name="___15cc_1" localSheetId="18">#REF!</definedName>
    <definedName name="___15cc_1" localSheetId="4">#REF!</definedName>
    <definedName name="___15cc_1" localSheetId="6">#REF!</definedName>
    <definedName name="___15cc_1" localSheetId="7">#REF!</definedName>
    <definedName name="___15cc_1" localSheetId="8">#REF!</definedName>
    <definedName name="___15cc_1">#REF!</definedName>
    <definedName name="___16cc_2" localSheetId="1">#REF!</definedName>
    <definedName name="___16cc_2" localSheetId="28">#REF!</definedName>
    <definedName name="___16cc_2" localSheetId="19">#REF!</definedName>
    <definedName name="___16cc_2" localSheetId="29">#REF!</definedName>
    <definedName name="___16cc_2" localSheetId="21">#REF!</definedName>
    <definedName name="___16cc_2" localSheetId="22">#REF!</definedName>
    <definedName name="___16cc_2" localSheetId="23">#REF!</definedName>
    <definedName name="___16cc_2" localSheetId="24">#REF!</definedName>
    <definedName name="___16cc_2" localSheetId="25">#REF!</definedName>
    <definedName name="___16cc_2" localSheetId="26">#REF!</definedName>
    <definedName name="___16cc_2" localSheetId="27">#REF!</definedName>
    <definedName name="___16cc_2" localSheetId="13">#REF!</definedName>
    <definedName name="___16cc_2" localSheetId="14">#REF!</definedName>
    <definedName name="___16cc_2" localSheetId="18">#REF!</definedName>
    <definedName name="___16cc_2" localSheetId="4">#REF!</definedName>
    <definedName name="___16cc_2" localSheetId="6">#REF!</definedName>
    <definedName name="___16cc_2" localSheetId="7">#REF!</definedName>
    <definedName name="___16cc_2" localSheetId="8">#REF!</definedName>
    <definedName name="___16cc_2">#REF!</definedName>
    <definedName name="___17MukaDepan_1" localSheetId="1">#REF!</definedName>
    <definedName name="___17MukaDepan_1" localSheetId="28">#REF!</definedName>
    <definedName name="___17MukaDepan_1" localSheetId="19">#REF!</definedName>
    <definedName name="___17MukaDepan_1" localSheetId="29">#REF!</definedName>
    <definedName name="___17MukaDepan_1" localSheetId="21">#REF!</definedName>
    <definedName name="___17MukaDepan_1" localSheetId="22">#REF!</definedName>
    <definedName name="___17MukaDepan_1" localSheetId="23">#REF!</definedName>
    <definedName name="___17MukaDepan_1" localSheetId="24">#REF!</definedName>
    <definedName name="___17MukaDepan_1" localSheetId="25">#REF!</definedName>
    <definedName name="___17MukaDepan_1" localSheetId="26">#REF!</definedName>
    <definedName name="___17MukaDepan_1" localSheetId="27">#REF!</definedName>
    <definedName name="___17MukaDepan_1" localSheetId="13">#REF!</definedName>
    <definedName name="___17MukaDepan_1" localSheetId="14">#REF!</definedName>
    <definedName name="___17MukaDepan_1" localSheetId="18">#REF!</definedName>
    <definedName name="___17MukaDepan_1" localSheetId="4">#REF!</definedName>
    <definedName name="___17MukaDepan_1" localSheetId="6">#REF!</definedName>
    <definedName name="___17MukaDepan_1" localSheetId="7">#REF!</definedName>
    <definedName name="___17MukaDepan_1" localSheetId="8">#REF!</definedName>
    <definedName name="___17MukaDepan_1">#REF!</definedName>
    <definedName name="___18new_1" localSheetId="1">#REF!</definedName>
    <definedName name="___18new_1" localSheetId="28">#REF!</definedName>
    <definedName name="___18new_1" localSheetId="19">#REF!</definedName>
    <definedName name="___18new_1" localSheetId="29">#REF!</definedName>
    <definedName name="___18new_1" localSheetId="21">#REF!</definedName>
    <definedName name="___18new_1" localSheetId="22">#REF!</definedName>
    <definedName name="___18new_1" localSheetId="23">#REF!</definedName>
    <definedName name="___18new_1" localSheetId="24">#REF!</definedName>
    <definedName name="___18new_1" localSheetId="25">#REF!</definedName>
    <definedName name="___18new_1" localSheetId="26">#REF!</definedName>
    <definedName name="___18new_1" localSheetId="27">#REF!</definedName>
    <definedName name="___18new_1" localSheetId="13">#REF!</definedName>
    <definedName name="___18new_1" localSheetId="14">#REF!</definedName>
    <definedName name="___18new_1" localSheetId="18">#REF!</definedName>
    <definedName name="___18new_1" localSheetId="4">#REF!</definedName>
    <definedName name="___18new_1" localSheetId="6">#REF!</definedName>
    <definedName name="___18new_1" localSheetId="7">#REF!</definedName>
    <definedName name="___18new_1" localSheetId="8">#REF!</definedName>
    <definedName name="___18new_1">#REF!</definedName>
    <definedName name="___19new_2" localSheetId="1">#REF!</definedName>
    <definedName name="___19new_2" localSheetId="28">#REF!</definedName>
    <definedName name="___19new_2" localSheetId="19">#REF!</definedName>
    <definedName name="___19new_2" localSheetId="29">#REF!</definedName>
    <definedName name="___19new_2" localSheetId="21">#REF!</definedName>
    <definedName name="___19new_2" localSheetId="22">#REF!</definedName>
    <definedName name="___19new_2" localSheetId="23">#REF!</definedName>
    <definedName name="___19new_2" localSheetId="24">#REF!</definedName>
    <definedName name="___19new_2" localSheetId="25">#REF!</definedName>
    <definedName name="___19new_2" localSheetId="26">#REF!</definedName>
    <definedName name="___19new_2" localSheetId="27">#REF!</definedName>
    <definedName name="___19new_2" localSheetId="13">#REF!</definedName>
    <definedName name="___19new_2" localSheetId="14">#REF!</definedName>
    <definedName name="___19new_2" localSheetId="18">#REF!</definedName>
    <definedName name="___19new_2" localSheetId="4">#REF!</definedName>
    <definedName name="___19new_2" localSheetId="6">#REF!</definedName>
    <definedName name="___19new_2" localSheetId="7">#REF!</definedName>
    <definedName name="___19new_2" localSheetId="8">#REF!</definedName>
    <definedName name="___19new_2">#REF!</definedName>
    <definedName name="___1a_1" localSheetId="1">#REF!</definedName>
    <definedName name="___1a_1" localSheetId="28">#REF!</definedName>
    <definedName name="___1a_1" localSheetId="19">#REF!</definedName>
    <definedName name="___1a_1" localSheetId="29">#REF!</definedName>
    <definedName name="___1a_1" localSheetId="21">#REF!</definedName>
    <definedName name="___1a_1" localSheetId="22">#REF!</definedName>
    <definedName name="___1a_1" localSheetId="23">#REF!</definedName>
    <definedName name="___1a_1" localSheetId="24">#REF!</definedName>
    <definedName name="___1a_1" localSheetId="25">#REF!</definedName>
    <definedName name="___1a_1" localSheetId="26">#REF!</definedName>
    <definedName name="___1a_1" localSheetId="27">#REF!</definedName>
    <definedName name="___1a_1" localSheetId="13">#REF!</definedName>
    <definedName name="___1a_1" localSheetId="14">#REF!</definedName>
    <definedName name="___1a_1" localSheetId="18">#REF!</definedName>
    <definedName name="___1a_1" localSheetId="4">#REF!</definedName>
    <definedName name="___1a_1" localSheetId="6">#REF!</definedName>
    <definedName name="___1a_1" localSheetId="7">#REF!</definedName>
    <definedName name="___1a_1" localSheetId="8">#REF!</definedName>
    <definedName name="___1a_1">#REF!</definedName>
    <definedName name="___20Pg_1" localSheetId="1">#REF!</definedName>
    <definedName name="___20Pg_1" localSheetId="28">#REF!</definedName>
    <definedName name="___20Pg_1" localSheetId="19">#REF!</definedName>
    <definedName name="___20Pg_1" localSheetId="29">#REF!</definedName>
    <definedName name="___20Pg_1" localSheetId="21">#REF!</definedName>
    <definedName name="___20Pg_1" localSheetId="22">#REF!</definedName>
    <definedName name="___20Pg_1" localSheetId="23">#REF!</definedName>
    <definedName name="___20Pg_1" localSheetId="24">#REF!</definedName>
    <definedName name="___20Pg_1" localSheetId="25">#REF!</definedName>
    <definedName name="___20Pg_1" localSheetId="26">#REF!</definedName>
    <definedName name="___20Pg_1" localSheetId="27">#REF!</definedName>
    <definedName name="___20Pg_1" localSheetId="13">#REF!</definedName>
    <definedName name="___20Pg_1" localSheetId="14">#REF!</definedName>
    <definedName name="___20Pg_1" localSheetId="18">#REF!</definedName>
    <definedName name="___20Pg_1" localSheetId="4">#REF!</definedName>
    <definedName name="___20Pg_1" localSheetId="6">#REF!</definedName>
    <definedName name="___20Pg_1" localSheetId="7">#REF!</definedName>
    <definedName name="___20Pg_1" localSheetId="8">#REF!</definedName>
    <definedName name="___20Pg_1">#REF!</definedName>
    <definedName name="___2a_2" localSheetId="1">#REF!</definedName>
    <definedName name="___2a_2" localSheetId="28">#REF!</definedName>
    <definedName name="___2a_2" localSheetId="19">#REF!</definedName>
    <definedName name="___2a_2" localSheetId="29">#REF!</definedName>
    <definedName name="___2a_2" localSheetId="21">#REF!</definedName>
    <definedName name="___2a_2" localSheetId="22">#REF!</definedName>
    <definedName name="___2a_2" localSheetId="23">#REF!</definedName>
    <definedName name="___2a_2" localSheetId="24">#REF!</definedName>
    <definedName name="___2a_2" localSheetId="25">#REF!</definedName>
    <definedName name="___2a_2" localSheetId="26">#REF!</definedName>
    <definedName name="___2a_2" localSheetId="27">#REF!</definedName>
    <definedName name="___2a_2" localSheetId="13">#REF!</definedName>
    <definedName name="___2a_2" localSheetId="14">#REF!</definedName>
    <definedName name="___2a_2" localSheetId="18">#REF!</definedName>
    <definedName name="___2a_2" localSheetId="4">#REF!</definedName>
    <definedName name="___2a_2" localSheetId="6">#REF!</definedName>
    <definedName name="___2a_2" localSheetId="7">#REF!</definedName>
    <definedName name="___2a_2" localSheetId="8">#REF!</definedName>
    <definedName name="___2a_2">#REF!</definedName>
    <definedName name="___3AA_1" localSheetId="1">#REF!</definedName>
    <definedName name="___3AA_1" localSheetId="28">#REF!</definedName>
    <definedName name="___3AA_1" localSheetId="19">#REF!</definedName>
    <definedName name="___3AA_1" localSheetId="29">#REF!</definedName>
    <definedName name="___3AA_1" localSheetId="21">#REF!</definedName>
    <definedName name="___3AA_1" localSheetId="22">#REF!</definedName>
    <definedName name="___3AA_1" localSheetId="23">#REF!</definedName>
    <definedName name="___3AA_1" localSheetId="24">#REF!</definedName>
    <definedName name="___3AA_1" localSheetId="25">#REF!</definedName>
    <definedName name="___3AA_1" localSheetId="26">#REF!</definedName>
    <definedName name="___3AA_1" localSheetId="27">#REF!</definedName>
    <definedName name="___3AA_1" localSheetId="13">#REF!</definedName>
    <definedName name="___3AA_1" localSheetId="14">#REF!</definedName>
    <definedName name="___3AA_1" localSheetId="18">#REF!</definedName>
    <definedName name="___3AA_1" localSheetId="4">#REF!</definedName>
    <definedName name="___3AA_1" localSheetId="6">#REF!</definedName>
    <definedName name="___3AA_1" localSheetId="7">#REF!</definedName>
    <definedName name="___3AA_1" localSheetId="8">#REF!</definedName>
    <definedName name="___3AA_1">#REF!</definedName>
    <definedName name="___4AA_2" localSheetId="1">#REF!</definedName>
    <definedName name="___4AA_2" localSheetId="28">#REF!</definedName>
    <definedName name="___4AA_2" localSheetId="19">#REF!</definedName>
    <definedName name="___4AA_2" localSheetId="29">#REF!</definedName>
    <definedName name="___4AA_2" localSheetId="21">#REF!</definedName>
    <definedName name="___4AA_2" localSheetId="22">#REF!</definedName>
    <definedName name="___4AA_2" localSheetId="23">#REF!</definedName>
    <definedName name="___4AA_2" localSheetId="24">#REF!</definedName>
    <definedName name="___4AA_2" localSheetId="25">#REF!</definedName>
    <definedName name="___4AA_2" localSheetId="26">#REF!</definedName>
    <definedName name="___4AA_2" localSheetId="27">#REF!</definedName>
    <definedName name="___4AA_2" localSheetId="13">#REF!</definedName>
    <definedName name="___4AA_2" localSheetId="14">#REF!</definedName>
    <definedName name="___4AA_2" localSheetId="18">#REF!</definedName>
    <definedName name="___4AA_2" localSheetId="4">#REF!</definedName>
    <definedName name="___4AA_2" localSheetId="6">#REF!</definedName>
    <definedName name="___4AA_2" localSheetId="7">#REF!</definedName>
    <definedName name="___4AA_2" localSheetId="8">#REF!</definedName>
    <definedName name="___4AA_2">#REF!</definedName>
    <definedName name="___5AA_3" localSheetId="1">#REF!</definedName>
    <definedName name="___5AA_3" localSheetId="28">#REF!</definedName>
    <definedName name="___5AA_3" localSheetId="19">#REF!</definedName>
    <definedName name="___5AA_3" localSheetId="29">#REF!</definedName>
    <definedName name="___5AA_3" localSheetId="21">#REF!</definedName>
    <definedName name="___5AA_3" localSheetId="22">#REF!</definedName>
    <definedName name="___5AA_3" localSheetId="23">#REF!</definedName>
    <definedName name="___5AA_3" localSheetId="24">#REF!</definedName>
    <definedName name="___5AA_3" localSheetId="25">#REF!</definedName>
    <definedName name="___5AA_3" localSheetId="26">#REF!</definedName>
    <definedName name="___5AA_3" localSheetId="27">#REF!</definedName>
    <definedName name="___5AA_3" localSheetId="13">#REF!</definedName>
    <definedName name="___5AA_3" localSheetId="14">#REF!</definedName>
    <definedName name="___5AA_3" localSheetId="18">#REF!</definedName>
    <definedName name="___5AA_3" localSheetId="4">#REF!</definedName>
    <definedName name="___5AA_3" localSheetId="6">#REF!</definedName>
    <definedName name="___5AA_3" localSheetId="7">#REF!</definedName>
    <definedName name="___5AA_3" localSheetId="8">#REF!</definedName>
    <definedName name="___5AA_3">#REF!</definedName>
    <definedName name="___6AA_4" localSheetId="1">#REF!</definedName>
    <definedName name="___6AA_4" localSheetId="28">#REF!</definedName>
    <definedName name="___6AA_4" localSheetId="19">#REF!</definedName>
    <definedName name="___6AA_4" localSheetId="29">#REF!</definedName>
    <definedName name="___6AA_4" localSheetId="21">#REF!</definedName>
    <definedName name="___6AA_4" localSheetId="22">#REF!</definedName>
    <definedName name="___6AA_4" localSheetId="23">#REF!</definedName>
    <definedName name="___6AA_4" localSheetId="24">#REF!</definedName>
    <definedName name="___6AA_4" localSheetId="25">#REF!</definedName>
    <definedName name="___6AA_4" localSheetId="26">#REF!</definedName>
    <definedName name="___6AA_4" localSheetId="27">#REF!</definedName>
    <definedName name="___6AA_4" localSheetId="13">#REF!</definedName>
    <definedName name="___6AA_4" localSheetId="14">#REF!</definedName>
    <definedName name="___6AA_4" localSheetId="18">#REF!</definedName>
    <definedName name="___6AA_4" localSheetId="4">#REF!</definedName>
    <definedName name="___6AA_4" localSheetId="6">#REF!</definedName>
    <definedName name="___6AA_4" localSheetId="7">#REF!</definedName>
    <definedName name="___6AA_4" localSheetId="8">#REF!</definedName>
    <definedName name="___6AA_4">#REF!</definedName>
    <definedName name="___7AA_5" localSheetId="1">#REF!</definedName>
    <definedName name="___7AA_5" localSheetId="28">#REF!</definedName>
    <definedName name="___7AA_5" localSheetId="19">#REF!</definedName>
    <definedName name="___7AA_5" localSheetId="29">#REF!</definedName>
    <definedName name="___7AA_5" localSheetId="21">#REF!</definedName>
    <definedName name="___7AA_5" localSheetId="22">#REF!</definedName>
    <definedName name="___7AA_5" localSheetId="23">#REF!</definedName>
    <definedName name="___7AA_5" localSheetId="24">#REF!</definedName>
    <definedName name="___7AA_5" localSheetId="25">#REF!</definedName>
    <definedName name="___7AA_5" localSheetId="26">#REF!</definedName>
    <definedName name="___7AA_5" localSheetId="27">#REF!</definedName>
    <definedName name="___7AA_5" localSheetId="13">#REF!</definedName>
    <definedName name="___7AA_5" localSheetId="14">#REF!</definedName>
    <definedName name="___7AA_5" localSheetId="18">#REF!</definedName>
    <definedName name="___7AA_5" localSheetId="4">#REF!</definedName>
    <definedName name="___7AA_5" localSheetId="6">#REF!</definedName>
    <definedName name="___7AA_5" localSheetId="7">#REF!</definedName>
    <definedName name="___7AA_5" localSheetId="8">#REF!</definedName>
    <definedName name="___7AA_5">#REF!</definedName>
    <definedName name="___8B_1" localSheetId="1">#REF!</definedName>
    <definedName name="___8B_1" localSheetId="28">#REF!</definedName>
    <definedName name="___8B_1" localSheetId="19">#REF!</definedName>
    <definedName name="___8B_1" localSheetId="29">#REF!</definedName>
    <definedName name="___8B_1" localSheetId="21">#REF!</definedName>
    <definedName name="___8B_1" localSheetId="22">#REF!</definedName>
    <definedName name="___8B_1" localSheetId="23">#REF!</definedName>
    <definedName name="___8B_1" localSheetId="24">#REF!</definedName>
    <definedName name="___8B_1" localSheetId="25">#REF!</definedName>
    <definedName name="___8B_1" localSheetId="26">#REF!</definedName>
    <definedName name="___8B_1" localSheetId="27">#REF!</definedName>
    <definedName name="___8B_1" localSheetId="13">#REF!</definedName>
    <definedName name="___8B_1" localSheetId="14">#REF!</definedName>
    <definedName name="___8B_1" localSheetId="18">#REF!</definedName>
    <definedName name="___8B_1" localSheetId="4">#REF!</definedName>
    <definedName name="___8B_1" localSheetId="6">#REF!</definedName>
    <definedName name="___8B_1" localSheetId="7">#REF!</definedName>
    <definedName name="___8B_1" localSheetId="8">#REF!</definedName>
    <definedName name="___8B_1">#REF!</definedName>
    <definedName name="___9B_2" localSheetId="1">#REF!</definedName>
    <definedName name="___9B_2" localSheetId="28">#REF!</definedName>
    <definedName name="___9B_2" localSheetId="19">#REF!</definedName>
    <definedName name="___9B_2" localSheetId="29">#REF!</definedName>
    <definedName name="___9B_2" localSheetId="21">#REF!</definedName>
    <definedName name="___9B_2" localSheetId="22">#REF!</definedName>
    <definedName name="___9B_2" localSheetId="23">#REF!</definedName>
    <definedName name="___9B_2" localSheetId="24">#REF!</definedName>
    <definedName name="___9B_2" localSheetId="25">#REF!</definedName>
    <definedName name="___9B_2" localSheetId="26">#REF!</definedName>
    <definedName name="___9B_2" localSheetId="27">#REF!</definedName>
    <definedName name="___9B_2" localSheetId="13">#REF!</definedName>
    <definedName name="___9B_2" localSheetId="14">#REF!</definedName>
    <definedName name="___9B_2" localSheetId="18">#REF!</definedName>
    <definedName name="___9B_2" localSheetId="4">#REF!</definedName>
    <definedName name="___9B_2" localSheetId="6">#REF!</definedName>
    <definedName name="___9B_2" localSheetId="7">#REF!</definedName>
    <definedName name="___9B_2" localSheetId="8">#REF!</definedName>
    <definedName name="___9B_2">#REF!</definedName>
    <definedName name="__10B_3" localSheetId="1">#REF!</definedName>
    <definedName name="__10B_3" localSheetId="28">#REF!</definedName>
    <definedName name="__10B_3" localSheetId="19">#REF!</definedName>
    <definedName name="__10B_3" localSheetId="29">#REF!</definedName>
    <definedName name="__10B_3" localSheetId="21">#REF!</definedName>
    <definedName name="__10B_3" localSheetId="22">#REF!</definedName>
    <definedName name="__10B_3" localSheetId="23">#REF!</definedName>
    <definedName name="__10B_3" localSheetId="24">#REF!</definedName>
    <definedName name="__10B_3" localSheetId="25">#REF!</definedName>
    <definedName name="__10B_3" localSheetId="26">#REF!</definedName>
    <definedName name="__10B_3" localSheetId="27">#REF!</definedName>
    <definedName name="__10B_3" localSheetId="13">#REF!</definedName>
    <definedName name="__10B_3" localSheetId="14">#REF!</definedName>
    <definedName name="__10B_3" localSheetId="18">#REF!</definedName>
    <definedName name="__10B_3" localSheetId="4">#REF!</definedName>
    <definedName name="__10B_3" localSheetId="6">#REF!</definedName>
    <definedName name="__10B_3" localSheetId="7">#REF!</definedName>
    <definedName name="__10B_3" localSheetId="8">#REF!</definedName>
    <definedName name="__10B_3">#REF!</definedName>
    <definedName name="__11B_4" localSheetId="1">#REF!</definedName>
    <definedName name="__11B_4" localSheetId="28">#REF!</definedName>
    <definedName name="__11B_4" localSheetId="19">#REF!</definedName>
    <definedName name="__11B_4" localSheetId="29">#REF!</definedName>
    <definedName name="__11B_4" localSheetId="21">#REF!</definedName>
    <definedName name="__11B_4" localSheetId="22">#REF!</definedName>
    <definedName name="__11B_4" localSheetId="23">#REF!</definedName>
    <definedName name="__11B_4" localSheetId="24">#REF!</definedName>
    <definedName name="__11B_4" localSheetId="25">#REF!</definedName>
    <definedName name="__11B_4" localSheetId="26">#REF!</definedName>
    <definedName name="__11B_4" localSheetId="27">#REF!</definedName>
    <definedName name="__11B_4" localSheetId="13">#REF!</definedName>
    <definedName name="__11B_4" localSheetId="14">#REF!</definedName>
    <definedName name="__11B_4" localSheetId="18">#REF!</definedName>
    <definedName name="__11B_4" localSheetId="4">#REF!</definedName>
    <definedName name="__11B_4" localSheetId="6">#REF!</definedName>
    <definedName name="__11B_4" localSheetId="7">#REF!</definedName>
    <definedName name="__11B_4" localSheetId="8">#REF!</definedName>
    <definedName name="__11B_4">#REF!</definedName>
    <definedName name="__12B_5" localSheetId="1">#REF!</definedName>
    <definedName name="__12B_5" localSheetId="28">#REF!</definedName>
    <definedName name="__12B_5" localSheetId="19">#REF!</definedName>
    <definedName name="__12B_5" localSheetId="29">#REF!</definedName>
    <definedName name="__12B_5" localSheetId="21">#REF!</definedName>
    <definedName name="__12B_5" localSheetId="22">#REF!</definedName>
    <definedName name="__12B_5" localSheetId="23">#REF!</definedName>
    <definedName name="__12B_5" localSheetId="24">#REF!</definedName>
    <definedName name="__12B_5" localSheetId="25">#REF!</definedName>
    <definedName name="__12B_5" localSheetId="26">#REF!</definedName>
    <definedName name="__12B_5" localSheetId="27">#REF!</definedName>
    <definedName name="__12B_5" localSheetId="13">#REF!</definedName>
    <definedName name="__12B_5" localSheetId="14">#REF!</definedName>
    <definedName name="__12B_5" localSheetId="18">#REF!</definedName>
    <definedName name="__12B_5" localSheetId="4">#REF!</definedName>
    <definedName name="__12B_5" localSheetId="6">#REF!</definedName>
    <definedName name="__12B_5" localSheetId="7">#REF!</definedName>
    <definedName name="__12B_5" localSheetId="8">#REF!</definedName>
    <definedName name="__12B_5">#REF!</definedName>
    <definedName name="__13bb_1" localSheetId="1">#REF!</definedName>
    <definedName name="__13bb_1" localSheetId="28">#REF!</definedName>
    <definedName name="__13bb_1" localSheetId="19">#REF!</definedName>
    <definedName name="__13bb_1" localSheetId="29">#REF!</definedName>
    <definedName name="__13bb_1" localSheetId="21">#REF!</definedName>
    <definedName name="__13bb_1" localSheetId="22">#REF!</definedName>
    <definedName name="__13bb_1" localSheetId="23">#REF!</definedName>
    <definedName name="__13bb_1" localSheetId="24">#REF!</definedName>
    <definedName name="__13bb_1" localSheetId="25">#REF!</definedName>
    <definedName name="__13bb_1" localSheetId="26">#REF!</definedName>
    <definedName name="__13bb_1" localSheetId="27">#REF!</definedName>
    <definedName name="__13bb_1" localSheetId="13">#REF!</definedName>
    <definedName name="__13bb_1" localSheetId="14">#REF!</definedName>
    <definedName name="__13bb_1" localSheetId="18">#REF!</definedName>
    <definedName name="__13bb_1" localSheetId="4">#REF!</definedName>
    <definedName name="__13bb_1" localSheetId="6">#REF!</definedName>
    <definedName name="__13bb_1" localSheetId="7">#REF!</definedName>
    <definedName name="__13bb_1" localSheetId="8">#REF!</definedName>
    <definedName name="__13bb_1">#REF!</definedName>
    <definedName name="__14bb_2" localSheetId="1">#REF!</definedName>
    <definedName name="__14bb_2" localSheetId="28">#REF!</definedName>
    <definedName name="__14bb_2" localSheetId="19">#REF!</definedName>
    <definedName name="__14bb_2" localSheetId="29">#REF!</definedName>
    <definedName name="__14bb_2" localSheetId="21">#REF!</definedName>
    <definedName name="__14bb_2" localSheetId="22">#REF!</definedName>
    <definedName name="__14bb_2" localSheetId="23">#REF!</definedName>
    <definedName name="__14bb_2" localSheetId="24">#REF!</definedName>
    <definedName name="__14bb_2" localSheetId="25">#REF!</definedName>
    <definedName name="__14bb_2" localSheetId="26">#REF!</definedName>
    <definedName name="__14bb_2" localSheetId="27">#REF!</definedName>
    <definedName name="__14bb_2" localSheetId="13">#REF!</definedName>
    <definedName name="__14bb_2" localSheetId="14">#REF!</definedName>
    <definedName name="__14bb_2" localSheetId="18">#REF!</definedName>
    <definedName name="__14bb_2" localSheetId="4">#REF!</definedName>
    <definedName name="__14bb_2" localSheetId="6">#REF!</definedName>
    <definedName name="__14bb_2" localSheetId="7">#REF!</definedName>
    <definedName name="__14bb_2" localSheetId="8">#REF!</definedName>
    <definedName name="__14bb_2">#REF!</definedName>
    <definedName name="__15cc_1" localSheetId="1">#REF!</definedName>
    <definedName name="__15cc_1" localSheetId="28">#REF!</definedName>
    <definedName name="__15cc_1" localSheetId="19">#REF!</definedName>
    <definedName name="__15cc_1" localSheetId="29">#REF!</definedName>
    <definedName name="__15cc_1" localSheetId="21">#REF!</definedName>
    <definedName name="__15cc_1" localSheetId="22">#REF!</definedName>
    <definedName name="__15cc_1" localSheetId="23">#REF!</definedName>
    <definedName name="__15cc_1" localSheetId="24">#REF!</definedName>
    <definedName name="__15cc_1" localSheetId="25">#REF!</definedName>
    <definedName name="__15cc_1" localSheetId="26">#REF!</definedName>
    <definedName name="__15cc_1" localSheetId="27">#REF!</definedName>
    <definedName name="__15cc_1" localSheetId="13">#REF!</definedName>
    <definedName name="__15cc_1" localSheetId="14">#REF!</definedName>
    <definedName name="__15cc_1" localSheetId="18">#REF!</definedName>
    <definedName name="__15cc_1" localSheetId="4">#REF!</definedName>
    <definedName name="__15cc_1" localSheetId="6">#REF!</definedName>
    <definedName name="__15cc_1" localSheetId="7">#REF!</definedName>
    <definedName name="__15cc_1" localSheetId="8">#REF!</definedName>
    <definedName name="__15cc_1">#REF!</definedName>
    <definedName name="__16cc_2" localSheetId="1">#REF!</definedName>
    <definedName name="__16cc_2" localSheetId="28">#REF!</definedName>
    <definedName name="__16cc_2" localSheetId="19">#REF!</definedName>
    <definedName name="__16cc_2" localSheetId="29">#REF!</definedName>
    <definedName name="__16cc_2" localSheetId="21">#REF!</definedName>
    <definedName name="__16cc_2" localSheetId="22">#REF!</definedName>
    <definedName name="__16cc_2" localSheetId="23">#REF!</definedName>
    <definedName name="__16cc_2" localSheetId="24">#REF!</definedName>
    <definedName name="__16cc_2" localSheetId="25">#REF!</definedName>
    <definedName name="__16cc_2" localSheetId="26">#REF!</definedName>
    <definedName name="__16cc_2" localSheetId="27">#REF!</definedName>
    <definedName name="__16cc_2" localSheetId="13">#REF!</definedName>
    <definedName name="__16cc_2" localSheetId="14">#REF!</definedName>
    <definedName name="__16cc_2" localSheetId="18">#REF!</definedName>
    <definedName name="__16cc_2" localSheetId="4">#REF!</definedName>
    <definedName name="__16cc_2" localSheetId="6">#REF!</definedName>
    <definedName name="__16cc_2" localSheetId="7">#REF!</definedName>
    <definedName name="__16cc_2" localSheetId="8">#REF!</definedName>
    <definedName name="__16cc_2">#REF!</definedName>
    <definedName name="__17MukaDepan_1" localSheetId="1">#REF!</definedName>
    <definedName name="__17MukaDepan_1" localSheetId="28">#REF!</definedName>
    <definedName name="__17MukaDepan_1" localSheetId="19">#REF!</definedName>
    <definedName name="__17MukaDepan_1" localSheetId="29">#REF!</definedName>
    <definedName name="__17MukaDepan_1" localSheetId="21">#REF!</definedName>
    <definedName name="__17MukaDepan_1" localSheetId="22">#REF!</definedName>
    <definedName name="__17MukaDepan_1" localSheetId="23">#REF!</definedName>
    <definedName name="__17MukaDepan_1" localSheetId="24">#REF!</definedName>
    <definedName name="__17MukaDepan_1" localSheetId="25">#REF!</definedName>
    <definedName name="__17MukaDepan_1" localSheetId="26">#REF!</definedName>
    <definedName name="__17MukaDepan_1" localSheetId="27">#REF!</definedName>
    <definedName name="__17MukaDepan_1" localSheetId="13">#REF!</definedName>
    <definedName name="__17MukaDepan_1" localSheetId="14">#REF!</definedName>
    <definedName name="__17MukaDepan_1" localSheetId="18">#REF!</definedName>
    <definedName name="__17MukaDepan_1" localSheetId="4">#REF!</definedName>
    <definedName name="__17MukaDepan_1" localSheetId="6">#REF!</definedName>
    <definedName name="__17MukaDepan_1" localSheetId="7">#REF!</definedName>
    <definedName name="__17MukaDepan_1" localSheetId="8">#REF!</definedName>
    <definedName name="__17MukaDepan_1">#REF!</definedName>
    <definedName name="__18new_1" localSheetId="1">#REF!</definedName>
    <definedName name="__18new_1" localSheetId="28">#REF!</definedName>
    <definedName name="__18new_1" localSheetId="19">#REF!</definedName>
    <definedName name="__18new_1" localSheetId="29">#REF!</definedName>
    <definedName name="__18new_1" localSheetId="21">#REF!</definedName>
    <definedName name="__18new_1" localSheetId="22">#REF!</definedName>
    <definedName name="__18new_1" localSheetId="23">#REF!</definedName>
    <definedName name="__18new_1" localSheetId="24">#REF!</definedName>
    <definedName name="__18new_1" localSheetId="25">#REF!</definedName>
    <definedName name="__18new_1" localSheetId="26">#REF!</definedName>
    <definedName name="__18new_1" localSheetId="27">#REF!</definedName>
    <definedName name="__18new_1" localSheetId="13">#REF!</definedName>
    <definedName name="__18new_1" localSheetId="14">#REF!</definedName>
    <definedName name="__18new_1" localSheetId="18">#REF!</definedName>
    <definedName name="__18new_1" localSheetId="4">#REF!</definedName>
    <definedName name="__18new_1" localSheetId="6">#REF!</definedName>
    <definedName name="__18new_1" localSheetId="7">#REF!</definedName>
    <definedName name="__18new_1" localSheetId="8">#REF!</definedName>
    <definedName name="__18new_1">#REF!</definedName>
    <definedName name="__19new_2" localSheetId="1">#REF!</definedName>
    <definedName name="__19new_2" localSheetId="28">#REF!</definedName>
    <definedName name="__19new_2" localSheetId="19">#REF!</definedName>
    <definedName name="__19new_2" localSheetId="29">#REF!</definedName>
    <definedName name="__19new_2" localSheetId="21">#REF!</definedName>
    <definedName name="__19new_2" localSheetId="22">#REF!</definedName>
    <definedName name="__19new_2" localSheetId="23">#REF!</definedName>
    <definedName name="__19new_2" localSheetId="24">#REF!</definedName>
    <definedName name="__19new_2" localSheetId="25">#REF!</definedName>
    <definedName name="__19new_2" localSheetId="26">#REF!</definedName>
    <definedName name="__19new_2" localSheetId="27">#REF!</definedName>
    <definedName name="__19new_2" localSheetId="13">#REF!</definedName>
    <definedName name="__19new_2" localSheetId="14">#REF!</definedName>
    <definedName name="__19new_2" localSheetId="18">#REF!</definedName>
    <definedName name="__19new_2" localSheetId="4">#REF!</definedName>
    <definedName name="__19new_2" localSheetId="6">#REF!</definedName>
    <definedName name="__19new_2" localSheetId="7">#REF!</definedName>
    <definedName name="__19new_2" localSheetId="8">#REF!</definedName>
    <definedName name="__19new_2">#REF!</definedName>
    <definedName name="__1a_1" localSheetId="1">#REF!</definedName>
    <definedName name="__1a_1" localSheetId="28">#REF!</definedName>
    <definedName name="__1a_1" localSheetId="19">#REF!</definedName>
    <definedName name="__1a_1" localSheetId="29">#REF!</definedName>
    <definedName name="__1a_1" localSheetId="21">#REF!</definedName>
    <definedName name="__1a_1" localSheetId="22">#REF!</definedName>
    <definedName name="__1a_1" localSheetId="23">#REF!</definedName>
    <definedName name="__1a_1" localSheetId="24">#REF!</definedName>
    <definedName name="__1a_1" localSheetId="25">#REF!</definedName>
    <definedName name="__1a_1" localSheetId="26">#REF!</definedName>
    <definedName name="__1a_1" localSheetId="27">#REF!</definedName>
    <definedName name="__1a_1" localSheetId="13">#REF!</definedName>
    <definedName name="__1a_1" localSheetId="14">#REF!</definedName>
    <definedName name="__1a_1" localSheetId="18">#REF!</definedName>
    <definedName name="__1a_1" localSheetId="4">#REF!</definedName>
    <definedName name="__1a_1" localSheetId="6">#REF!</definedName>
    <definedName name="__1a_1" localSheetId="7">#REF!</definedName>
    <definedName name="__1a_1" localSheetId="8">#REF!</definedName>
    <definedName name="__1a_1">#REF!</definedName>
    <definedName name="__20Pg_1" localSheetId="1">#REF!</definedName>
    <definedName name="__20Pg_1" localSheetId="28">#REF!</definedName>
    <definedName name="__20Pg_1" localSheetId="19">#REF!</definedName>
    <definedName name="__20Pg_1" localSheetId="29">#REF!</definedName>
    <definedName name="__20Pg_1" localSheetId="21">#REF!</definedName>
    <definedName name="__20Pg_1" localSheetId="22">#REF!</definedName>
    <definedName name="__20Pg_1" localSheetId="23">#REF!</definedName>
    <definedName name="__20Pg_1" localSheetId="24">#REF!</definedName>
    <definedName name="__20Pg_1" localSheetId="25">#REF!</definedName>
    <definedName name="__20Pg_1" localSheetId="26">#REF!</definedName>
    <definedName name="__20Pg_1" localSheetId="27">#REF!</definedName>
    <definedName name="__20Pg_1" localSheetId="13">#REF!</definedName>
    <definedName name="__20Pg_1" localSheetId="14">#REF!</definedName>
    <definedName name="__20Pg_1" localSheetId="18">#REF!</definedName>
    <definedName name="__20Pg_1" localSheetId="4">#REF!</definedName>
    <definedName name="__20Pg_1" localSheetId="6">#REF!</definedName>
    <definedName name="__20Pg_1" localSheetId="7">#REF!</definedName>
    <definedName name="__20Pg_1" localSheetId="8">#REF!</definedName>
    <definedName name="__20Pg_1">#REF!</definedName>
    <definedName name="__21Z_8106A741_5A1C_11D7_A90D_00D0B7DB5195_.wvu.Cols_1" localSheetId="1">#REF!</definedName>
    <definedName name="__21Z_8106A741_5A1C_11D7_A90D_00D0B7DB5195_.wvu.Cols_1" localSheetId="28">#REF!</definedName>
    <definedName name="__21Z_8106A741_5A1C_11D7_A90D_00D0B7DB5195_.wvu.Cols_1" localSheetId="19">#REF!</definedName>
    <definedName name="__21Z_8106A741_5A1C_11D7_A90D_00D0B7DB5195_.wvu.Cols_1" localSheetId="29">#REF!</definedName>
    <definedName name="__21Z_8106A741_5A1C_11D7_A90D_00D0B7DB5195_.wvu.Cols_1" localSheetId="21">#REF!</definedName>
    <definedName name="__21Z_8106A741_5A1C_11D7_A90D_00D0B7DB5195_.wvu.Cols_1" localSheetId="22">#REF!</definedName>
    <definedName name="__21Z_8106A741_5A1C_11D7_A90D_00D0B7DB5195_.wvu.Cols_1" localSheetId="23">#REF!</definedName>
    <definedName name="__21Z_8106A741_5A1C_11D7_A90D_00D0B7DB5195_.wvu.Cols_1" localSheetId="24">#REF!</definedName>
    <definedName name="__21Z_8106A741_5A1C_11D7_A90D_00D0B7DB5195_.wvu.Cols_1" localSheetId="25">#REF!</definedName>
    <definedName name="__21Z_8106A741_5A1C_11D7_A90D_00D0B7DB5195_.wvu.Cols_1" localSheetId="26">#REF!</definedName>
    <definedName name="__21Z_8106A741_5A1C_11D7_A90D_00D0B7DB5195_.wvu.Cols_1" localSheetId="27">#REF!</definedName>
    <definedName name="__21Z_8106A741_5A1C_11D7_A90D_00D0B7DB5195_.wvu.Cols_1" localSheetId="13">#REF!</definedName>
    <definedName name="__21Z_8106A741_5A1C_11D7_A90D_00D0B7DB5195_.wvu.Cols_1" localSheetId="14">#REF!</definedName>
    <definedName name="__21Z_8106A741_5A1C_11D7_A90D_00D0B7DB5195_.wvu.Cols_1" localSheetId="18">#REF!</definedName>
    <definedName name="__21Z_8106A741_5A1C_11D7_A90D_00D0B7DB5195_.wvu.Cols_1" localSheetId="4">#REF!</definedName>
    <definedName name="__21Z_8106A741_5A1C_11D7_A90D_00D0B7DB5195_.wvu.Cols_1" localSheetId="6">#REF!</definedName>
    <definedName name="__21Z_8106A741_5A1C_11D7_A90D_00D0B7DB5195_.wvu.Cols_1" localSheetId="7">#REF!</definedName>
    <definedName name="__21Z_8106A741_5A1C_11D7_A90D_00D0B7DB5195_.wvu.Cols_1" localSheetId="8">#REF!</definedName>
    <definedName name="__21Z_8106A741_5A1C_11D7_A90D_00D0B7DB5195_.wvu.Cols_1">#REF!</definedName>
    <definedName name="__22Z_8106A741_5A1C_11D7_A90D_00D0B7DB5195_.wvu.PrintArea_1" localSheetId="1">#REF!</definedName>
    <definedName name="__22Z_8106A741_5A1C_11D7_A90D_00D0B7DB5195_.wvu.PrintArea_1" localSheetId="28">#REF!</definedName>
    <definedName name="__22Z_8106A741_5A1C_11D7_A90D_00D0B7DB5195_.wvu.PrintArea_1" localSheetId="19">#REF!</definedName>
    <definedName name="__22Z_8106A741_5A1C_11D7_A90D_00D0B7DB5195_.wvu.PrintArea_1" localSheetId="29">#REF!</definedName>
    <definedName name="__22Z_8106A741_5A1C_11D7_A90D_00D0B7DB5195_.wvu.PrintArea_1" localSheetId="21">#REF!</definedName>
    <definedName name="__22Z_8106A741_5A1C_11D7_A90D_00D0B7DB5195_.wvu.PrintArea_1" localSheetId="22">#REF!</definedName>
    <definedName name="__22Z_8106A741_5A1C_11D7_A90D_00D0B7DB5195_.wvu.PrintArea_1" localSheetId="23">#REF!</definedName>
    <definedName name="__22Z_8106A741_5A1C_11D7_A90D_00D0B7DB5195_.wvu.PrintArea_1" localSheetId="24">#REF!</definedName>
    <definedName name="__22Z_8106A741_5A1C_11D7_A90D_00D0B7DB5195_.wvu.PrintArea_1" localSheetId="25">#REF!</definedName>
    <definedName name="__22Z_8106A741_5A1C_11D7_A90D_00D0B7DB5195_.wvu.PrintArea_1" localSheetId="26">#REF!</definedName>
    <definedName name="__22Z_8106A741_5A1C_11D7_A90D_00D0B7DB5195_.wvu.PrintArea_1" localSheetId="27">#REF!</definedName>
    <definedName name="__22Z_8106A741_5A1C_11D7_A90D_00D0B7DB5195_.wvu.PrintArea_1" localSheetId="13">#REF!</definedName>
    <definedName name="__22Z_8106A741_5A1C_11D7_A90D_00D0B7DB5195_.wvu.PrintArea_1" localSheetId="14">#REF!</definedName>
    <definedName name="__22Z_8106A741_5A1C_11D7_A90D_00D0B7DB5195_.wvu.PrintArea_1" localSheetId="18">#REF!</definedName>
    <definedName name="__22Z_8106A741_5A1C_11D7_A90D_00D0B7DB5195_.wvu.PrintArea_1" localSheetId="4">#REF!</definedName>
    <definedName name="__22Z_8106A741_5A1C_11D7_A90D_00D0B7DB5195_.wvu.PrintArea_1" localSheetId="6">#REF!</definedName>
    <definedName name="__22Z_8106A741_5A1C_11D7_A90D_00D0B7DB5195_.wvu.PrintArea_1" localSheetId="7">#REF!</definedName>
    <definedName name="__22Z_8106A741_5A1C_11D7_A90D_00D0B7DB5195_.wvu.PrintArea_1" localSheetId="8">#REF!</definedName>
    <definedName name="__22Z_8106A741_5A1C_11D7_A90D_00D0B7DB5195_.wvu.PrintArea_1">#REF!</definedName>
    <definedName name="__23Z_8106A741_5A1C_11D7_A90D_00D0B7DB5195_.wvu.PrintArea_2" localSheetId="1">#REF!</definedName>
    <definedName name="__23Z_8106A741_5A1C_11D7_A90D_00D0B7DB5195_.wvu.PrintArea_2" localSheetId="28">#REF!</definedName>
    <definedName name="__23Z_8106A741_5A1C_11D7_A90D_00D0B7DB5195_.wvu.PrintArea_2" localSheetId="19">#REF!</definedName>
    <definedName name="__23Z_8106A741_5A1C_11D7_A90D_00D0B7DB5195_.wvu.PrintArea_2" localSheetId="29">#REF!</definedName>
    <definedName name="__23Z_8106A741_5A1C_11D7_A90D_00D0B7DB5195_.wvu.PrintArea_2" localSheetId="21">#REF!</definedName>
    <definedName name="__23Z_8106A741_5A1C_11D7_A90D_00D0B7DB5195_.wvu.PrintArea_2" localSheetId="22">#REF!</definedName>
    <definedName name="__23Z_8106A741_5A1C_11D7_A90D_00D0B7DB5195_.wvu.PrintArea_2" localSheetId="23">#REF!</definedName>
    <definedName name="__23Z_8106A741_5A1C_11D7_A90D_00D0B7DB5195_.wvu.PrintArea_2" localSheetId="24">#REF!</definedName>
    <definedName name="__23Z_8106A741_5A1C_11D7_A90D_00D0B7DB5195_.wvu.PrintArea_2" localSheetId="25">#REF!</definedName>
    <definedName name="__23Z_8106A741_5A1C_11D7_A90D_00D0B7DB5195_.wvu.PrintArea_2" localSheetId="26">#REF!</definedName>
    <definedName name="__23Z_8106A741_5A1C_11D7_A90D_00D0B7DB5195_.wvu.PrintArea_2" localSheetId="27">#REF!</definedName>
    <definedName name="__23Z_8106A741_5A1C_11D7_A90D_00D0B7DB5195_.wvu.PrintArea_2" localSheetId="13">#REF!</definedName>
    <definedName name="__23Z_8106A741_5A1C_11D7_A90D_00D0B7DB5195_.wvu.PrintArea_2" localSheetId="14">#REF!</definedName>
    <definedName name="__23Z_8106A741_5A1C_11D7_A90D_00D0B7DB5195_.wvu.PrintArea_2" localSheetId="18">#REF!</definedName>
    <definedName name="__23Z_8106A741_5A1C_11D7_A90D_00D0B7DB5195_.wvu.PrintArea_2" localSheetId="4">#REF!</definedName>
    <definedName name="__23Z_8106A741_5A1C_11D7_A90D_00D0B7DB5195_.wvu.PrintArea_2" localSheetId="6">#REF!</definedName>
    <definedName name="__23Z_8106A741_5A1C_11D7_A90D_00D0B7DB5195_.wvu.PrintArea_2" localSheetId="7">#REF!</definedName>
    <definedName name="__23Z_8106A741_5A1C_11D7_A90D_00D0B7DB5195_.wvu.PrintArea_2" localSheetId="8">#REF!</definedName>
    <definedName name="__23Z_8106A741_5A1C_11D7_A90D_00D0B7DB5195_.wvu.PrintArea_2">#REF!</definedName>
    <definedName name="__24Z_8106A741_5A1C_11D7_A90D_00D0B7DB5195_.wvu.PrintArea_3" localSheetId="1">#REF!</definedName>
    <definedName name="__24Z_8106A741_5A1C_11D7_A90D_00D0B7DB5195_.wvu.PrintArea_3" localSheetId="28">#REF!</definedName>
    <definedName name="__24Z_8106A741_5A1C_11D7_A90D_00D0B7DB5195_.wvu.PrintArea_3" localSheetId="19">#REF!</definedName>
    <definedName name="__24Z_8106A741_5A1C_11D7_A90D_00D0B7DB5195_.wvu.PrintArea_3" localSheetId="29">#REF!</definedName>
    <definedName name="__24Z_8106A741_5A1C_11D7_A90D_00D0B7DB5195_.wvu.PrintArea_3" localSheetId="21">#REF!</definedName>
    <definedName name="__24Z_8106A741_5A1C_11D7_A90D_00D0B7DB5195_.wvu.PrintArea_3" localSheetId="22">#REF!</definedName>
    <definedName name="__24Z_8106A741_5A1C_11D7_A90D_00D0B7DB5195_.wvu.PrintArea_3" localSheetId="23">#REF!</definedName>
    <definedName name="__24Z_8106A741_5A1C_11D7_A90D_00D0B7DB5195_.wvu.PrintArea_3" localSheetId="24">#REF!</definedName>
    <definedName name="__24Z_8106A741_5A1C_11D7_A90D_00D0B7DB5195_.wvu.PrintArea_3" localSheetId="25">#REF!</definedName>
    <definedName name="__24Z_8106A741_5A1C_11D7_A90D_00D0B7DB5195_.wvu.PrintArea_3" localSheetId="26">#REF!</definedName>
    <definedName name="__24Z_8106A741_5A1C_11D7_A90D_00D0B7DB5195_.wvu.PrintArea_3" localSheetId="27">#REF!</definedName>
    <definedName name="__24Z_8106A741_5A1C_11D7_A90D_00D0B7DB5195_.wvu.PrintArea_3" localSheetId="13">#REF!</definedName>
    <definedName name="__24Z_8106A741_5A1C_11D7_A90D_00D0B7DB5195_.wvu.PrintArea_3" localSheetId="14">#REF!</definedName>
    <definedName name="__24Z_8106A741_5A1C_11D7_A90D_00D0B7DB5195_.wvu.PrintArea_3" localSheetId="18">#REF!</definedName>
    <definedName name="__24Z_8106A741_5A1C_11D7_A90D_00D0B7DB5195_.wvu.PrintArea_3" localSheetId="4">#REF!</definedName>
    <definedName name="__24Z_8106A741_5A1C_11D7_A90D_00D0B7DB5195_.wvu.PrintArea_3" localSheetId="6">#REF!</definedName>
    <definedName name="__24Z_8106A741_5A1C_11D7_A90D_00D0B7DB5195_.wvu.PrintArea_3" localSheetId="7">#REF!</definedName>
    <definedName name="__24Z_8106A741_5A1C_11D7_A90D_00D0B7DB5195_.wvu.PrintArea_3" localSheetId="8">#REF!</definedName>
    <definedName name="__24Z_8106A741_5A1C_11D7_A90D_00D0B7DB5195_.wvu.PrintArea_3">#REF!</definedName>
    <definedName name="__25Z_8106A741_5A1C_11D7_A90D_00D0B7DB5195_.wvu.PrintArea_4" localSheetId="1">#REF!</definedName>
    <definedName name="__25Z_8106A741_5A1C_11D7_A90D_00D0B7DB5195_.wvu.PrintArea_4" localSheetId="28">#REF!</definedName>
    <definedName name="__25Z_8106A741_5A1C_11D7_A90D_00D0B7DB5195_.wvu.PrintArea_4" localSheetId="19">#REF!</definedName>
    <definedName name="__25Z_8106A741_5A1C_11D7_A90D_00D0B7DB5195_.wvu.PrintArea_4" localSheetId="29">#REF!</definedName>
    <definedName name="__25Z_8106A741_5A1C_11D7_A90D_00D0B7DB5195_.wvu.PrintArea_4" localSheetId="21">#REF!</definedName>
    <definedName name="__25Z_8106A741_5A1C_11D7_A90D_00D0B7DB5195_.wvu.PrintArea_4" localSheetId="22">#REF!</definedName>
    <definedName name="__25Z_8106A741_5A1C_11D7_A90D_00D0B7DB5195_.wvu.PrintArea_4" localSheetId="23">#REF!</definedName>
    <definedName name="__25Z_8106A741_5A1C_11D7_A90D_00D0B7DB5195_.wvu.PrintArea_4" localSheetId="24">#REF!</definedName>
    <definedName name="__25Z_8106A741_5A1C_11D7_A90D_00D0B7DB5195_.wvu.PrintArea_4" localSheetId="25">#REF!</definedName>
    <definedName name="__25Z_8106A741_5A1C_11D7_A90D_00D0B7DB5195_.wvu.PrintArea_4" localSheetId="26">#REF!</definedName>
    <definedName name="__25Z_8106A741_5A1C_11D7_A90D_00D0B7DB5195_.wvu.PrintArea_4" localSheetId="27">#REF!</definedName>
    <definedName name="__25Z_8106A741_5A1C_11D7_A90D_00D0B7DB5195_.wvu.PrintArea_4" localSheetId="13">#REF!</definedName>
    <definedName name="__25Z_8106A741_5A1C_11D7_A90D_00D0B7DB5195_.wvu.PrintArea_4" localSheetId="14">#REF!</definedName>
    <definedName name="__25Z_8106A741_5A1C_11D7_A90D_00D0B7DB5195_.wvu.PrintArea_4" localSheetId="18">#REF!</definedName>
    <definedName name="__25Z_8106A741_5A1C_11D7_A90D_00D0B7DB5195_.wvu.PrintArea_4" localSheetId="4">#REF!</definedName>
    <definedName name="__25Z_8106A741_5A1C_11D7_A90D_00D0B7DB5195_.wvu.PrintArea_4" localSheetId="6">#REF!</definedName>
    <definedName name="__25Z_8106A741_5A1C_11D7_A90D_00D0B7DB5195_.wvu.PrintArea_4" localSheetId="7">#REF!</definedName>
    <definedName name="__25Z_8106A741_5A1C_11D7_A90D_00D0B7DB5195_.wvu.PrintArea_4" localSheetId="8">#REF!</definedName>
    <definedName name="__25Z_8106A741_5A1C_11D7_A90D_00D0B7DB5195_.wvu.PrintArea_4">#REF!</definedName>
    <definedName name="__26Z_8106A741_5A1C_11D7_A90D_00D0B7DB5195_.wvu.PrintArea_5" localSheetId="1">#REF!</definedName>
    <definedName name="__26Z_8106A741_5A1C_11D7_A90D_00D0B7DB5195_.wvu.PrintArea_5" localSheetId="28">#REF!</definedName>
    <definedName name="__26Z_8106A741_5A1C_11D7_A90D_00D0B7DB5195_.wvu.PrintArea_5" localSheetId="19">#REF!</definedName>
    <definedName name="__26Z_8106A741_5A1C_11D7_A90D_00D0B7DB5195_.wvu.PrintArea_5" localSheetId="29">#REF!</definedName>
    <definedName name="__26Z_8106A741_5A1C_11D7_A90D_00D0B7DB5195_.wvu.PrintArea_5" localSheetId="21">#REF!</definedName>
    <definedName name="__26Z_8106A741_5A1C_11D7_A90D_00D0B7DB5195_.wvu.PrintArea_5" localSheetId="22">#REF!</definedName>
    <definedName name="__26Z_8106A741_5A1C_11D7_A90D_00D0B7DB5195_.wvu.PrintArea_5" localSheetId="23">#REF!</definedName>
    <definedName name="__26Z_8106A741_5A1C_11D7_A90D_00D0B7DB5195_.wvu.PrintArea_5" localSheetId="24">#REF!</definedName>
    <definedName name="__26Z_8106A741_5A1C_11D7_A90D_00D0B7DB5195_.wvu.PrintArea_5" localSheetId="25">#REF!</definedName>
    <definedName name="__26Z_8106A741_5A1C_11D7_A90D_00D0B7DB5195_.wvu.PrintArea_5" localSheetId="26">#REF!</definedName>
    <definedName name="__26Z_8106A741_5A1C_11D7_A90D_00D0B7DB5195_.wvu.PrintArea_5" localSheetId="27">#REF!</definedName>
    <definedName name="__26Z_8106A741_5A1C_11D7_A90D_00D0B7DB5195_.wvu.PrintArea_5" localSheetId="13">#REF!</definedName>
    <definedName name="__26Z_8106A741_5A1C_11D7_A90D_00D0B7DB5195_.wvu.PrintArea_5" localSheetId="14">#REF!</definedName>
    <definedName name="__26Z_8106A741_5A1C_11D7_A90D_00D0B7DB5195_.wvu.PrintArea_5" localSheetId="18">#REF!</definedName>
    <definedName name="__26Z_8106A741_5A1C_11D7_A90D_00D0B7DB5195_.wvu.PrintArea_5" localSheetId="4">#REF!</definedName>
    <definedName name="__26Z_8106A741_5A1C_11D7_A90D_00D0B7DB5195_.wvu.PrintArea_5" localSheetId="6">#REF!</definedName>
    <definedName name="__26Z_8106A741_5A1C_11D7_A90D_00D0B7DB5195_.wvu.PrintArea_5" localSheetId="7">#REF!</definedName>
    <definedName name="__26Z_8106A741_5A1C_11D7_A90D_00D0B7DB5195_.wvu.PrintArea_5" localSheetId="8">#REF!</definedName>
    <definedName name="__26Z_8106A741_5A1C_11D7_A90D_00D0B7DB5195_.wvu.PrintArea_5">#REF!</definedName>
    <definedName name="__2a_2" localSheetId="1">#REF!</definedName>
    <definedName name="__2a_2" localSheetId="28">#REF!</definedName>
    <definedName name="__2a_2" localSheetId="19">#REF!</definedName>
    <definedName name="__2a_2" localSheetId="29">#REF!</definedName>
    <definedName name="__2a_2" localSheetId="21">#REF!</definedName>
    <definedName name="__2a_2" localSheetId="22">#REF!</definedName>
    <definedName name="__2a_2" localSheetId="23">#REF!</definedName>
    <definedName name="__2a_2" localSheetId="24">#REF!</definedName>
    <definedName name="__2a_2" localSheetId="25">#REF!</definedName>
    <definedName name="__2a_2" localSheetId="26">#REF!</definedName>
    <definedName name="__2a_2" localSheetId="27">#REF!</definedName>
    <definedName name="__2a_2" localSheetId="13">#REF!</definedName>
    <definedName name="__2a_2" localSheetId="14">#REF!</definedName>
    <definedName name="__2a_2" localSheetId="18">#REF!</definedName>
    <definedName name="__2a_2" localSheetId="4">#REF!</definedName>
    <definedName name="__2a_2" localSheetId="6">#REF!</definedName>
    <definedName name="__2a_2" localSheetId="7">#REF!</definedName>
    <definedName name="__2a_2" localSheetId="8">#REF!</definedName>
    <definedName name="__2a_2">#REF!</definedName>
    <definedName name="__3AA_1" localSheetId="1">#REF!</definedName>
    <definedName name="__3AA_1" localSheetId="28">#REF!</definedName>
    <definedName name="__3AA_1" localSheetId="19">#REF!</definedName>
    <definedName name="__3AA_1" localSheetId="29">#REF!</definedName>
    <definedName name="__3AA_1" localSheetId="21">#REF!</definedName>
    <definedName name="__3AA_1" localSheetId="22">#REF!</definedName>
    <definedName name="__3AA_1" localSheetId="23">#REF!</definedName>
    <definedName name="__3AA_1" localSheetId="24">#REF!</definedName>
    <definedName name="__3AA_1" localSheetId="25">#REF!</definedName>
    <definedName name="__3AA_1" localSheetId="26">#REF!</definedName>
    <definedName name="__3AA_1" localSheetId="27">#REF!</definedName>
    <definedName name="__3AA_1" localSheetId="13">#REF!</definedName>
    <definedName name="__3AA_1" localSheetId="14">#REF!</definedName>
    <definedName name="__3AA_1" localSheetId="18">#REF!</definedName>
    <definedName name="__3AA_1" localSheetId="4">#REF!</definedName>
    <definedName name="__3AA_1" localSheetId="6">#REF!</definedName>
    <definedName name="__3AA_1" localSheetId="7">#REF!</definedName>
    <definedName name="__3AA_1" localSheetId="8">#REF!</definedName>
    <definedName name="__3AA_1">#REF!</definedName>
    <definedName name="__4AA_2" localSheetId="1">#REF!</definedName>
    <definedName name="__4AA_2" localSheetId="28">#REF!</definedName>
    <definedName name="__4AA_2" localSheetId="19">#REF!</definedName>
    <definedName name="__4AA_2" localSheetId="29">#REF!</definedName>
    <definedName name="__4AA_2" localSheetId="21">#REF!</definedName>
    <definedName name="__4AA_2" localSheetId="22">#REF!</definedName>
    <definedName name="__4AA_2" localSheetId="23">#REF!</definedName>
    <definedName name="__4AA_2" localSheetId="24">#REF!</definedName>
    <definedName name="__4AA_2" localSheetId="25">#REF!</definedName>
    <definedName name="__4AA_2" localSheetId="26">#REF!</definedName>
    <definedName name="__4AA_2" localSheetId="27">#REF!</definedName>
    <definedName name="__4AA_2" localSheetId="13">#REF!</definedName>
    <definedName name="__4AA_2" localSheetId="14">#REF!</definedName>
    <definedName name="__4AA_2" localSheetId="18">#REF!</definedName>
    <definedName name="__4AA_2" localSheetId="4">#REF!</definedName>
    <definedName name="__4AA_2" localSheetId="6">#REF!</definedName>
    <definedName name="__4AA_2" localSheetId="7">#REF!</definedName>
    <definedName name="__4AA_2" localSheetId="8">#REF!</definedName>
    <definedName name="__4AA_2">#REF!</definedName>
    <definedName name="__5AA_3" localSheetId="1">#REF!</definedName>
    <definedName name="__5AA_3" localSheetId="28">#REF!</definedName>
    <definedName name="__5AA_3" localSheetId="19">#REF!</definedName>
    <definedName name="__5AA_3" localSheetId="29">#REF!</definedName>
    <definedName name="__5AA_3" localSheetId="21">#REF!</definedName>
    <definedName name="__5AA_3" localSheetId="22">#REF!</definedName>
    <definedName name="__5AA_3" localSheetId="23">#REF!</definedName>
    <definedName name="__5AA_3" localSheetId="24">#REF!</definedName>
    <definedName name="__5AA_3" localSheetId="25">#REF!</definedName>
    <definedName name="__5AA_3" localSheetId="26">#REF!</definedName>
    <definedName name="__5AA_3" localSheetId="27">#REF!</definedName>
    <definedName name="__5AA_3" localSheetId="13">#REF!</definedName>
    <definedName name="__5AA_3" localSheetId="14">#REF!</definedName>
    <definedName name="__5AA_3" localSheetId="18">#REF!</definedName>
    <definedName name="__5AA_3" localSheetId="4">#REF!</definedName>
    <definedName name="__5AA_3" localSheetId="6">#REF!</definedName>
    <definedName name="__5AA_3" localSheetId="7">#REF!</definedName>
    <definedName name="__5AA_3" localSheetId="8">#REF!</definedName>
    <definedName name="__5AA_3">#REF!</definedName>
    <definedName name="__6AA_4" localSheetId="1">#REF!</definedName>
    <definedName name="__6AA_4" localSheetId="28">#REF!</definedName>
    <definedName name="__6AA_4" localSheetId="19">#REF!</definedName>
    <definedName name="__6AA_4" localSheetId="29">#REF!</definedName>
    <definedName name="__6AA_4" localSheetId="21">#REF!</definedName>
    <definedName name="__6AA_4" localSheetId="22">#REF!</definedName>
    <definedName name="__6AA_4" localSheetId="23">#REF!</definedName>
    <definedName name="__6AA_4" localSheetId="24">#REF!</definedName>
    <definedName name="__6AA_4" localSheetId="25">#REF!</definedName>
    <definedName name="__6AA_4" localSheetId="26">#REF!</definedName>
    <definedName name="__6AA_4" localSheetId="27">#REF!</definedName>
    <definedName name="__6AA_4" localSheetId="13">#REF!</definedName>
    <definedName name="__6AA_4" localSheetId="14">#REF!</definedName>
    <definedName name="__6AA_4" localSheetId="18">#REF!</definedName>
    <definedName name="__6AA_4" localSheetId="4">#REF!</definedName>
    <definedName name="__6AA_4" localSheetId="6">#REF!</definedName>
    <definedName name="__6AA_4" localSheetId="7">#REF!</definedName>
    <definedName name="__6AA_4" localSheetId="8">#REF!</definedName>
    <definedName name="__6AA_4">#REF!</definedName>
    <definedName name="__7AA_5" localSheetId="1">#REF!</definedName>
    <definedName name="__7AA_5" localSheetId="28">#REF!</definedName>
    <definedName name="__7AA_5" localSheetId="19">#REF!</definedName>
    <definedName name="__7AA_5" localSheetId="29">#REF!</definedName>
    <definedName name="__7AA_5" localSheetId="21">#REF!</definedName>
    <definedName name="__7AA_5" localSheetId="22">#REF!</definedName>
    <definedName name="__7AA_5" localSheetId="23">#REF!</definedName>
    <definedName name="__7AA_5" localSheetId="24">#REF!</definedName>
    <definedName name="__7AA_5" localSheetId="25">#REF!</definedName>
    <definedName name="__7AA_5" localSheetId="26">#REF!</definedName>
    <definedName name="__7AA_5" localSheetId="27">#REF!</definedName>
    <definedName name="__7AA_5" localSheetId="13">#REF!</definedName>
    <definedName name="__7AA_5" localSheetId="14">#REF!</definedName>
    <definedName name="__7AA_5" localSheetId="18">#REF!</definedName>
    <definedName name="__7AA_5" localSheetId="4">#REF!</definedName>
    <definedName name="__7AA_5" localSheetId="6">#REF!</definedName>
    <definedName name="__7AA_5" localSheetId="7">#REF!</definedName>
    <definedName name="__7AA_5" localSheetId="8">#REF!</definedName>
    <definedName name="__7AA_5">#REF!</definedName>
    <definedName name="__8B_1" localSheetId="1">#REF!</definedName>
    <definedName name="__8B_1" localSheetId="28">#REF!</definedName>
    <definedName name="__8B_1" localSheetId="19">#REF!</definedName>
    <definedName name="__8B_1" localSheetId="29">#REF!</definedName>
    <definedName name="__8B_1" localSheetId="21">#REF!</definedName>
    <definedName name="__8B_1" localSheetId="22">#REF!</definedName>
    <definedName name="__8B_1" localSheetId="23">#REF!</definedName>
    <definedName name="__8B_1" localSheetId="24">#REF!</definedName>
    <definedName name="__8B_1" localSheetId="25">#REF!</definedName>
    <definedName name="__8B_1" localSheetId="26">#REF!</definedName>
    <definedName name="__8B_1" localSheetId="27">#REF!</definedName>
    <definedName name="__8B_1" localSheetId="13">#REF!</definedName>
    <definedName name="__8B_1" localSheetId="14">#REF!</definedName>
    <definedName name="__8B_1" localSheetId="18">#REF!</definedName>
    <definedName name="__8B_1" localSheetId="4">#REF!</definedName>
    <definedName name="__8B_1" localSheetId="6">#REF!</definedName>
    <definedName name="__8B_1" localSheetId="7">#REF!</definedName>
    <definedName name="__8B_1" localSheetId="8">#REF!</definedName>
    <definedName name="__8B_1">#REF!</definedName>
    <definedName name="__9B_2" localSheetId="1">#REF!</definedName>
    <definedName name="__9B_2" localSheetId="28">#REF!</definedName>
    <definedName name="__9B_2" localSheetId="19">#REF!</definedName>
    <definedName name="__9B_2" localSheetId="29">#REF!</definedName>
    <definedName name="__9B_2" localSheetId="21">#REF!</definedName>
    <definedName name="__9B_2" localSheetId="22">#REF!</definedName>
    <definedName name="__9B_2" localSheetId="23">#REF!</definedName>
    <definedName name="__9B_2" localSheetId="24">#REF!</definedName>
    <definedName name="__9B_2" localSheetId="25">#REF!</definedName>
    <definedName name="__9B_2" localSheetId="26">#REF!</definedName>
    <definedName name="__9B_2" localSheetId="27">#REF!</definedName>
    <definedName name="__9B_2" localSheetId="13">#REF!</definedName>
    <definedName name="__9B_2" localSheetId="14">#REF!</definedName>
    <definedName name="__9B_2" localSheetId="18">#REF!</definedName>
    <definedName name="__9B_2" localSheetId="4">#REF!</definedName>
    <definedName name="__9B_2" localSheetId="6">#REF!</definedName>
    <definedName name="__9B_2" localSheetId="7">#REF!</definedName>
    <definedName name="__9B_2" localSheetId="8">#REF!</definedName>
    <definedName name="__9B_2">#REF!</definedName>
    <definedName name="_10B_3" localSheetId="1">#REF!</definedName>
    <definedName name="_10B_3" localSheetId="28">#REF!</definedName>
    <definedName name="_10B_3" localSheetId="19">#REF!</definedName>
    <definedName name="_10B_3" localSheetId="29">#REF!</definedName>
    <definedName name="_10B_3" localSheetId="0">#REF!</definedName>
    <definedName name="_10B_3" localSheetId="21">#REF!</definedName>
    <definedName name="_10B_3" localSheetId="22">#REF!</definedName>
    <definedName name="_10B_3" localSheetId="23">#REF!</definedName>
    <definedName name="_10B_3" localSheetId="24">#REF!</definedName>
    <definedName name="_10B_3" localSheetId="25">#REF!</definedName>
    <definedName name="_10B_3" localSheetId="26">#REF!</definedName>
    <definedName name="_10B_3" localSheetId="27">#REF!</definedName>
    <definedName name="_10B_3" localSheetId="2">#REF!</definedName>
    <definedName name="_10B_3" localSheetId="12">#REF!</definedName>
    <definedName name="_10B_3" localSheetId="13">#REF!</definedName>
    <definedName name="_10B_3" localSheetId="14">#REF!</definedName>
    <definedName name="_10B_3" localSheetId="18">#REF!</definedName>
    <definedName name="_10B_3" localSheetId="3">#REF!</definedName>
    <definedName name="_10B_3" localSheetId="4">#REF!</definedName>
    <definedName name="_10B_3" localSheetId="5">#REF!</definedName>
    <definedName name="_10B_3" localSheetId="6">#REF!</definedName>
    <definedName name="_10B_3" localSheetId="7">#REF!</definedName>
    <definedName name="_10B_3" localSheetId="8">#REF!</definedName>
    <definedName name="_10B_3" localSheetId="9">#REF!</definedName>
    <definedName name="_10B_3">#REF!</definedName>
    <definedName name="_10B_4" localSheetId="28">#REF!</definedName>
    <definedName name="_10B_4" localSheetId="21">#REF!</definedName>
    <definedName name="_10B_4">#REF!</definedName>
    <definedName name="_11B_4" localSheetId="1">#REF!</definedName>
    <definedName name="_11B_4" localSheetId="28">#REF!</definedName>
    <definedName name="_11B_4" localSheetId="19">#REF!</definedName>
    <definedName name="_11B_4" localSheetId="29">#REF!</definedName>
    <definedName name="_11B_4" localSheetId="0">#REF!</definedName>
    <definedName name="_11B_4" localSheetId="21">#REF!</definedName>
    <definedName name="_11B_4" localSheetId="22">#REF!</definedName>
    <definedName name="_11B_4" localSheetId="23">#REF!</definedName>
    <definedName name="_11B_4" localSheetId="24">#REF!</definedName>
    <definedName name="_11B_4" localSheetId="25">#REF!</definedName>
    <definedName name="_11B_4" localSheetId="26">#REF!</definedName>
    <definedName name="_11B_4" localSheetId="27">#REF!</definedName>
    <definedName name="_11B_4" localSheetId="2">#REF!</definedName>
    <definedName name="_11B_4" localSheetId="12">#REF!</definedName>
    <definedName name="_11B_4" localSheetId="13">#REF!</definedName>
    <definedName name="_11B_4" localSheetId="14">#REF!</definedName>
    <definedName name="_11B_4" localSheetId="18">#REF!</definedName>
    <definedName name="_11B_4" localSheetId="3">#REF!</definedName>
    <definedName name="_11B_4" localSheetId="4">#REF!</definedName>
    <definedName name="_11B_4" localSheetId="5">#REF!</definedName>
    <definedName name="_11B_4" localSheetId="6">#REF!</definedName>
    <definedName name="_11B_4" localSheetId="7">#REF!</definedName>
    <definedName name="_11B_4" localSheetId="8">#REF!</definedName>
    <definedName name="_11B_4" localSheetId="9">#REF!</definedName>
    <definedName name="_11B_4">#REF!</definedName>
    <definedName name="_12B_5" localSheetId="1">#REF!</definedName>
    <definedName name="_12B_5" localSheetId="28">#REF!</definedName>
    <definedName name="_12B_5" localSheetId="19">#REF!</definedName>
    <definedName name="_12B_5" localSheetId="29">#REF!</definedName>
    <definedName name="_12B_5" localSheetId="0">#REF!</definedName>
    <definedName name="_12B_5" localSheetId="21">#REF!</definedName>
    <definedName name="_12B_5" localSheetId="22">#REF!</definedName>
    <definedName name="_12B_5" localSheetId="23">#REF!</definedName>
    <definedName name="_12B_5" localSheetId="24">#REF!</definedName>
    <definedName name="_12B_5" localSheetId="25">#REF!</definedName>
    <definedName name="_12B_5" localSheetId="26">#REF!</definedName>
    <definedName name="_12B_5" localSheetId="27">#REF!</definedName>
    <definedName name="_12B_5" localSheetId="2">#REF!</definedName>
    <definedName name="_12B_5" localSheetId="12">#REF!</definedName>
    <definedName name="_12B_5" localSheetId="13">#REF!</definedName>
    <definedName name="_12B_5" localSheetId="14">#REF!</definedName>
    <definedName name="_12B_5" localSheetId="18">#REF!</definedName>
    <definedName name="_12B_5" localSheetId="3">#REF!</definedName>
    <definedName name="_12B_5" localSheetId="4">#REF!</definedName>
    <definedName name="_12B_5" localSheetId="5">#REF!</definedName>
    <definedName name="_12B_5" localSheetId="6">#REF!</definedName>
    <definedName name="_12B_5" localSheetId="7">#REF!</definedName>
    <definedName name="_12B_5" localSheetId="8">#REF!</definedName>
    <definedName name="_12B_5" localSheetId="9">#REF!</definedName>
    <definedName name="_12B_5">#REF!</definedName>
    <definedName name="_13bb_1" localSheetId="1">#REF!</definedName>
    <definedName name="_13bb_1" localSheetId="28">#REF!</definedName>
    <definedName name="_13bb_1" localSheetId="19">#REF!</definedName>
    <definedName name="_13bb_1" localSheetId="29">#REF!</definedName>
    <definedName name="_13bb_1" localSheetId="0">#REF!</definedName>
    <definedName name="_13bb_1" localSheetId="21">#REF!</definedName>
    <definedName name="_13bb_1" localSheetId="22">#REF!</definedName>
    <definedName name="_13bb_1" localSheetId="23">#REF!</definedName>
    <definedName name="_13bb_1" localSheetId="24">#REF!</definedName>
    <definedName name="_13bb_1" localSheetId="25">#REF!</definedName>
    <definedName name="_13bb_1" localSheetId="26">#REF!</definedName>
    <definedName name="_13bb_1" localSheetId="27">#REF!</definedName>
    <definedName name="_13bb_1" localSheetId="2">#REF!</definedName>
    <definedName name="_13bb_1" localSheetId="12">#REF!</definedName>
    <definedName name="_13bb_1" localSheetId="13">#REF!</definedName>
    <definedName name="_13bb_1" localSheetId="14">#REF!</definedName>
    <definedName name="_13bb_1" localSheetId="18">#REF!</definedName>
    <definedName name="_13bb_1" localSheetId="3">#REF!</definedName>
    <definedName name="_13bb_1" localSheetId="4">#REF!</definedName>
    <definedName name="_13bb_1" localSheetId="5">#REF!</definedName>
    <definedName name="_13bb_1" localSheetId="6">#REF!</definedName>
    <definedName name="_13bb_1" localSheetId="7">#REF!</definedName>
    <definedName name="_13bb_1" localSheetId="8">#REF!</definedName>
    <definedName name="_13bb_1" localSheetId="9">#REF!</definedName>
    <definedName name="_13bb_1">#REF!</definedName>
    <definedName name="_14bb_2" localSheetId="1">#REF!</definedName>
    <definedName name="_14bb_2" localSheetId="28">#REF!</definedName>
    <definedName name="_14bb_2" localSheetId="19">#REF!</definedName>
    <definedName name="_14bb_2" localSheetId="29">#REF!</definedName>
    <definedName name="_14bb_2" localSheetId="0">#REF!</definedName>
    <definedName name="_14bb_2" localSheetId="21">#REF!</definedName>
    <definedName name="_14bb_2" localSheetId="22">#REF!</definedName>
    <definedName name="_14bb_2" localSheetId="23">#REF!</definedName>
    <definedName name="_14bb_2" localSheetId="24">#REF!</definedName>
    <definedName name="_14bb_2" localSheetId="25">#REF!</definedName>
    <definedName name="_14bb_2" localSheetId="26">#REF!</definedName>
    <definedName name="_14bb_2" localSheetId="27">#REF!</definedName>
    <definedName name="_14bb_2" localSheetId="2">#REF!</definedName>
    <definedName name="_14bb_2" localSheetId="12">#REF!</definedName>
    <definedName name="_14bb_2" localSheetId="13">#REF!</definedName>
    <definedName name="_14bb_2" localSheetId="14">#REF!</definedName>
    <definedName name="_14bb_2" localSheetId="18">#REF!</definedName>
    <definedName name="_14bb_2" localSheetId="3">#REF!</definedName>
    <definedName name="_14bb_2" localSheetId="4">#REF!</definedName>
    <definedName name="_14bb_2" localSheetId="5">#REF!</definedName>
    <definedName name="_14bb_2" localSheetId="6">#REF!</definedName>
    <definedName name="_14bb_2" localSheetId="7">#REF!</definedName>
    <definedName name="_14bb_2" localSheetId="8">#REF!</definedName>
    <definedName name="_14bb_2" localSheetId="9">#REF!</definedName>
    <definedName name="_14bb_2">#REF!</definedName>
    <definedName name="_15cc_1" localSheetId="1">#REF!</definedName>
    <definedName name="_15cc_1" localSheetId="28">#REF!</definedName>
    <definedName name="_15cc_1" localSheetId="19">#REF!</definedName>
    <definedName name="_15cc_1" localSheetId="29">#REF!</definedName>
    <definedName name="_15cc_1" localSheetId="0">#REF!</definedName>
    <definedName name="_15cc_1" localSheetId="21">#REF!</definedName>
    <definedName name="_15cc_1" localSheetId="22">#REF!</definedName>
    <definedName name="_15cc_1" localSheetId="23">#REF!</definedName>
    <definedName name="_15cc_1" localSheetId="24">#REF!</definedName>
    <definedName name="_15cc_1" localSheetId="25">#REF!</definedName>
    <definedName name="_15cc_1" localSheetId="26">#REF!</definedName>
    <definedName name="_15cc_1" localSheetId="27">#REF!</definedName>
    <definedName name="_15cc_1" localSheetId="2">#REF!</definedName>
    <definedName name="_15cc_1" localSheetId="12">#REF!</definedName>
    <definedName name="_15cc_1" localSheetId="13">#REF!</definedName>
    <definedName name="_15cc_1" localSheetId="14">#REF!</definedName>
    <definedName name="_15cc_1" localSheetId="18">#REF!</definedName>
    <definedName name="_15cc_1" localSheetId="3">#REF!</definedName>
    <definedName name="_15cc_1" localSheetId="4">#REF!</definedName>
    <definedName name="_15cc_1" localSheetId="5">#REF!</definedName>
    <definedName name="_15cc_1" localSheetId="6">#REF!</definedName>
    <definedName name="_15cc_1" localSheetId="7">#REF!</definedName>
    <definedName name="_15cc_1" localSheetId="8">#REF!</definedName>
    <definedName name="_15cc_1" localSheetId="9">#REF!</definedName>
    <definedName name="_15cc_1">#REF!</definedName>
    <definedName name="_16cc_2" localSheetId="1">#REF!</definedName>
    <definedName name="_16cc_2" localSheetId="28">#REF!</definedName>
    <definedName name="_16cc_2" localSheetId="19">#REF!</definedName>
    <definedName name="_16cc_2" localSheetId="29">#REF!</definedName>
    <definedName name="_16cc_2" localSheetId="0">#REF!</definedName>
    <definedName name="_16cc_2" localSheetId="21">#REF!</definedName>
    <definedName name="_16cc_2" localSheetId="22">#REF!</definedName>
    <definedName name="_16cc_2" localSheetId="23">#REF!</definedName>
    <definedName name="_16cc_2" localSheetId="24">#REF!</definedName>
    <definedName name="_16cc_2" localSheetId="25">#REF!</definedName>
    <definedName name="_16cc_2" localSheetId="26">#REF!</definedName>
    <definedName name="_16cc_2" localSheetId="27">#REF!</definedName>
    <definedName name="_16cc_2" localSheetId="2">#REF!</definedName>
    <definedName name="_16cc_2" localSheetId="12">#REF!</definedName>
    <definedName name="_16cc_2" localSheetId="13">#REF!</definedName>
    <definedName name="_16cc_2" localSheetId="14">#REF!</definedName>
    <definedName name="_16cc_2" localSheetId="18">#REF!</definedName>
    <definedName name="_16cc_2" localSheetId="3">#REF!</definedName>
    <definedName name="_16cc_2" localSheetId="4">#REF!</definedName>
    <definedName name="_16cc_2" localSheetId="5">#REF!</definedName>
    <definedName name="_16cc_2" localSheetId="6">#REF!</definedName>
    <definedName name="_16cc_2" localSheetId="7">#REF!</definedName>
    <definedName name="_16cc_2" localSheetId="8">#REF!</definedName>
    <definedName name="_16cc_2" localSheetId="9">#REF!</definedName>
    <definedName name="_16cc_2">#REF!</definedName>
    <definedName name="_17MukaDepan_1" localSheetId="1">#REF!</definedName>
    <definedName name="_17MukaDepan_1" localSheetId="28">#REF!</definedName>
    <definedName name="_17MukaDepan_1" localSheetId="19">#REF!</definedName>
    <definedName name="_17MukaDepan_1" localSheetId="29">#REF!</definedName>
    <definedName name="_17MukaDepan_1" localSheetId="0">#REF!</definedName>
    <definedName name="_17MukaDepan_1" localSheetId="21">#REF!</definedName>
    <definedName name="_17MukaDepan_1" localSheetId="22">#REF!</definedName>
    <definedName name="_17MukaDepan_1" localSheetId="23">#REF!</definedName>
    <definedName name="_17MukaDepan_1" localSheetId="24">#REF!</definedName>
    <definedName name="_17MukaDepan_1" localSheetId="25">#REF!</definedName>
    <definedName name="_17MukaDepan_1" localSheetId="26">#REF!</definedName>
    <definedName name="_17MukaDepan_1" localSheetId="27">#REF!</definedName>
    <definedName name="_17MukaDepan_1" localSheetId="2">#REF!</definedName>
    <definedName name="_17MukaDepan_1" localSheetId="12">#REF!</definedName>
    <definedName name="_17MukaDepan_1" localSheetId="13">#REF!</definedName>
    <definedName name="_17MukaDepan_1" localSheetId="14">#REF!</definedName>
    <definedName name="_17MukaDepan_1" localSheetId="18">#REF!</definedName>
    <definedName name="_17MukaDepan_1" localSheetId="3">#REF!</definedName>
    <definedName name="_17MukaDepan_1" localSheetId="4">#REF!</definedName>
    <definedName name="_17MukaDepan_1" localSheetId="5">#REF!</definedName>
    <definedName name="_17MukaDepan_1" localSheetId="6">#REF!</definedName>
    <definedName name="_17MukaDepan_1" localSheetId="7">#REF!</definedName>
    <definedName name="_17MukaDepan_1" localSheetId="8">#REF!</definedName>
    <definedName name="_17MukaDepan_1" localSheetId="9">#REF!</definedName>
    <definedName name="_17MukaDepan_1">#REF!</definedName>
    <definedName name="_18new_1" localSheetId="1">#REF!</definedName>
    <definedName name="_18new_1" localSheetId="28">#REF!</definedName>
    <definedName name="_18new_1" localSheetId="19">#REF!</definedName>
    <definedName name="_18new_1" localSheetId="29">#REF!</definedName>
    <definedName name="_18new_1" localSheetId="0">#REF!</definedName>
    <definedName name="_18new_1" localSheetId="21">#REF!</definedName>
    <definedName name="_18new_1" localSheetId="22">#REF!</definedName>
    <definedName name="_18new_1" localSheetId="23">#REF!</definedName>
    <definedName name="_18new_1" localSheetId="24">#REF!</definedName>
    <definedName name="_18new_1" localSheetId="25">#REF!</definedName>
    <definedName name="_18new_1" localSheetId="26">#REF!</definedName>
    <definedName name="_18new_1" localSheetId="27">#REF!</definedName>
    <definedName name="_18new_1" localSheetId="2">#REF!</definedName>
    <definedName name="_18new_1" localSheetId="12">#REF!</definedName>
    <definedName name="_18new_1" localSheetId="13">#REF!</definedName>
    <definedName name="_18new_1" localSheetId="14">#REF!</definedName>
    <definedName name="_18new_1" localSheetId="18">#REF!</definedName>
    <definedName name="_18new_1" localSheetId="3">#REF!</definedName>
    <definedName name="_18new_1" localSheetId="4">#REF!</definedName>
    <definedName name="_18new_1" localSheetId="5">#REF!</definedName>
    <definedName name="_18new_1" localSheetId="6">#REF!</definedName>
    <definedName name="_18new_1" localSheetId="7">#REF!</definedName>
    <definedName name="_18new_1" localSheetId="8">#REF!</definedName>
    <definedName name="_18new_1" localSheetId="9">#REF!</definedName>
    <definedName name="_18new_1">#REF!</definedName>
    <definedName name="_19new_2" localSheetId="1">#REF!</definedName>
    <definedName name="_19new_2" localSheetId="28">#REF!</definedName>
    <definedName name="_19new_2" localSheetId="19">#REF!</definedName>
    <definedName name="_19new_2" localSheetId="29">#REF!</definedName>
    <definedName name="_19new_2" localSheetId="0">#REF!</definedName>
    <definedName name="_19new_2" localSheetId="21">#REF!</definedName>
    <definedName name="_19new_2" localSheetId="22">#REF!</definedName>
    <definedName name="_19new_2" localSheetId="23">#REF!</definedName>
    <definedName name="_19new_2" localSheetId="24">#REF!</definedName>
    <definedName name="_19new_2" localSheetId="25">#REF!</definedName>
    <definedName name="_19new_2" localSheetId="26">#REF!</definedName>
    <definedName name="_19new_2" localSheetId="27">#REF!</definedName>
    <definedName name="_19new_2" localSheetId="2">#REF!</definedName>
    <definedName name="_19new_2" localSheetId="12">#REF!</definedName>
    <definedName name="_19new_2" localSheetId="13">#REF!</definedName>
    <definedName name="_19new_2" localSheetId="14">#REF!</definedName>
    <definedName name="_19new_2" localSheetId="18">#REF!</definedName>
    <definedName name="_19new_2" localSheetId="3">#REF!</definedName>
    <definedName name="_19new_2" localSheetId="4">#REF!</definedName>
    <definedName name="_19new_2" localSheetId="5">#REF!</definedName>
    <definedName name="_19new_2" localSheetId="6">#REF!</definedName>
    <definedName name="_19new_2" localSheetId="7">#REF!</definedName>
    <definedName name="_19new_2" localSheetId="8">#REF!</definedName>
    <definedName name="_19new_2" localSheetId="9">#REF!</definedName>
    <definedName name="_19new_2">#REF!</definedName>
    <definedName name="_1a_1" localSheetId="1">#REF!</definedName>
    <definedName name="_1a_1" localSheetId="28">#REF!</definedName>
    <definedName name="_1a_1" localSheetId="19">#REF!</definedName>
    <definedName name="_1a_1" localSheetId="29">#REF!</definedName>
    <definedName name="_1a_1" localSheetId="0">#REF!</definedName>
    <definedName name="_1a_1" localSheetId="21">#REF!</definedName>
    <definedName name="_1a_1" localSheetId="22">#REF!</definedName>
    <definedName name="_1a_1" localSheetId="23">#REF!</definedName>
    <definedName name="_1a_1" localSheetId="24">#REF!</definedName>
    <definedName name="_1a_1" localSheetId="25">#REF!</definedName>
    <definedName name="_1a_1" localSheetId="26">#REF!</definedName>
    <definedName name="_1a_1" localSheetId="27">#REF!</definedName>
    <definedName name="_1a_1" localSheetId="2">#REF!</definedName>
    <definedName name="_1a_1" localSheetId="12">#REF!</definedName>
    <definedName name="_1a_1" localSheetId="13">#REF!</definedName>
    <definedName name="_1a_1" localSheetId="14">#REF!</definedName>
    <definedName name="_1a_1" localSheetId="18">#REF!</definedName>
    <definedName name="_1a_1" localSheetId="3">#REF!</definedName>
    <definedName name="_1a_1" localSheetId="4">#REF!</definedName>
    <definedName name="_1a_1" localSheetId="5">#REF!</definedName>
    <definedName name="_1a_1" localSheetId="6">#REF!</definedName>
    <definedName name="_1a_1" localSheetId="7">#REF!</definedName>
    <definedName name="_1a_1" localSheetId="8">#REF!</definedName>
    <definedName name="_1a_1" localSheetId="9">#REF!</definedName>
    <definedName name="_1a_1">#REF!</definedName>
    <definedName name="_20Pg_1" localSheetId="1">#REF!</definedName>
    <definedName name="_20Pg_1" localSheetId="28">#REF!</definedName>
    <definedName name="_20Pg_1" localSheetId="19">#REF!</definedName>
    <definedName name="_20Pg_1" localSheetId="29">#REF!</definedName>
    <definedName name="_20Pg_1" localSheetId="0">#REF!</definedName>
    <definedName name="_20Pg_1" localSheetId="21">#REF!</definedName>
    <definedName name="_20Pg_1" localSheetId="22">#REF!</definedName>
    <definedName name="_20Pg_1" localSheetId="23">#REF!</definedName>
    <definedName name="_20Pg_1" localSheetId="24">#REF!</definedName>
    <definedName name="_20Pg_1" localSheetId="25">#REF!</definedName>
    <definedName name="_20Pg_1" localSheetId="26">#REF!</definedName>
    <definedName name="_20Pg_1" localSheetId="27">#REF!</definedName>
    <definedName name="_20Pg_1" localSheetId="2">#REF!</definedName>
    <definedName name="_20Pg_1" localSheetId="12">#REF!</definedName>
    <definedName name="_20Pg_1" localSheetId="13">#REF!</definedName>
    <definedName name="_20Pg_1" localSheetId="14">#REF!</definedName>
    <definedName name="_20Pg_1" localSheetId="18">#REF!</definedName>
    <definedName name="_20Pg_1" localSheetId="3">#REF!</definedName>
    <definedName name="_20Pg_1" localSheetId="4">#REF!</definedName>
    <definedName name="_20Pg_1" localSheetId="5">#REF!</definedName>
    <definedName name="_20Pg_1" localSheetId="6">#REF!</definedName>
    <definedName name="_20Pg_1" localSheetId="7">#REF!</definedName>
    <definedName name="_20Pg_1" localSheetId="8">#REF!</definedName>
    <definedName name="_20Pg_1" localSheetId="9">#REF!</definedName>
    <definedName name="_20Pg_1">#REF!</definedName>
    <definedName name="_21Z_8106A741_5A1C_11D7_A90D_00D0B7DB5195_.wvu.Cols_1" localSheetId="28">#REF!</definedName>
    <definedName name="_21Z_8106A741_5A1C_11D7_A90D_00D0B7DB5195_.wvu.Cols_1" localSheetId="0">#REF!</definedName>
    <definedName name="_21Z_8106A741_5A1C_11D7_A90D_00D0B7DB5195_.wvu.Cols_1" localSheetId="21">#REF!</definedName>
    <definedName name="_21Z_8106A741_5A1C_11D7_A90D_00D0B7DB5195_.wvu.Cols_1" localSheetId="22">#REF!</definedName>
    <definedName name="_21Z_8106A741_5A1C_11D7_A90D_00D0B7DB5195_.wvu.Cols_1" localSheetId="23">#REF!</definedName>
    <definedName name="_21Z_8106A741_5A1C_11D7_A90D_00D0B7DB5195_.wvu.Cols_1" localSheetId="24">#REF!</definedName>
    <definedName name="_21Z_8106A741_5A1C_11D7_A90D_00D0B7DB5195_.wvu.Cols_1" localSheetId="25">#REF!</definedName>
    <definedName name="_21Z_8106A741_5A1C_11D7_A90D_00D0B7DB5195_.wvu.Cols_1" localSheetId="26">#REF!</definedName>
    <definedName name="_21Z_8106A741_5A1C_11D7_A90D_00D0B7DB5195_.wvu.Cols_1" localSheetId="27">#REF!</definedName>
    <definedName name="_21Z_8106A741_5A1C_11D7_A90D_00D0B7DB5195_.wvu.Cols_1" localSheetId="13">#REF!</definedName>
    <definedName name="_21Z_8106A741_5A1C_11D7_A90D_00D0B7DB5195_.wvu.Cols_1" localSheetId="14">#REF!</definedName>
    <definedName name="_21Z_8106A741_5A1C_11D7_A90D_00D0B7DB5195_.wvu.Cols_1" localSheetId="18">#REF!</definedName>
    <definedName name="_21Z_8106A741_5A1C_11D7_A90D_00D0B7DB5195_.wvu.Cols_1" localSheetId="5">'Soalan 4'!$AT:$AT</definedName>
    <definedName name="_21Z_8106A741_5A1C_11D7_A90D_00D0B7DB5195_.wvu.Cols_1" localSheetId="7">#REF!</definedName>
    <definedName name="_21Z_8106A741_5A1C_11D7_A90D_00D0B7DB5195_.wvu.Cols_1">#REF!</definedName>
    <definedName name="_21Z_8106A741_5A1C_11D7_A90D_00D0B7DB5195_.wvu.PrintArea_2" localSheetId="1">#REF!</definedName>
    <definedName name="_21Z_8106A741_5A1C_11D7_A90D_00D0B7DB5195_.wvu.PrintArea_2" localSheetId="28">#REF!</definedName>
    <definedName name="_21Z_8106A741_5A1C_11D7_A90D_00D0B7DB5195_.wvu.PrintArea_2" localSheetId="19">#REF!</definedName>
    <definedName name="_21Z_8106A741_5A1C_11D7_A90D_00D0B7DB5195_.wvu.PrintArea_2" localSheetId="29">#REF!</definedName>
    <definedName name="_21Z_8106A741_5A1C_11D7_A90D_00D0B7DB5195_.wvu.PrintArea_2" localSheetId="0">#REF!</definedName>
    <definedName name="_21Z_8106A741_5A1C_11D7_A90D_00D0B7DB5195_.wvu.PrintArea_2" localSheetId="21">#REF!</definedName>
    <definedName name="_21Z_8106A741_5A1C_11D7_A90D_00D0B7DB5195_.wvu.PrintArea_2" localSheetId="22">#REF!</definedName>
    <definedName name="_21Z_8106A741_5A1C_11D7_A90D_00D0B7DB5195_.wvu.PrintArea_2" localSheetId="23">#REF!</definedName>
    <definedName name="_21Z_8106A741_5A1C_11D7_A90D_00D0B7DB5195_.wvu.PrintArea_2" localSheetId="24">#REF!</definedName>
    <definedName name="_21Z_8106A741_5A1C_11D7_A90D_00D0B7DB5195_.wvu.PrintArea_2" localSheetId="25">#REF!</definedName>
    <definedName name="_21Z_8106A741_5A1C_11D7_A90D_00D0B7DB5195_.wvu.PrintArea_2" localSheetId="26">#REF!</definedName>
    <definedName name="_21Z_8106A741_5A1C_11D7_A90D_00D0B7DB5195_.wvu.PrintArea_2" localSheetId="27">#REF!</definedName>
    <definedName name="_21Z_8106A741_5A1C_11D7_A90D_00D0B7DB5195_.wvu.PrintArea_2" localSheetId="12">#REF!</definedName>
    <definedName name="_21Z_8106A741_5A1C_11D7_A90D_00D0B7DB5195_.wvu.PrintArea_2" localSheetId="13">#REF!</definedName>
    <definedName name="_21Z_8106A741_5A1C_11D7_A90D_00D0B7DB5195_.wvu.PrintArea_2" localSheetId="14">#REF!</definedName>
    <definedName name="_21Z_8106A741_5A1C_11D7_A90D_00D0B7DB5195_.wvu.PrintArea_2" localSheetId="18">#REF!</definedName>
    <definedName name="_21Z_8106A741_5A1C_11D7_A90D_00D0B7DB5195_.wvu.PrintArea_2" localSheetId="3">#REF!</definedName>
    <definedName name="_21Z_8106A741_5A1C_11D7_A90D_00D0B7DB5195_.wvu.PrintArea_2" localSheetId="4">#REF!</definedName>
    <definedName name="_21Z_8106A741_5A1C_11D7_A90D_00D0B7DB5195_.wvu.PrintArea_2" localSheetId="6">#REF!</definedName>
    <definedName name="_21Z_8106A741_5A1C_11D7_A90D_00D0B7DB5195_.wvu.PrintArea_2" localSheetId="7">#REF!</definedName>
    <definedName name="_21Z_8106A741_5A1C_11D7_A90D_00D0B7DB5195_.wvu.PrintArea_2" localSheetId="8">#REF!</definedName>
    <definedName name="_21Z_8106A741_5A1C_11D7_A90D_00D0B7DB5195_.wvu.PrintArea_2" localSheetId="9">#REF!</definedName>
    <definedName name="_21Z_8106A741_5A1C_11D7_A90D_00D0B7DB5195_.wvu.PrintArea_2">#REF!</definedName>
    <definedName name="_22Z_8106A741_5A1C_11D7_A90D_00D0B7DB5195_.wvu.PrintArea_1" localSheetId="1">#REF!</definedName>
    <definedName name="_22Z_8106A741_5A1C_11D7_A90D_00D0B7DB5195_.wvu.PrintArea_1" localSheetId="28">#REF!</definedName>
    <definedName name="_22Z_8106A741_5A1C_11D7_A90D_00D0B7DB5195_.wvu.PrintArea_1" localSheetId="19">#REF!</definedName>
    <definedName name="_22Z_8106A741_5A1C_11D7_A90D_00D0B7DB5195_.wvu.PrintArea_1" localSheetId="29">#REF!</definedName>
    <definedName name="_22Z_8106A741_5A1C_11D7_A90D_00D0B7DB5195_.wvu.PrintArea_1" localSheetId="21">#REF!</definedName>
    <definedName name="_22Z_8106A741_5A1C_11D7_A90D_00D0B7DB5195_.wvu.PrintArea_1" localSheetId="22">#REF!</definedName>
    <definedName name="_22Z_8106A741_5A1C_11D7_A90D_00D0B7DB5195_.wvu.PrintArea_1" localSheetId="23">#REF!</definedName>
    <definedName name="_22Z_8106A741_5A1C_11D7_A90D_00D0B7DB5195_.wvu.PrintArea_1" localSheetId="24">#REF!</definedName>
    <definedName name="_22Z_8106A741_5A1C_11D7_A90D_00D0B7DB5195_.wvu.PrintArea_1" localSheetId="25">#REF!</definedName>
    <definedName name="_22Z_8106A741_5A1C_11D7_A90D_00D0B7DB5195_.wvu.PrintArea_1" localSheetId="26">#REF!</definedName>
    <definedName name="_22Z_8106A741_5A1C_11D7_A90D_00D0B7DB5195_.wvu.PrintArea_1" localSheetId="27">#REF!</definedName>
    <definedName name="_22Z_8106A741_5A1C_11D7_A90D_00D0B7DB5195_.wvu.PrintArea_1" localSheetId="13">#REF!</definedName>
    <definedName name="_22Z_8106A741_5A1C_11D7_A90D_00D0B7DB5195_.wvu.PrintArea_1" localSheetId="14">#REF!</definedName>
    <definedName name="_22Z_8106A741_5A1C_11D7_A90D_00D0B7DB5195_.wvu.PrintArea_1" localSheetId="18">#REF!</definedName>
    <definedName name="_22Z_8106A741_5A1C_11D7_A90D_00D0B7DB5195_.wvu.PrintArea_1" localSheetId="4">#REF!</definedName>
    <definedName name="_22Z_8106A741_5A1C_11D7_A90D_00D0B7DB5195_.wvu.PrintArea_1" localSheetId="6">#REF!</definedName>
    <definedName name="_22Z_8106A741_5A1C_11D7_A90D_00D0B7DB5195_.wvu.PrintArea_1" localSheetId="7">#REF!</definedName>
    <definedName name="_22Z_8106A741_5A1C_11D7_A90D_00D0B7DB5195_.wvu.PrintArea_1" localSheetId="8">#REF!</definedName>
    <definedName name="_22Z_8106A741_5A1C_11D7_A90D_00D0B7DB5195_.wvu.PrintArea_1">#REF!</definedName>
    <definedName name="_22Z_8106A741_5A1C_11D7_A90D_00D0B7DB5195_.wvu.PrintArea_2" localSheetId="1">#REF!</definedName>
    <definedName name="_22Z_8106A741_5A1C_11D7_A90D_00D0B7DB5195_.wvu.PrintArea_2" localSheetId="28">#REF!</definedName>
    <definedName name="_22Z_8106A741_5A1C_11D7_A90D_00D0B7DB5195_.wvu.PrintArea_2" localSheetId="19">#REF!</definedName>
    <definedName name="_22Z_8106A741_5A1C_11D7_A90D_00D0B7DB5195_.wvu.PrintArea_2" localSheetId="29">#REF!</definedName>
    <definedName name="_22Z_8106A741_5A1C_11D7_A90D_00D0B7DB5195_.wvu.PrintArea_2" localSheetId="0">#REF!</definedName>
    <definedName name="_22Z_8106A741_5A1C_11D7_A90D_00D0B7DB5195_.wvu.PrintArea_2" localSheetId="21">#REF!</definedName>
    <definedName name="_22Z_8106A741_5A1C_11D7_A90D_00D0B7DB5195_.wvu.PrintArea_2" localSheetId="22">#REF!</definedName>
    <definedName name="_22Z_8106A741_5A1C_11D7_A90D_00D0B7DB5195_.wvu.PrintArea_2" localSheetId="23">#REF!</definedName>
    <definedName name="_22Z_8106A741_5A1C_11D7_A90D_00D0B7DB5195_.wvu.PrintArea_2" localSheetId="24">#REF!</definedName>
    <definedName name="_22Z_8106A741_5A1C_11D7_A90D_00D0B7DB5195_.wvu.PrintArea_2" localSheetId="25">#REF!</definedName>
    <definedName name="_22Z_8106A741_5A1C_11D7_A90D_00D0B7DB5195_.wvu.PrintArea_2" localSheetId="26">#REF!</definedName>
    <definedName name="_22Z_8106A741_5A1C_11D7_A90D_00D0B7DB5195_.wvu.PrintArea_2" localSheetId="27">#REF!</definedName>
    <definedName name="_22Z_8106A741_5A1C_11D7_A90D_00D0B7DB5195_.wvu.PrintArea_2" localSheetId="13">#REF!</definedName>
    <definedName name="_22Z_8106A741_5A1C_11D7_A90D_00D0B7DB5195_.wvu.PrintArea_2" localSheetId="14">#REF!</definedName>
    <definedName name="_22Z_8106A741_5A1C_11D7_A90D_00D0B7DB5195_.wvu.PrintArea_2" localSheetId="18">#REF!</definedName>
    <definedName name="_22Z_8106A741_5A1C_11D7_A90D_00D0B7DB5195_.wvu.PrintArea_2" localSheetId="3">#REF!</definedName>
    <definedName name="_22Z_8106A741_5A1C_11D7_A90D_00D0B7DB5195_.wvu.PrintArea_2" localSheetId="4">#REF!</definedName>
    <definedName name="_22Z_8106A741_5A1C_11D7_A90D_00D0B7DB5195_.wvu.PrintArea_2" localSheetId="6">#REF!</definedName>
    <definedName name="_22Z_8106A741_5A1C_11D7_A90D_00D0B7DB5195_.wvu.PrintArea_2" localSheetId="7">#REF!</definedName>
    <definedName name="_22Z_8106A741_5A1C_11D7_A90D_00D0B7DB5195_.wvu.PrintArea_2" localSheetId="8">#REF!</definedName>
    <definedName name="_22Z_8106A741_5A1C_11D7_A90D_00D0B7DB5195_.wvu.PrintArea_2">#REF!</definedName>
    <definedName name="_22Z_8106A741_5A1C_11D7_A90D_00D0B7DB5195_.wvu.PrintArea_5" localSheetId="8">'Soalan 6'!$1:$1048576</definedName>
    <definedName name="_22Z_8106A741_5A1C_11D7_A90D_00D0B7DB5195_.wvu.PrintArea_5">'Soalan 7'!$1:$1048576</definedName>
    <definedName name="_23Z_8106A741_5A1C_11D7_A90D_00D0B7DB5195_.wvu.PrintArea_2" localSheetId="1">#REF!</definedName>
    <definedName name="_23Z_8106A741_5A1C_11D7_A90D_00D0B7DB5195_.wvu.PrintArea_2" localSheetId="28">#REF!</definedName>
    <definedName name="_23Z_8106A741_5A1C_11D7_A90D_00D0B7DB5195_.wvu.PrintArea_2" localSheetId="19">#REF!</definedName>
    <definedName name="_23Z_8106A741_5A1C_11D7_A90D_00D0B7DB5195_.wvu.PrintArea_2" localSheetId="29">#REF!</definedName>
    <definedName name="_23Z_8106A741_5A1C_11D7_A90D_00D0B7DB5195_.wvu.PrintArea_2" localSheetId="21">#REF!</definedName>
    <definedName name="_23Z_8106A741_5A1C_11D7_A90D_00D0B7DB5195_.wvu.PrintArea_2" localSheetId="22">#REF!</definedName>
    <definedName name="_23Z_8106A741_5A1C_11D7_A90D_00D0B7DB5195_.wvu.PrintArea_2" localSheetId="23">#REF!</definedName>
    <definedName name="_23Z_8106A741_5A1C_11D7_A90D_00D0B7DB5195_.wvu.PrintArea_2" localSheetId="24">#REF!</definedName>
    <definedName name="_23Z_8106A741_5A1C_11D7_A90D_00D0B7DB5195_.wvu.PrintArea_2" localSheetId="25">#REF!</definedName>
    <definedName name="_23Z_8106A741_5A1C_11D7_A90D_00D0B7DB5195_.wvu.PrintArea_2" localSheetId="26">#REF!</definedName>
    <definedName name="_23Z_8106A741_5A1C_11D7_A90D_00D0B7DB5195_.wvu.PrintArea_2" localSheetId="27">#REF!</definedName>
    <definedName name="_23Z_8106A741_5A1C_11D7_A90D_00D0B7DB5195_.wvu.PrintArea_2" localSheetId="13">#REF!</definedName>
    <definedName name="_23Z_8106A741_5A1C_11D7_A90D_00D0B7DB5195_.wvu.PrintArea_2" localSheetId="14">#REF!</definedName>
    <definedName name="_23Z_8106A741_5A1C_11D7_A90D_00D0B7DB5195_.wvu.PrintArea_2" localSheetId="18">#REF!</definedName>
    <definedName name="_23Z_8106A741_5A1C_11D7_A90D_00D0B7DB5195_.wvu.PrintArea_2" localSheetId="4">#REF!</definedName>
    <definedName name="_23Z_8106A741_5A1C_11D7_A90D_00D0B7DB5195_.wvu.PrintArea_2" localSheetId="6">#REF!</definedName>
    <definedName name="_23Z_8106A741_5A1C_11D7_A90D_00D0B7DB5195_.wvu.PrintArea_2" localSheetId="7">#REF!</definedName>
    <definedName name="_23Z_8106A741_5A1C_11D7_A90D_00D0B7DB5195_.wvu.PrintArea_2" localSheetId="8">#REF!</definedName>
    <definedName name="_23Z_8106A741_5A1C_11D7_A90D_00D0B7DB5195_.wvu.PrintArea_2">#REF!</definedName>
    <definedName name="_23Z_8106A741_5A1C_11D7_A90D_00D0B7DB5195_.wvu.PrintArea_3" localSheetId="1">ARAHAN!$A$1:$Y$68</definedName>
    <definedName name="_23Z_8106A741_5A1C_11D7_A90D_00D0B7DB5195_.wvu.PrintArea_3" localSheetId="29">'KEGUNAAN PEJABAT'!$A$1:$X$77</definedName>
    <definedName name="_23Z_8106A741_5A1C_11D7_A90D_00D0B7DB5195_.wvu.PrintArea_3">'Soalan 1'!$A$1:$X$223</definedName>
    <definedName name="_24Z_8106A741_5A1C_11D7_A90D_00D0B7DB5195_.wvu.PrintArea_3" localSheetId="1">#REF!</definedName>
    <definedName name="_24Z_8106A741_5A1C_11D7_A90D_00D0B7DB5195_.wvu.PrintArea_3" localSheetId="28">#REF!</definedName>
    <definedName name="_24Z_8106A741_5A1C_11D7_A90D_00D0B7DB5195_.wvu.PrintArea_3" localSheetId="19">#REF!</definedName>
    <definedName name="_24Z_8106A741_5A1C_11D7_A90D_00D0B7DB5195_.wvu.PrintArea_3" localSheetId="29">#REF!</definedName>
    <definedName name="_24Z_8106A741_5A1C_11D7_A90D_00D0B7DB5195_.wvu.PrintArea_3" localSheetId="21">#REF!</definedName>
    <definedName name="_24Z_8106A741_5A1C_11D7_A90D_00D0B7DB5195_.wvu.PrintArea_3" localSheetId="22">#REF!</definedName>
    <definedName name="_24Z_8106A741_5A1C_11D7_A90D_00D0B7DB5195_.wvu.PrintArea_3" localSheetId="23">#REF!</definedName>
    <definedName name="_24Z_8106A741_5A1C_11D7_A90D_00D0B7DB5195_.wvu.PrintArea_3" localSheetId="24">#REF!</definedName>
    <definedName name="_24Z_8106A741_5A1C_11D7_A90D_00D0B7DB5195_.wvu.PrintArea_3" localSheetId="25">#REF!</definedName>
    <definedName name="_24Z_8106A741_5A1C_11D7_A90D_00D0B7DB5195_.wvu.PrintArea_3" localSheetId="26">#REF!</definedName>
    <definedName name="_24Z_8106A741_5A1C_11D7_A90D_00D0B7DB5195_.wvu.PrintArea_3" localSheetId="27">#REF!</definedName>
    <definedName name="_24Z_8106A741_5A1C_11D7_A90D_00D0B7DB5195_.wvu.PrintArea_3" localSheetId="13">#REF!</definedName>
    <definedName name="_24Z_8106A741_5A1C_11D7_A90D_00D0B7DB5195_.wvu.PrintArea_3" localSheetId="14">#REF!</definedName>
    <definedName name="_24Z_8106A741_5A1C_11D7_A90D_00D0B7DB5195_.wvu.PrintArea_3" localSheetId="18">#REF!</definedName>
    <definedName name="_24Z_8106A741_5A1C_11D7_A90D_00D0B7DB5195_.wvu.PrintArea_3" localSheetId="4">#REF!</definedName>
    <definedName name="_24Z_8106A741_5A1C_11D7_A90D_00D0B7DB5195_.wvu.PrintArea_3" localSheetId="6">#REF!</definedName>
    <definedName name="_24Z_8106A741_5A1C_11D7_A90D_00D0B7DB5195_.wvu.PrintArea_3" localSheetId="7">#REF!</definedName>
    <definedName name="_24Z_8106A741_5A1C_11D7_A90D_00D0B7DB5195_.wvu.PrintArea_3" localSheetId="8">#REF!</definedName>
    <definedName name="_24Z_8106A741_5A1C_11D7_A90D_00D0B7DB5195_.wvu.PrintArea_3">#REF!</definedName>
    <definedName name="_24Z_8106A741_5A1C_11D7_A90D_00D0B7DB5195_.wvu.PrintArea_4" localSheetId="28">#REF!</definedName>
    <definedName name="_24Z_8106A741_5A1C_11D7_A90D_00D0B7DB5195_.wvu.PrintArea_4" localSheetId="21">#REF!</definedName>
    <definedName name="_24Z_8106A741_5A1C_11D7_A90D_00D0B7DB5195_.wvu.PrintArea_4" localSheetId="22">#REF!</definedName>
    <definedName name="_24Z_8106A741_5A1C_11D7_A90D_00D0B7DB5195_.wvu.PrintArea_4" localSheetId="23">#REF!</definedName>
    <definedName name="_24Z_8106A741_5A1C_11D7_A90D_00D0B7DB5195_.wvu.PrintArea_4" localSheetId="24">#REF!</definedName>
    <definedName name="_24Z_8106A741_5A1C_11D7_A90D_00D0B7DB5195_.wvu.PrintArea_4" localSheetId="25">#REF!</definedName>
    <definedName name="_24Z_8106A741_5A1C_11D7_A90D_00D0B7DB5195_.wvu.PrintArea_4" localSheetId="26">#REF!</definedName>
    <definedName name="_24Z_8106A741_5A1C_11D7_A90D_00D0B7DB5195_.wvu.PrintArea_4" localSheetId="27">#REF!</definedName>
    <definedName name="_24Z_8106A741_5A1C_11D7_A90D_00D0B7DB5195_.wvu.PrintArea_4" localSheetId="13">#REF!</definedName>
    <definedName name="_24Z_8106A741_5A1C_11D7_A90D_00D0B7DB5195_.wvu.PrintArea_4" localSheetId="14">#REF!</definedName>
    <definedName name="_24Z_8106A741_5A1C_11D7_A90D_00D0B7DB5195_.wvu.PrintArea_4" localSheetId="18">#REF!</definedName>
    <definedName name="_24Z_8106A741_5A1C_11D7_A90D_00D0B7DB5195_.wvu.PrintArea_4" localSheetId="5">'Soalan 4'!$1:$1048576</definedName>
    <definedName name="_24Z_8106A741_5A1C_11D7_A90D_00D0B7DB5195_.wvu.PrintArea_4" localSheetId="7">#REF!</definedName>
    <definedName name="_24Z_8106A741_5A1C_11D7_A90D_00D0B7DB5195_.wvu.PrintArea_4">#REF!</definedName>
    <definedName name="_25Z_8106A741_5A1C_11D7_A90D_00D0B7DB5195_.wvu.PrintArea_4" localSheetId="1">#REF!</definedName>
    <definedName name="_25Z_8106A741_5A1C_11D7_A90D_00D0B7DB5195_.wvu.PrintArea_4" localSheetId="28">#REF!</definedName>
    <definedName name="_25Z_8106A741_5A1C_11D7_A90D_00D0B7DB5195_.wvu.PrintArea_4" localSheetId="19">#REF!</definedName>
    <definedName name="_25Z_8106A741_5A1C_11D7_A90D_00D0B7DB5195_.wvu.PrintArea_4" localSheetId="29">#REF!</definedName>
    <definedName name="_25Z_8106A741_5A1C_11D7_A90D_00D0B7DB5195_.wvu.PrintArea_4" localSheetId="21">#REF!</definedName>
    <definedName name="_25Z_8106A741_5A1C_11D7_A90D_00D0B7DB5195_.wvu.PrintArea_4" localSheetId="22">#REF!</definedName>
    <definedName name="_25Z_8106A741_5A1C_11D7_A90D_00D0B7DB5195_.wvu.PrintArea_4" localSheetId="23">#REF!</definedName>
    <definedName name="_25Z_8106A741_5A1C_11D7_A90D_00D0B7DB5195_.wvu.PrintArea_4" localSheetId="24">#REF!</definedName>
    <definedName name="_25Z_8106A741_5A1C_11D7_A90D_00D0B7DB5195_.wvu.PrintArea_4" localSheetId="25">#REF!</definedName>
    <definedName name="_25Z_8106A741_5A1C_11D7_A90D_00D0B7DB5195_.wvu.PrintArea_4" localSheetId="26">#REF!</definedName>
    <definedName name="_25Z_8106A741_5A1C_11D7_A90D_00D0B7DB5195_.wvu.PrintArea_4" localSheetId="27">#REF!</definedName>
    <definedName name="_25Z_8106A741_5A1C_11D7_A90D_00D0B7DB5195_.wvu.PrintArea_4" localSheetId="13">#REF!</definedName>
    <definedName name="_25Z_8106A741_5A1C_11D7_A90D_00D0B7DB5195_.wvu.PrintArea_4" localSheetId="14">#REF!</definedName>
    <definedName name="_25Z_8106A741_5A1C_11D7_A90D_00D0B7DB5195_.wvu.PrintArea_4" localSheetId="18">#REF!</definedName>
    <definedName name="_25Z_8106A741_5A1C_11D7_A90D_00D0B7DB5195_.wvu.PrintArea_4" localSheetId="4">#REF!</definedName>
    <definedName name="_25Z_8106A741_5A1C_11D7_A90D_00D0B7DB5195_.wvu.PrintArea_4" localSheetId="6">#REF!</definedName>
    <definedName name="_25Z_8106A741_5A1C_11D7_A90D_00D0B7DB5195_.wvu.PrintArea_4" localSheetId="7">#REF!</definedName>
    <definedName name="_25Z_8106A741_5A1C_11D7_A90D_00D0B7DB5195_.wvu.PrintArea_4" localSheetId="8">#REF!</definedName>
    <definedName name="_25Z_8106A741_5A1C_11D7_A90D_00D0B7DB5195_.wvu.PrintArea_4">#REF!</definedName>
    <definedName name="_26Z_8106A741_5A1C_11D7_A90D_00D0B7DB5195_.wvu.PrintArea_5" localSheetId="1">#REF!</definedName>
    <definedName name="_26Z_8106A741_5A1C_11D7_A90D_00D0B7DB5195_.wvu.PrintArea_5" localSheetId="28">#REF!</definedName>
    <definedName name="_26Z_8106A741_5A1C_11D7_A90D_00D0B7DB5195_.wvu.PrintArea_5" localSheetId="19">#REF!</definedName>
    <definedName name="_26Z_8106A741_5A1C_11D7_A90D_00D0B7DB5195_.wvu.PrintArea_5" localSheetId="29">#REF!</definedName>
    <definedName name="_26Z_8106A741_5A1C_11D7_A90D_00D0B7DB5195_.wvu.PrintArea_5" localSheetId="21">#REF!</definedName>
    <definedName name="_26Z_8106A741_5A1C_11D7_A90D_00D0B7DB5195_.wvu.PrintArea_5" localSheetId="22">#REF!</definedName>
    <definedName name="_26Z_8106A741_5A1C_11D7_A90D_00D0B7DB5195_.wvu.PrintArea_5" localSheetId="23">#REF!</definedName>
    <definedName name="_26Z_8106A741_5A1C_11D7_A90D_00D0B7DB5195_.wvu.PrintArea_5" localSheetId="24">#REF!</definedName>
    <definedName name="_26Z_8106A741_5A1C_11D7_A90D_00D0B7DB5195_.wvu.PrintArea_5" localSheetId="25">#REF!</definedName>
    <definedName name="_26Z_8106A741_5A1C_11D7_A90D_00D0B7DB5195_.wvu.PrintArea_5" localSheetId="26">#REF!</definedName>
    <definedName name="_26Z_8106A741_5A1C_11D7_A90D_00D0B7DB5195_.wvu.PrintArea_5" localSheetId="27">#REF!</definedName>
    <definedName name="_26Z_8106A741_5A1C_11D7_A90D_00D0B7DB5195_.wvu.PrintArea_5" localSheetId="13">#REF!</definedName>
    <definedName name="_26Z_8106A741_5A1C_11D7_A90D_00D0B7DB5195_.wvu.PrintArea_5" localSheetId="14">#REF!</definedName>
    <definedName name="_26Z_8106A741_5A1C_11D7_A90D_00D0B7DB5195_.wvu.PrintArea_5" localSheetId="18">#REF!</definedName>
    <definedName name="_26Z_8106A741_5A1C_11D7_A90D_00D0B7DB5195_.wvu.PrintArea_5" localSheetId="4">#REF!</definedName>
    <definedName name="_26Z_8106A741_5A1C_11D7_A90D_00D0B7DB5195_.wvu.PrintArea_5" localSheetId="6">#REF!</definedName>
    <definedName name="_26Z_8106A741_5A1C_11D7_A90D_00D0B7DB5195_.wvu.PrintArea_5" localSheetId="7">#REF!</definedName>
    <definedName name="_26Z_8106A741_5A1C_11D7_A90D_00D0B7DB5195_.wvu.PrintArea_5" localSheetId="8">#REF!</definedName>
    <definedName name="_26Z_8106A741_5A1C_11D7_A90D_00D0B7DB5195_.wvu.PrintArea_5">#REF!</definedName>
    <definedName name="_27Z_8106A741_5A1C_11D7_A90D_00D0B7DB5195_.wvu.PrintArea_6">'Soalan 8'!$1:$1048576</definedName>
    <definedName name="_2a_2" localSheetId="1">#REF!</definedName>
    <definedName name="_2a_2" localSheetId="28">#REF!</definedName>
    <definedName name="_2a_2" localSheetId="19">#REF!</definedName>
    <definedName name="_2a_2" localSheetId="29">#REF!</definedName>
    <definedName name="_2a_2" localSheetId="0">#REF!</definedName>
    <definedName name="_2a_2" localSheetId="21">#REF!</definedName>
    <definedName name="_2a_2" localSheetId="22">#REF!</definedName>
    <definedName name="_2a_2" localSheetId="23">#REF!</definedName>
    <definedName name="_2a_2" localSheetId="24">#REF!</definedName>
    <definedName name="_2a_2" localSheetId="25">#REF!</definedName>
    <definedName name="_2a_2" localSheetId="26">#REF!</definedName>
    <definedName name="_2a_2" localSheetId="27">#REF!</definedName>
    <definedName name="_2a_2" localSheetId="2">#REF!</definedName>
    <definedName name="_2a_2" localSheetId="12">#REF!</definedName>
    <definedName name="_2a_2" localSheetId="13">#REF!</definedName>
    <definedName name="_2a_2" localSheetId="14">#REF!</definedName>
    <definedName name="_2a_2" localSheetId="18">#REF!</definedName>
    <definedName name="_2a_2" localSheetId="3">#REF!</definedName>
    <definedName name="_2a_2" localSheetId="4">#REF!</definedName>
    <definedName name="_2a_2" localSheetId="5">#REF!</definedName>
    <definedName name="_2a_2" localSheetId="6">#REF!</definedName>
    <definedName name="_2a_2" localSheetId="7">#REF!</definedName>
    <definedName name="_2a_2" localSheetId="8">#REF!</definedName>
    <definedName name="_2a_2" localSheetId="9">#REF!</definedName>
    <definedName name="_2a_2">#REF!</definedName>
    <definedName name="_3AA_1" localSheetId="1">#REF!</definedName>
    <definedName name="_3AA_1" localSheetId="28">#REF!</definedName>
    <definedName name="_3AA_1" localSheetId="19">#REF!</definedName>
    <definedName name="_3AA_1" localSheetId="29">#REF!</definedName>
    <definedName name="_3AA_1" localSheetId="0">#REF!</definedName>
    <definedName name="_3AA_1" localSheetId="21">#REF!</definedName>
    <definedName name="_3AA_1" localSheetId="22">#REF!</definedName>
    <definedName name="_3AA_1" localSheetId="23">#REF!</definedName>
    <definedName name="_3AA_1" localSheetId="24">#REF!</definedName>
    <definedName name="_3AA_1" localSheetId="25">#REF!</definedName>
    <definedName name="_3AA_1" localSheetId="26">#REF!</definedName>
    <definedName name="_3AA_1" localSheetId="27">#REF!</definedName>
    <definedName name="_3AA_1" localSheetId="2">#REF!</definedName>
    <definedName name="_3AA_1" localSheetId="12">#REF!</definedName>
    <definedName name="_3AA_1" localSheetId="13">#REF!</definedName>
    <definedName name="_3AA_1" localSheetId="14">#REF!</definedName>
    <definedName name="_3AA_1" localSheetId="18">#REF!</definedName>
    <definedName name="_3AA_1" localSheetId="3">#REF!</definedName>
    <definedName name="_3AA_1" localSheetId="4">#REF!</definedName>
    <definedName name="_3AA_1" localSheetId="5">#REF!</definedName>
    <definedName name="_3AA_1" localSheetId="6">#REF!</definedName>
    <definedName name="_3AA_1" localSheetId="7">#REF!</definedName>
    <definedName name="_3AA_1" localSheetId="8">#REF!</definedName>
    <definedName name="_3AA_1" localSheetId="9">#REF!</definedName>
    <definedName name="_3AA_1">#REF!</definedName>
    <definedName name="_4AA_2" localSheetId="1">#REF!</definedName>
    <definedName name="_4AA_2" localSheetId="28">#REF!</definedName>
    <definedName name="_4AA_2" localSheetId="19">#REF!</definedName>
    <definedName name="_4AA_2" localSheetId="29">#REF!</definedName>
    <definedName name="_4AA_2" localSheetId="0">#REF!</definedName>
    <definedName name="_4AA_2" localSheetId="21">#REF!</definedName>
    <definedName name="_4AA_2" localSheetId="22">#REF!</definedName>
    <definedName name="_4AA_2" localSheetId="23">#REF!</definedName>
    <definedName name="_4AA_2" localSheetId="24">#REF!</definedName>
    <definedName name="_4AA_2" localSheetId="25">#REF!</definedName>
    <definedName name="_4AA_2" localSheetId="26">#REF!</definedName>
    <definedName name="_4AA_2" localSheetId="27">#REF!</definedName>
    <definedName name="_4AA_2" localSheetId="2">#REF!</definedName>
    <definedName name="_4AA_2" localSheetId="12">#REF!</definedName>
    <definedName name="_4AA_2" localSheetId="13">#REF!</definedName>
    <definedName name="_4AA_2" localSheetId="14">#REF!</definedName>
    <definedName name="_4AA_2" localSheetId="18">#REF!</definedName>
    <definedName name="_4AA_2" localSheetId="3">#REF!</definedName>
    <definedName name="_4AA_2" localSheetId="4">#REF!</definedName>
    <definedName name="_4AA_2" localSheetId="5">#REF!</definedName>
    <definedName name="_4AA_2" localSheetId="6">#REF!</definedName>
    <definedName name="_4AA_2" localSheetId="7">#REF!</definedName>
    <definedName name="_4AA_2" localSheetId="8">#REF!</definedName>
    <definedName name="_4AA_2" localSheetId="9">#REF!</definedName>
    <definedName name="_4AA_2">#REF!</definedName>
    <definedName name="_5AA_3" localSheetId="1">#REF!</definedName>
    <definedName name="_5AA_3" localSheetId="28">#REF!</definedName>
    <definedName name="_5AA_3" localSheetId="19">#REF!</definedName>
    <definedName name="_5AA_3" localSheetId="29">#REF!</definedName>
    <definedName name="_5AA_3" localSheetId="0">#REF!</definedName>
    <definedName name="_5AA_3" localSheetId="21">#REF!</definedName>
    <definedName name="_5AA_3" localSheetId="22">#REF!</definedName>
    <definedName name="_5AA_3" localSheetId="23">#REF!</definedName>
    <definedName name="_5AA_3" localSheetId="24">#REF!</definedName>
    <definedName name="_5AA_3" localSheetId="25">#REF!</definedName>
    <definedName name="_5AA_3" localSheetId="26">#REF!</definedName>
    <definedName name="_5AA_3" localSheetId="27">#REF!</definedName>
    <definedName name="_5AA_3" localSheetId="2">#REF!</definedName>
    <definedName name="_5AA_3" localSheetId="12">#REF!</definedName>
    <definedName name="_5AA_3" localSheetId="13">#REF!</definedName>
    <definedName name="_5AA_3" localSheetId="14">#REF!</definedName>
    <definedName name="_5AA_3" localSheetId="18">#REF!</definedName>
    <definedName name="_5AA_3" localSheetId="3">#REF!</definedName>
    <definedName name="_5AA_3" localSheetId="4">#REF!</definedName>
    <definedName name="_5AA_3" localSheetId="5">#REF!</definedName>
    <definedName name="_5AA_3" localSheetId="6">#REF!</definedName>
    <definedName name="_5AA_3" localSheetId="7">#REF!</definedName>
    <definedName name="_5AA_3" localSheetId="8">#REF!</definedName>
    <definedName name="_5AA_3" localSheetId="9">#REF!</definedName>
    <definedName name="_5AA_3">#REF!</definedName>
    <definedName name="_6AA_4" localSheetId="1">#REF!</definedName>
    <definedName name="_6AA_4" localSheetId="28">#REF!</definedName>
    <definedName name="_6AA_4" localSheetId="19">#REF!</definedName>
    <definedName name="_6AA_4" localSheetId="29">#REF!</definedName>
    <definedName name="_6AA_4" localSheetId="0">#REF!</definedName>
    <definedName name="_6AA_4" localSheetId="21">#REF!</definedName>
    <definedName name="_6AA_4" localSheetId="22">#REF!</definedName>
    <definedName name="_6AA_4" localSheetId="23">#REF!</definedName>
    <definedName name="_6AA_4" localSheetId="24">#REF!</definedName>
    <definedName name="_6AA_4" localSheetId="25">#REF!</definedName>
    <definedName name="_6AA_4" localSheetId="26">#REF!</definedName>
    <definedName name="_6AA_4" localSheetId="27">#REF!</definedName>
    <definedName name="_6AA_4" localSheetId="2">#REF!</definedName>
    <definedName name="_6AA_4" localSheetId="12">#REF!</definedName>
    <definedName name="_6AA_4" localSheetId="13">#REF!</definedName>
    <definedName name="_6AA_4" localSheetId="14">#REF!</definedName>
    <definedName name="_6AA_4" localSheetId="18">#REF!</definedName>
    <definedName name="_6AA_4" localSheetId="3">#REF!</definedName>
    <definedName name="_6AA_4" localSheetId="4">#REF!</definedName>
    <definedName name="_6AA_4" localSheetId="5">#REF!</definedName>
    <definedName name="_6AA_4" localSheetId="6">#REF!</definedName>
    <definedName name="_6AA_4" localSheetId="7">#REF!</definedName>
    <definedName name="_6AA_4" localSheetId="8">#REF!</definedName>
    <definedName name="_6AA_4" localSheetId="9">#REF!</definedName>
    <definedName name="_6AA_4">#REF!</definedName>
    <definedName name="_7AA_5" localSheetId="1">#REF!</definedName>
    <definedName name="_7AA_5" localSheetId="28">#REF!</definedName>
    <definedName name="_7AA_5" localSheetId="19">#REF!</definedName>
    <definedName name="_7AA_5" localSheetId="29">#REF!</definedName>
    <definedName name="_7AA_5" localSheetId="0">#REF!</definedName>
    <definedName name="_7AA_5" localSheetId="21">#REF!</definedName>
    <definedName name="_7AA_5" localSheetId="22">#REF!</definedName>
    <definedName name="_7AA_5" localSheetId="23">#REF!</definedName>
    <definedName name="_7AA_5" localSheetId="24">#REF!</definedName>
    <definedName name="_7AA_5" localSheetId="25">#REF!</definedName>
    <definedName name="_7AA_5" localSheetId="26">#REF!</definedName>
    <definedName name="_7AA_5" localSheetId="27">#REF!</definedName>
    <definedName name="_7AA_5" localSheetId="2">#REF!</definedName>
    <definedName name="_7AA_5" localSheetId="12">#REF!</definedName>
    <definedName name="_7AA_5" localSheetId="13">#REF!</definedName>
    <definedName name="_7AA_5" localSheetId="14">#REF!</definedName>
    <definedName name="_7AA_5" localSheetId="18">#REF!</definedName>
    <definedName name="_7AA_5" localSheetId="3">#REF!</definedName>
    <definedName name="_7AA_5" localSheetId="4">#REF!</definedName>
    <definedName name="_7AA_5" localSheetId="5">#REF!</definedName>
    <definedName name="_7AA_5" localSheetId="6">#REF!</definedName>
    <definedName name="_7AA_5" localSheetId="7">#REF!</definedName>
    <definedName name="_7AA_5" localSheetId="8">#REF!</definedName>
    <definedName name="_7AA_5" localSheetId="9">#REF!</definedName>
    <definedName name="_7AA_5">#REF!</definedName>
    <definedName name="_8B_1" localSheetId="1">#REF!</definedName>
    <definedName name="_8B_1" localSheetId="28">#REF!</definedName>
    <definedName name="_8B_1" localSheetId="19">#REF!</definedName>
    <definedName name="_8B_1" localSheetId="29">#REF!</definedName>
    <definedName name="_8B_1" localSheetId="0">#REF!</definedName>
    <definedName name="_8B_1" localSheetId="21">#REF!</definedName>
    <definedName name="_8B_1" localSheetId="22">#REF!</definedName>
    <definedName name="_8B_1" localSheetId="23">#REF!</definedName>
    <definedName name="_8B_1" localSheetId="24">#REF!</definedName>
    <definedName name="_8B_1" localSheetId="25">#REF!</definedName>
    <definedName name="_8B_1" localSheetId="26">#REF!</definedName>
    <definedName name="_8B_1" localSheetId="27">#REF!</definedName>
    <definedName name="_8B_1" localSheetId="2">#REF!</definedName>
    <definedName name="_8B_1" localSheetId="12">#REF!</definedName>
    <definedName name="_8B_1" localSheetId="13">#REF!</definedName>
    <definedName name="_8B_1" localSheetId="14">#REF!</definedName>
    <definedName name="_8B_1" localSheetId="18">#REF!</definedName>
    <definedName name="_8B_1" localSheetId="3">#REF!</definedName>
    <definedName name="_8B_1" localSheetId="4">#REF!</definedName>
    <definedName name="_8B_1" localSheetId="5">#REF!</definedName>
    <definedName name="_8B_1" localSheetId="6">#REF!</definedName>
    <definedName name="_8B_1" localSheetId="7">#REF!</definedName>
    <definedName name="_8B_1" localSheetId="8">#REF!</definedName>
    <definedName name="_8B_1" localSheetId="9">#REF!</definedName>
    <definedName name="_8B_1">#REF!</definedName>
    <definedName name="_9B_2" localSheetId="1">#REF!</definedName>
    <definedName name="_9B_2" localSheetId="28">#REF!</definedName>
    <definedName name="_9B_2" localSheetId="19">#REF!</definedName>
    <definedName name="_9B_2" localSheetId="29">#REF!</definedName>
    <definedName name="_9B_2" localSheetId="0">#REF!</definedName>
    <definedName name="_9B_2" localSheetId="21">#REF!</definedName>
    <definedName name="_9B_2" localSheetId="22">#REF!</definedName>
    <definedName name="_9B_2" localSheetId="23">#REF!</definedName>
    <definedName name="_9B_2" localSheetId="24">#REF!</definedName>
    <definedName name="_9B_2" localSheetId="25">#REF!</definedName>
    <definedName name="_9B_2" localSheetId="26">#REF!</definedName>
    <definedName name="_9B_2" localSheetId="27">#REF!</definedName>
    <definedName name="_9B_2" localSheetId="2">#REF!</definedName>
    <definedName name="_9B_2" localSheetId="12">#REF!</definedName>
    <definedName name="_9B_2" localSheetId="13">#REF!</definedName>
    <definedName name="_9B_2" localSheetId="14">#REF!</definedName>
    <definedName name="_9B_2" localSheetId="18">#REF!</definedName>
    <definedName name="_9B_2" localSheetId="3">#REF!</definedName>
    <definedName name="_9B_2" localSheetId="4">#REF!</definedName>
    <definedName name="_9B_2" localSheetId="5">#REF!</definedName>
    <definedName name="_9B_2" localSheetId="6">#REF!</definedName>
    <definedName name="_9B_2" localSheetId="7">#REF!</definedName>
    <definedName name="_9B_2" localSheetId="8">#REF!</definedName>
    <definedName name="_9B_2" localSheetId="9">#REF!</definedName>
    <definedName name="_9B_2">#REF!</definedName>
    <definedName name="_xlnm._FilterDatabase" localSheetId="28" hidden="1">'DATABASE 800'!$A$1:$ASU$2</definedName>
    <definedName name="a" localSheetId="1">#REF!</definedName>
    <definedName name="a" localSheetId="28">#REF!</definedName>
    <definedName name="a" localSheetId="19">#REF!</definedName>
    <definedName name="a" localSheetId="29">#REF!</definedName>
    <definedName name="a" localSheetId="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#REF!</definedName>
    <definedName name="a" localSheetId="13">#REF!</definedName>
    <definedName name="a" localSheetId="14">#REF!</definedName>
    <definedName name="a" localSheetId="18">#REF!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#REF!</definedName>
    <definedName name="AA" localSheetId="1">#REF!</definedName>
    <definedName name="AA" localSheetId="28">#REF!</definedName>
    <definedName name="AA" localSheetId="19">#REF!</definedName>
    <definedName name="AA" localSheetId="29">#REF!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13">#REF!</definedName>
    <definedName name="AA" localSheetId="14">#REF!</definedName>
    <definedName name="AA" localSheetId="18">#REF!</definedName>
    <definedName name="AA" localSheetId="4">#REF!</definedName>
    <definedName name="AA" localSheetId="6">#REF!</definedName>
    <definedName name="AA" localSheetId="7">#REF!</definedName>
    <definedName name="AA" localSheetId="8">#REF!</definedName>
    <definedName name="AA">#REF!</definedName>
    <definedName name="adss23" localSheetId="28">#REF!</definedName>
    <definedName name="adss23" localSheetId="21">#REF!</definedName>
    <definedName name="adss23">#REF!</definedName>
    <definedName name="B" localSheetId="1">#REF!</definedName>
    <definedName name="B" localSheetId="28">#REF!</definedName>
    <definedName name="B" localSheetId="19">#REF!</definedName>
    <definedName name="B" localSheetId="29">#REF!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13">#REF!</definedName>
    <definedName name="B" localSheetId="14">#REF!</definedName>
    <definedName name="B" localSheetId="18">#REF!</definedName>
    <definedName name="B" localSheetId="4">#REF!</definedName>
    <definedName name="B" localSheetId="6">#REF!</definedName>
    <definedName name="B" localSheetId="7">#REF!</definedName>
    <definedName name="B" localSheetId="8">#REF!</definedName>
    <definedName name="B">#REF!</definedName>
    <definedName name="bb" localSheetId="1">#REF!</definedName>
    <definedName name="bb" localSheetId="28">#REF!</definedName>
    <definedName name="bb" localSheetId="19">#REF!</definedName>
    <definedName name="bb" localSheetId="29">#REF!</definedName>
    <definedName name="bb" localSheetId="21">#REF!</definedName>
    <definedName name="bb" localSheetId="22">#REF!</definedName>
    <definedName name="bb" localSheetId="23">#REF!</definedName>
    <definedName name="bb" localSheetId="24">#REF!</definedName>
    <definedName name="bb" localSheetId="25">#REF!</definedName>
    <definedName name="bb" localSheetId="26">#REF!</definedName>
    <definedName name="bb" localSheetId="27">#REF!</definedName>
    <definedName name="bb" localSheetId="13">#REF!</definedName>
    <definedName name="bb" localSheetId="14">#REF!</definedName>
    <definedName name="bb" localSheetId="18">#REF!</definedName>
    <definedName name="bb" localSheetId="4">#REF!</definedName>
    <definedName name="bb" localSheetId="6">#REF!</definedName>
    <definedName name="bb" localSheetId="7">#REF!</definedName>
    <definedName name="bb" localSheetId="8">#REF!</definedName>
    <definedName name="bb">#REF!</definedName>
    <definedName name="bbb" localSheetId="28">#REF!</definedName>
    <definedName name="bbb" localSheetId="21">#REF!</definedName>
    <definedName name="bbb" localSheetId="26">#REF!</definedName>
    <definedName name="bbb" localSheetId="7">#REF!</definedName>
    <definedName name="bbb">#REF!</definedName>
    <definedName name="cc" localSheetId="1">#REF!</definedName>
    <definedName name="cc" localSheetId="28">#REF!</definedName>
    <definedName name="cc" localSheetId="19">#REF!</definedName>
    <definedName name="cc" localSheetId="29">#REF!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3">#REF!</definedName>
    <definedName name="cc" localSheetId="14">#REF!</definedName>
    <definedName name="cc" localSheetId="18">#REF!</definedName>
    <definedName name="cc" localSheetId="4">#REF!</definedName>
    <definedName name="cc" localSheetId="6">#REF!</definedName>
    <definedName name="cc" localSheetId="7">#REF!</definedName>
    <definedName name="cc" localSheetId="8">#REF!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28">#REF!</definedName>
    <definedName name="cons_12p" localSheetId="21">#REF!</definedName>
    <definedName name="cons_12p" localSheetId="26">#REF!</definedName>
    <definedName name="cons_12p" localSheetId="27">#REF!</definedName>
    <definedName name="cons_12p" localSheetId="7">#REF!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28">#REF!</definedName>
    <definedName name="cons_2013p" localSheetId="21">#REF!</definedName>
    <definedName name="cons_2013p" localSheetId="26">#REF!</definedName>
    <definedName name="cons_2013p" localSheetId="27">#REF!</definedName>
    <definedName name="cons_2013p" localSheetId="7">#REF!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28">#REF!</definedName>
    <definedName name="cur_12p" localSheetId="21">#REF!</definedName>
    <definedName name="cur_12p" localSheetId="26">#REF!</definedName>
    <definedName name="cur_12p" localSheetId="27">#REF!</definedName>
    <definedName name="cur_12p" localSheetId="7">#REF!</definedName>
    <definedName name="cur_12p">#REF!</definedName>
    <definedName name="cur_2013p" localSheetId="28">#REF!</definedName>
    <definedName name="cur_2013p" localSheetId="21">#REF!</definedName>
    <definedName name="cur_2013p" localSheetId="26">#REF!</definedName>
    <definedName name="cur_2013p" localSheetId="27">#REF!</definedName>
    <definedName name="cur_2013p" localSheetId="7">#REF!</definedName>
    <definedName name="cur_2013p">#REF!</definedName>
    <definedName name="ddg" localSheetId="28">#REF!</definedName>
    <definedName name="ddg" localSheetId="21">#REF!</definedName>
    <definedName name="ddg">#REF!</definedName>
    <definedName name="e" localSheetId="28">#REF!</definedName>
    <definedName name="e" localSheetId="21">#REF!</definedName>
    <definedName name="e">#REF!</definedName>
    <definedName name="ggfg" localSheetId="28">#REF!</definedName>
    <definedName name="ggfg" localSheetId="21">#REF!</definedName>
    <definedName name="ggfg">#REF!</definedName>
    <definedName name="head">'[1]VA-curr'!$B$4:$B$21</definedName>
    <definedName name="hhhh" localSheetId="28">#REF!</definedName>
    <definedName name="hhhh" localSheetId="21">#REF!</definedName>
    <definedName name="hhhh">#REF!</definedName>
    <definedName name="m" localSheetId="28">#REF!</definedName>
    <definedName name="m" localSheetId="21">#REF!</definedName>
    <definedName name="m">#REF!</definedName>
    <definedName name="MMMM" localSheetId="28">#REF!</definedName>
    <definedName name="MMMM" localSheetId="21">#REF!</definedName>
    <definedName name="MMMM">#REF!</definedName>
    <definedName name="MukaDepan" localSheetId="1">#REF!</definedName>
    <definedName name="MukaDepan" localSheetId="28">#REF!</definedName>
    <definedName name="MukaDepan" localSheetId="19">#REF!</definedName>
    <definedName name="MukaDepan" localSheetId="29">#REF!</definedName>
    <definedName name="MukaDepan" localSheetId="21">#REF!</definedName>
    <definedName name="MukaDepan" localSheetId="22">#REF!</definedName>
    <definedName name="MukaDepan" localSheetId="23">#REF!</definedName>
    <definedName name="MukaDepan" localSheetId="24">#REF!</definedName>
    <definedName name="MukaDepan" localSheetId="25">#REF!</definedName>
    <definedName name="MukaDepan" localSheetId="26">#REF!</definedName>
    <definedName name="MukaDepan" localSheetId="27">#REF!</definedName>
    <definedName name="MukaDepan" localSheetId="13">#REF!</definedName>
    <definedName name="MukaDepan" localSheetId="14">#REF!</definedName>
    <definedName name="MukaDepan" localSheetId="18">#REF!</definedName>
    <definedName name="MukaDepan" localSheetId="4">#REF!</definedName>
    <definedName name="MukaDepan" localSheetId="6">#REF!</definedName>
    <definedName name="MukaDepan" localSheetId="7">#REF!</definedName>
    <definedName name="MukaDepan" localSheetId="8">#REF!</definedName>
    <definedName name="MukaDepan">#REF!</definedName>
    <definedName name="new" localSheetId="1">#REF!</definedName>
    <definedName name="new" localSheetId="28">#REF!</definedName>
    <definedName name="new" localSheetId="19">#REF!</definedName>
    <definedName name="new" localSheetId="29">#REF!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3">#REF!</definedName>
    <definedName name="new" localSheetId="14">#REF!</definedName>
    <definedName name="new" localSheetId="18">#REF!</definedName>
    <definedName name="new" localSheetId="4">#REF!</definedName>
    <definedName name="new" localSheetId="6">#REF!</definedName>
    <definedName name="new" localSheetId="7">#REF!</definedName>
    <definedName name="new" localSheetId="8">#REF!</definedName>
    <definedName name="new">#REF!</definedName>
    <definedName name="Pg" localSheetId="1">#REF!</definedName>
    <definedName name="Pg" localSheetId="28">#REF!</definedName>
    <definedName name="Pg" localSheetId="19">#REF!</definedName>
    <definedName name="Pg" localSheetId="29">#REF!</definedName>
    <definedName name="Pg" localSheetId="21">#REF!</definedName>
    <definedName name="Pg" localSheetId="22">#REF!</definedName>
    <definedName name="Pg" localSheetId="23">#REF!</definedName>
    <definedName name="Pg" localSheetId="24">#REF!</definedName>
    <definedName name="Pg" localSheetId="25">#REF!</definedName>
    <definedName name="Pg" localSheetId="26">#REF!</definedName>
    <definedName name="Pg" localSheetId="27">#REF!</definedName>
    <definedName name="Pg" localSheetId="13">#REF!</definedName>
    <definedName name="Pg" localSheetId="14">#REF!</definedName>
    <definedName name="Pg" localSheetId="18">#REF!</definedName>
    <definedName name="Pg" localSheetId="4">#REF!</definedName>
    <definedName name="Pg" localSheetId="6">#REF!</definedName>
    <definedName name="Pg" localSheetId="7">#REF!</definedName>
    <definedName name="Pg" localSheetId="8">#REF!</definedName>
    <definedName name="Pg">#REF!</definedName>
    <definedName name="_xlnm.Print_Area" localSheetId="1">ARAHAN!$A$1:$AI$68</definedName>
    <definedName name="_xlnm.Print_Area" localSheetId="19">'Daya saing'!$A$1:$T$57</definedName>
    <definedName name="_xlnm.Print_Area" localSheetId="29">'KEGUNAAN PEJABAT'!$A$1:$AD$77</definedName>
    <definedName name="_xlnm.Print_Area" localSheetId="0">'Muka Hadapan'!$A$1:$AN$105</definedName>
    <definedName name="_xlnm.Print_Area" localSheetId="20">'Seksyen A'!$A$1:$AH$631</definedName>
    <definedName name="_xlnm.Print_Area" localSheetId="21">'Seksyen B_OGSE'!$A$1:$AK$52</definedName>
    <definedName name="_xlnm.Print_Area" localSheetId="22">'Seksyen C'!$A$1:$AJ$167</definedName>
    <definedName name="_xlnm.Print_Area" localSheetId="23">'Seksyen D'!$A$1:$AH$53</definedName>
    <definedName name="_xlnm.Print_Area" localSheetId="24">'Seksyen E'!$A$1:$AK$78</definedName>
    <definedName name="_xlnm.Print_Area" localSheetId="25">'Seksyen F'!$A$1:$AK$290</definedName>
    <definedName name="_xlnm.Print_Area" localSheetId="26">'Seksyen G'!$A$1:$AJ$44</definedName>
    <definedName name="_xlnm.Print_Area" localSheetId="27">'Seksyen H'!$A$1:$AJ$125</definedName>
    <definedName name="_xlnm.Print_Area" localSheetId="2">'Soalan 1'!$A$1:$AF$223</definedName>
    <definedName name="_xlnm.Print_Area" localSheetId="12">'Soalan 10'!$A$1:$V$39</definedName>
    <definedName name="_xlnm.Print_Area" localSheetId="13">'Soalan 11'!$A$1:$V$76</definedName>
    <definedName name="_xlnm.Print_Area" localSheetId="14">'Soalan 12 '!$A$1:$P$244</definedName>
    <definedName name="_xlnm.Print_Area" localSheetId="15">'Soalan 13'!$A$1:$AE$70</definedName>
    <definedName name="_xlnm.Print_Area" localSheetId="16">'Soalan 14'!$A$1:$AH$60</definedName>
    <definedName name="_xlnm.Print_Area" localSheetId="17">'Soalan 15'!$A$1:$Y$25</definedName>
    <definedName name="_xlnm.Print_Area" localSheetId="18">'Soalan 16'!$A$1:$W$78</definedName>
    <definedName name="_xlnm.Print_Area" localSheetId="3">'Soalan 2'!$A$1:$AE$94</definedName>
    <definedName name="_xlnm.Print_Area" localSheetId="4">'Soalan 3'!$A$1:$X$76</definedName>
    <definedName name="_xlnm.Print_Area" localSheetId="5">'Soalan 4'!$A$1:$CD$69</definedName>
    <definedName name="_xlnm.Print_Area" localSheetId="6">'Soalan 5A'!$A$1:$AO$75</definedName>
    <definedName name="_xlnm.Print_Area" localSheetId="7">'Soalan 5B'!$A$1:$AO$75</definedName>
    <definedName name="_xlnm.Print_Area" localSheetId="8">'Soalan 6'!$A$1:$AL$73</definedName>
    <definedName name="_xlnm.Print_Area" localSheetId="9">'Soalan 7'!$A$1:$AH$40</definedName>
    <definedName name="_xlnm.Print_Area" localSheetId="10">'Soalan 8'!$A$1:$AA$183</definedName>
    <definedName name="_xlnm.Print_Area" localSheetId="11">'Soalan 9'!$A$1:$T$413</definedName>
    <definedName name="rename12" localSheetId="28">#REF!</definedName>
    <definedName name="rename12" localSheetId="21">#REF!</definedName>
    <definedName name="rename12">#REF!</definedName>
    <definedName name="row_no">[2]ref!$B$3:$K$20</definedName>
    <definedName name="row_no_head">[2]ref!$B$3:$K$3</definedName>
    <definedName name="SFFDF" localSheetId="28">#REF!</definedName>
    <definedName name="SFFDF" localSheetId="21">#REF!</definedName>
    <definedName name="SFFDF">#REF!</definedName>
    <definedName name="sffsfs" localSheetId="28">#REF!</definedName>
    <definedName name="sffsfs" localSheetId="21">#REF!</definedName>
    <definedName name="sffsfs">#REF!</definedName>
    <definedName name="shhe" localSheetId="28">#REF!</definedName>
    <definedName name="shhe" localSheetId="21">#REF!</definedName>
    <definedName name="shhe">#REF!</definedName>
    <definedName name="soalan" localSheetId="28">#REF!</definedName>
    <definedName name="soalan" localSheetId="21">#REF!</definedName>
    <definedName name="soalan">#REF!</definedName>
    <definedName name="state">[2]ref!$B$23:$C$38</definedName>
    <definedName name="table_no">[2]ref!$B$23:$E$38</definedName>
    <definedName name="wani" localSheetId="28">#REF!</definedName>
    <definedName name="wani" localSheetId="21">#REF!</definedName>
    <definedName name="wani">#REF!</definedName>
    <definedName name="xi" localSheetId="28">#REF!</definedName>
    <definedName name="xi" localSheetId="21">#REF!</definedName>
    <definedName name="xi">#REF!</definedName>
    <definedName name="xx" localSheetId="28">#REF!</definedName>
    <definedName name="xx" localSheetId="21">#REF!</definedName>
    <definedName name="xx" localSheetId="26">#REF!</definedName>
    <definedName name="xx" localSheetId="27">#REF!</definedName>
    <definedName name="xx" localSheetId="7">#REF!</definedName>
    <definedName name="xx">#REF!</definedName>
    <definedName name="Z_8106A741_5A1C_11D7_A90D_00D0B7DB5195_.wvu.Cols" localSheetId="1">'[3]Soalan 16, 17 (ms.26)'!#REF!</definedName>
    <definedName name="Z_8106A741_5A1C_11D7_A90D_00D0B7DB5195_.wvu.Cols" localSheetId="28">#REF!</definedName>
    <definedName name="Z_8106A741_5A1C_11D7_A90D_00D0B7DB5195_.wvu.Cols" localSheetId="19">'[4]Soalan 16, 17 (ms.26)'!#REF!</definedName>
    <definedName name="Z_8106A741_5A1C_11D7_A90D_00D0B7DB5195_.wvu.Cols" localSheetId="29">'[3]Soalan 16, 17 (ms.26)'!#REF!</definedName>
    <definedName name="Z_8106A741_5A1C_11D7_A90D_00D0B7DB5195_.wvu.Cols" localSheetId="0">'[3]Soalan 16, 17 (ms.26)'!#REF!</definedName>
    <definedName name="Z_8106A741_5A1C_11D7_A90D_00D0B7DB5195_.wvu.Cols" localSheetId="21">'[5]Soalan 16, 17 (ms.26)'!#REF!</definedName>
    <definedName name="Z_8106A741_5A1C_11D7_A90D_00D0B7DB5195_.wvu.Cols" localSheetId="22">#REF!</definedName>
    <definedName name="Z_8106A741_5A1C_11D7_A90D_00D0B7DB5195_.wvu.Cols" localSheetId="23">#REF!</definedName>
    <definedName name="Z_8106A741_5A1C_11D7_A90D_00D0B7DB5195_.wvu.Cols" localSheetId="24">'[5]Soalan 16, 17 (ms.26)'!#REF!</definedName>
    <definedName name="Z_8106A741_5A1C_11D7_A90D_00D0B7DB5195_.wvu.Cols" localSheetId="25">'[5]Soalan 16, 17 (ms.26)'!#REF!</definedName>
    <definedName name="Z_8106A741_5A1C_11D7_A90D_00D0B7DB5195_.wvu.Cols" localSheetId="26">'[5]Soalan 16, 17 (ms.26)'!#REF!</definedName>
    <definedName name="Z_8106A741_5A1C_11D7_A90D_00D0B7DB5195_.wvu.Cols" localSheetId="27">#REF!</definedName>
    <definedName name="Z_8106A741_5A1C_11D7_A90D_00D0B7DB5195_.wvu.Cols" localSheetId="2">'[3]Soalan 16, 17 (ms.26)'!#REF!</definedName>
    <definedName name="Z_8106A741_5A1C_11D7_A90D_00D0B7DB5195_.wvu.Cols" localSheetId="12">'[4]Soalan 16, 17 (ms.26)'!#REF!</definedName>
    <definedName name="Z_8106A741_5A1C_11D7_A90D_00D0B7DB5195_.wvu.Cols" localSheetId="13">'[4]Soalan 16, 17 (ms.26)'!#REF!</definedName>
    <definedName name="Z_8106A741_5A1C_11D7_A90D_00D0B7DB5195_.wvu.Cols" localSheetId="14">'[4]Soalan 16, 17 (ms.26)'!#REF!</definedName>
    <definedName name="Z_8106A741_5A1C_11D7_A90D_00D0B7DB5195_.wvu.Cols" localSheetId="15">'[5]Soalan 16, 17 (ms.26)'!#REF!</definedName>
    <definedName name="Z_8106A741_5A1C_11D7_A90D_00D0B7DB5195_.wvu.Cols" localSheetId="16">'[5]Soalan 16, 17 (ms.26)'!#REF!</definedName>
    <definedName name="Z_8106A741_5A1C_11D7_A90D_00D0B7DB5195_.wvu.Cols" localSheetId="17">'[5]Soalan 16, 17 (ms.26)'!#REF!</definedName>
    <definedName name="Z_8106A741_5A1C_11D7_A90D_00D0B7DB5195_.wvu.Cols" localSheetId="18">'[5]Soalan 16, 17 (ms.26)'!#REF!</definedName>
    <definedName name="Z_8106A741_5A1C_11D7_A90D_00D0B7DB5195_.wvu.Cols" localSheetId="3">'[3]Soalan 16, 17 (ms.26)'!#REF!</definedName>
    <definedName name="Z_8106A741_5A1C_11D7_A90D_00D0B7DB5195_.wvu.Cols" localSheetId="4">'[3]Soalan 16, 17 (ms.26)'!#REF!</definedName>
    <definedName name="Z_8106A741_5A1C_11D7_A90D_00D0B7DB5195_.wvu.Cols" localSheetId="5">'[3]Soalan 16, 17 (ms.26)'!#REF!</definedName>
    <definedName name="Z_8106A741_5A1C_11D7_A90D_00D0B7DB5195_.wvu.Cols" localSheetId="6">'[4]Soalan 16, 17 (ms.26)'!#REF!</definedName>
    <definedName name="Z_8106A741_5A1C_11D7_A90D_00D0B7DB5195_.wvu.Cols" localSheetId="7">'[4]Soalan 16, 17 (ms.26)'!#REF!</definedName>
    <definedName name="Z_8106A741_5A1C_11D7_A90D_00D0B7DB5195_.wvu.Cols" localSheetId="8">'[4]Soalan 16, 17 (ms.26)'!#REF!</definedName>
    <definedName name="Z_8106A741_5A1C_11D7_A90D_00D0B7DB5195_.wvu.Cols" localSheetId="9">'[4]Soalan 16, 17 (ms.26)'!#REF!</definedName>
    <definedName name="Z_8106A741_5A1C_11D7_A90D_00D0B7DB5195_.wvu.Cols">#REF!</definedName>
    <definedName name="Z_8106A741_5A1C_11D7_A90D_00D0B7DB5195_.wvu.PrintArea" localSheetId="1">#REF!</definedName>
    <definedName name="Z_8106A741_5A1C_11D7_A90D_00D0B7DB5195_.wvu.PrintArea" localSheetId="28">#REF!</definedName>
    <definedName name="Z_8106A741_5A1C_11D7_A90D_00D0B7DB5195_.wvu.PrintArea" localSheetId="19">#REF!</definedName>
    <definedName name="Z_8106A741_5A1C_11D7_A90D_00D0B7DB5195_.wvu.PrintArea" localSheetId="29">#REF!</definedName>
    <definedName name="Z_8106A741_5A1C_11D7_A90D_00D0B7DB5195_.wvu.PrintArea" localSheetId="0">#REF!</definedName>
    <definedName name="Z_8106A741_5A1C_11D7_A90D_00D0B7DB5195_.wvu.PrintArea" localSheetId="21">#REF!</definedName>
    <definedName name="Z_8106A741_5A1C_11D7_A90D_00D0B7DB5195_.wvu.PrintArea" localSheetId="22">#REF!</definedName>
    <definedName name="Z_8106A741_5A1C_11D7_A90D_00D0B7DB5195_.wvu.PrintArea" localSheetId="23">#REF!</definedName>
    <definedName name="Z_8106A741_5A1C_11D7_A90D_00D0B7DB5195_.wvu.PrintArea" localSheetId="24">#REF!</definedName>
    <definedName name="Z_8106A741_5A1C_11D7_A90D_00D0B7DB5195_.wvu.PrintArea" localSheetId="25">#REF!</definedName>
    <definedName name="Z_8106A741_5A1C_11D7_A90D_00D0B7DB5195_.wvu.PrintArea" localSheetId="26">#REF!</definedName>
    <definedName name="Z_8106A741_5A1C_11D7_A90D_00D0B7DB5195_.wvu.PrintArea" localSheetId="27">#REF!</definedName>
    <definedName name="Z_8106A741_5A1C_11D7_A90D_00D0B7DB5195_.wvu.PrintArea" localSheetId="2">#REF!</definedName>
    <definedName name="Z_8106A741_5A1C_11D7_A90D_00D0B7DB5195_.wvu.PrintArea" localSheetId="12">#REF!</definedName>
    <definedName name="Z_8106A741_5A1C_11D7_A90D_00D0B7DB5195_.wvu.PrintArea" localSheetId="13">#REF!</definedName>
    <definedName name="Z_8106A741_5A1C_11D7_A90D_00D0B7DB5195_.wvu.PrintArea" localSheetId="14">#REF!</definedName>
    <definedName name="Z_8106A741_5A1C_11D7_A90D_00D0B7DB5195_.wvu.PrintArea" localSheetId="15">#REF!</definedName>
    <definedName name="Z_8106A741_5A1C_11D7_A90D_00D0B7DB5195_.wvu.PrintArea" localSheetId="16">#REF!</definedName>
    <definedName name="Z_8106A741_5A1C_11D7_A90D_00D0B7DB5195_.wvu.PrintArea" localSheetId="17">#REF!</definedName>
    <definedName name="Z_8106A741_5A1C_11D7_A90D_00D0B7DB5195_.wvu.PrintArea" localSheetId="18">#REF!</definedName>
    <definedName name="Z_8106A741_5A1C_11D7_A90D_00D0B7DB5195_.wvu.PrintArea" localSheetId="3">#REF!</definedName>
    <definedName name="Z_8106A741_5A1C_11D7_A90D_00D0B7DB5195_.wvu.PrintArea" localSheetId="4">#REF!</definedName>
    <definedName name="Z_8106A741_5A1C_11D7_A90D_00D0B7DB5195_.wvu.PrintArea" localSheetId="5">#REF!</definedName>
    <definedName name="Z_8106A741_5A1C_11D7_A90D_00D0B7DB5195_.wvu.PrintArea" localSheetId="6">#REF!</definedName>
    <definedName name="Z_8106A741_5A1C_11D7_A90D_00D0B7DB5195_.wvu.PrintArea" localSheetId="7">#REF!</definedName>
    <definedName name="Z_8106A741_5A1C_11D7_A90D_00D0B7DB5195_.wvu.PrintArea" localSheetId="8">#REF!</definedName>
    <definedName name="Z_8106A741_5A1C_11D7_A90D_00D0B7DB5195_.wvu.PrintArea" localSheetId="9">#REF!</definedName>
    <definedName name="Z_8106A741_5A1C_11D7_A90D_00D0B7DB5195_.wvu.PrintArea">#REF!</definedName>
    <definedName name="Z_8106A741_5A1C_11D7_A90D_00D0B7DB5195_.wvu.Rows" localSheetId="1">#REF!</definedName>
    <definedName name="Z_8106A741_5A1C_11D7_A90D_00D0B7DB5195_.wvu.Rows" localSheetId="28">#REF!</definedName>
    <definedName name="Z_8106A741_5A1C_11D7_A90D_00D0B7DB5195_.wvu.Rows" localSheetId="19">'Daya saing'!$44:$44</definedName>
    <definedName name="Z_8106A741_5A1C_11D7_A90D_00D0B7DB5195_.wvu.Rows" localSheetId="29">#REF!</definedName>
    <definedName name="Z_8106A741_5A1C_11D7_A90D_00D0B7DB5195_.wvu.Rows" localSheetId="0">#REF!</definedName>
    <definedName name="Z_8106A741_5A1C_11D7_A90D_00D0B7DB5195_.wvu.Rows" localSheetId="21">#REF!</definedName>
    <definedName name="Z_8106A741_5A1C_11D7_A90D_00D0B7DB5195_.wvu.Rows" localSheetId="22">#REF!</definedName>
    <definedName name="Z_8106A741_5A1C_11D7_A90D_00D0B7DB5195_.wvu.Rows" localSheetId="23">#REF!</definedName>
    <definedName name="Z_8106A741_5A1C_11D7_A90D_00D0B7DB5195_.wvu.Rows" localSheetId="24">#REF!</definedName>
    <definedName name="Z_8106A741_5A1C_11D7_A90D_00D0B7DB5195_.wvu.Rows" localSheetId="25">#REF!</definedName>
    <definedName name="Z_8106A741_5A1C_11D7_A90D_00D0B7DB5195_.wvu.Rows" localSheetId="26">#REF!</definedName>
    <definedName name="Z_8106A741_5A1C_11D7_A90D_00D0B7DB5195_.wvu.Rows" localSheetId="27">#REF!</definedName>
    <definedName name="Z_8106A741_5A1C_11D7_A90D_00D0B7DB5195_.wvu.Rows" localSheetId="13">#REF!</definedName>
    <definedName name="Z_8106A741_5A1C_11D7_A90D_00D0B7DB5195_.wvu.Rows" localSheetId="14">'Soalan 12 '!#REF!</definedName>
    <definedName name="Z_8106A741_5A1C_11D7_A90D_00D0B7DB5195_.wvu.Rows" localSheetId="18">#REF!</definedName>
    <definedName name="Z_8106A741_5A1C_11D7_A90D_00D0B7DB5195_.wvu.Rows" localSheetId="3">#REF!</definedName>
    <definedName name="Z_8106A741_5A1C_11D7_A90D_00D0B7DB5195_.wvu.Rows" localSheetId="4">#REF!</definedName>
    <definedName name="Z_8106A741_5A1C_11D7_A90D_00D0B7DB5195_.wvu.Rows" localSheetId="6">#REF!</definedName>
    <definedName name="Z_8106A741_5A1C_11D7_A90D_00D0B7DB5195_.wvu.Rows" localSheetId="7">#REF!</definedName>
    <definedName name="Z_8106A741_5A1C_11D7_A90D_00D0B7DB5195_.wvu.Rows" localSheetId="8">#REF!</definedName>
    <definedName name="Z_8106A741_5A1C_11D7_A90D_00D0B7DB5195_.wvu.Rows">#REF!</definedName>
    <definedName name="zz" localSheetId="28">#REF!</definedName>
    <definedName name="zz" localSheetId="21">#REF!</definedName>
    <definedName name="zz" localSheetId="26">#REF!</definedName>
    <definedName name="zz" localSheetId="7">#REF!</definedName>
    <definedName name="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46" i="15" l="1"/>
  <c r="K391" i="9"/>
  <c r="L171" i="8"/>
  <c r="AA20" i="24"/>
  <c r="AA26" i="24"/>
  <c r="V62" i="62"/>
  <c r="AL63" i="81"/>
  <c r="AL57" i="81"/>
  <c r="AL53" i="81"/>
  <c r="AL49" i="81"/>
  <c r="AL45" i="81"/>
  <c r="AL41" i="81"/>
  <c r="AL37" i="81"/>
  <c r="AL33" i="81"/>
  <c r="AL29" i="81"/>
  <c r="AL24" i="81"/>
  <c r="S63" i="81"/>
  <c r="S57" i="81"/>
  <c r="S53" i="81"/>
  <c r="S49" i="81"/>
  <c r="S45" i="81"/>
  <c r="S41" i="81"/>
  <c r="S37" i="81"/>
  <c r="S33" i="81"/>
  <c r="S29" i="81"/>
  <c r="S24" i="81"/>
  <c r="S20" i="81"/>
  <c r="S16" i="81"/>
  <c r="AL63" i="47"/>
  <c r="AL57" i="47"/>
  <c r="AL53" i="47"/>
  <c r="AL49" i="47"/>
  <c r="AL45" i="47"/>
  <c r="AL41" i="47"/>
  <c r="AL37" i="47"/>
  <c r="AL33" i="47"/>
  <c r="AL29" i="47"/>
  <c r="AL24" i="47"/>
  <c r="S63" i="47"/>
  <c r="K66" i="47"/>
  <c r="S60" i="47"/>
  <c r="S57" i="47"/>
  <c r="S53" i="47"/>
  <c r="S49" i="47"/>
  <c r="S45" i="47"/>
  <c r="S29" i="47"/>
  <c r="S33" i="47"/>
  <c r="S37" i="47"/>
  <c r="S41" i="47"/>
  <c r="S24" i="47"/>
  <c r="S20" i="47"/>
  <c r="S16" i="47"/>
  <c r="RZ2" i="84" l="1"/>
  <c r="Q24" i="16" l="1"/>
  <c r="J24" i="16"/>
  <c r="ADD2" i="84"/>
  <c r="AE57" i="77" l="1"/>
  <c r="U65" i="34" l="1"/>
  <c r="K62" i="57" l="1"/>
  <c r="RP2" i="84" l="1"/>
  <c r="RN2" i="84"/>
  <c r="RB2" i="84"/>
  <c r="BV18" i="55" l="1"/>
  <c r="BV14" i="55"/>
  <c r="BV11" i="55"/>
  <c r="BN64" i="55"/>
  <c r="AD64" i="55"/>
  <c r="M64" i="55"/>
  <c r="BV55" i="55"/>
  <c r="BV62" i="55"/>
  <c r="BV60" i="55"/>
  <c r="BV58" i="55"/>
  <c r="BV52" i="55"/>
  <c r="BV48" i="55"/>
  <c r="BV45" i="55"/>
  <c r="BV43" i="55"/>
  <c r="BV39" i="55"/>
  <c r="BV36" i="55"/>
  <c r="BV32" i="55"/>
  <c r="BV28" i="55"/>
  <c r="BV25" i="55"/>
  <c r="U64" i="55"/>
  <c r="OW2" i="84" l="1"/>
  <c r="OV2" i="84"/>
  <c r="OT2" i="84"/>
  <c r="OS2" i="84"/>
  <c r="M67" i="65" l="1"/>
  <c r="M241" i="57"/>
  <c r="ASU2" i="84" l="1"/>
  <c r="AST2" i="84"/>
  <c r="ASS2" i="84"/>
  <c r="ASR2" i="84"/>
  <c r="ASQ2" i="84"/>
  <c r="ASP2" i="84"/>
  <c r="ASO2" i="84"/>
  <c r="ASN2" i="84"/>
  <c r="ASM2" i="84"/>
  <c r="ASL2" i="84"/>
  <c r="ASK2" i="84"/>
  <c r="ASJ2" i="84"/>
  <c r="ASI2" i="84"/>
  <c r="ASH2" i="84"/>
  <c r="ASG2" i="84"/>
  <c r="ASF2" i="84"/>
  <c r="ASE2" i="84"/>
  <c r="ASD2" i="84"/>
  <c r="ASC2" i="84"/>
  <c r="ASB2" i="84"/>
  <c r="ASA2" i="84"/>
  <c r="ARZ2" i="84"/>
  <c r="ARY2" i="84"/>
  <c r="ARX2" i="84"/>
  <c r="ARW2" i="84"/>
  <c r="ARV2" i="84"/>
  <c r="ARU2" i="84"/>
  <c r="ART2" i="84"/>
  <c r="ARS2" i="84"/>
  <c r="ARR2" i="84"/>
  <c r="ARQ2" i="84"/>
  <c r="ARP2" i="84"/>
  <c r="ARO2" i="84"/>
  <c r="ARN2" i="84"/>
  <c r="ARM2" i="84"/>
  <c r="ARL2" i="84"/>
  <c r="ARK2" i="84"/>
  <c r="ARJ2" i="84"/>
  <c r="ARI2" i="84"/>
  <c r="ARH2" i="84"/>
  <c r="ARG2" i="84"/>
  <c r="ARF2" i="84"/>
  <c r="ARE2" i="84"/>
  <c r="ARD2" i="84"/>
  <c r="ARC2" i="84"/>
  <c r="ARB2" i="84"/>
  <c r="ARA2" i="84"/>
  <c r="AQZ2" i="84"/>
  <c r="AQY2" i="84"/>
  <c r="AQX2" i="84"/>
  <c r="AQW2" i="84"/>
  <c r="AQV2" i="84"/>
  <c r="AQU2" i="84"/>
  <c r="AQT2" i="84"/>
  <c r="AQS2" i="84"/>
  <c r="AQR2" i="84"/>
  <c r="AQQ2" i="84"/>
  <c r="AQP2" i="84"/>
  <c r="AQO2" i="84"/>
  <c r="AQN2" i="84"/>
  <c r="AQM2" i="84"/>
  <c r="AQL2" i="84"/>
  <c r="AQK2" i="84"/>
  <c r="AQJ2" i="84"/>
  <c r="AQI2" i="84"/>
  <c r="AQH2" i="84"/>
  <c r="AQG2" i="84"/>
  <c r="AQF2" i="84"/>
  <c r="AQE2" i="84"/>
  <c r="AQD2" i="84"/>
  <c r="AQC2" i="84"/>
  <c r="AQB2" i="84"/>
  <c r="AQA2" i="84"/>
  <c r="APZ2" i="84"/>
  <c r="APY2" i="84"/>
  <c r="APX2" i="84"/>
  <c r="APW2" i="84"/>
  <c r="APV2" i="84"/>
  <c r="APU2" i="84"/>
  <c r="APT2" i="84"/>
  <c r="APS2" i="84"/>
  <c r="APR2" i="84"/>
  <c r="APQ2" i="84"/>
  <c r="APP2" i="84"/>
  <c r="APO2" i="84"/>
  <c r="APN2" i="84"/>
  <c r="APM2" i="84"/>
  <c r="APL2" i="84"/>
  <c r="APK2" i="84"/>
  <c r="APJ2" i="84"/>
  <c r="API2" i="84"/>
  <c r="APH2" i="84"/>
  <c r="APG2" i="84"/>
  <c r="APF2" i="84"/>
  <c r="APE2" i="84"/>
  <c r="APD2" i="84"/>
  <c r="APC2" i="84"/>
  <c r="APB2" i="84"/>
  <c r="APA2" i="84"/>
  <c r="AOZ2" i="84"/>
  <c r="AOY2" i="84"/>
  <c r="AOX2" i="84"/>
  <c r="AOW2" i="84"/>
  <c r="AOV2" i="84"/>
  <c r="AOU2" i="84"/>
  <c r="AOT2" i="84"/>
  <c r="AOS2" i="84"/>
  <c r="AOR2" i="84"/>
  <c r="AOQ2" i="84"/>
  <c r="AOP2" i="84"/>
  <c r="AOO2" i="84"/>
  <c r="AON2" i="84"/>
  <c r="AOM2" i="84"/>
  <c r="AOL2" i="84"/>
  <c r="AOK2" i="84"/>
  <c r="AOJ2" i="84"/>
  <c r="AOI2" i="84"/>
  <c r="AOH2" i="84"/>
  <c r="AOG2" i="84"/>
  <c r="AOF2" i="84"/>
  <c r="AOE2" i="84"/>
  <c r="AOD2" i="84"/>
  <c r="AOC2" i="84"/>
  <c r="AOB2" i="84"/>
  <c r="AOA2" i="84"/>
  <c r="ANZ2" i="84"/>
  <c r="ANY2" i="84"/>
  <c r="ANX2" i="84"/>
  <c r="ANW2" i="84"/>
  <c r="ANV2" i="84"/>
  <c r="ANU2" i="84"/>
  <c r="ANT2" i="84"/>
  <c r="ANS2" i="84"/>
  <c r="ANR2" i="84"/>
  <c r="ANQ2" i="84"/>
  <c r="ANP2" i="84"/>
  <c r="ANO2" i="84"/>
  <c r="ANN2" i="84"/>
  <c r="ANM2" i="84"/>
  <c r="ANL2" i="84"/>
  <c r="ANK2" i="84"/>
  <c r="ANJ2" i="84"/>
  <c r="ANI2" i="84"/>
  <c r="ANH2" i="84"/>
  <c r="ANG2" i="84"/>
  <c r="ANF2" i="84"/>
  <c r="ANE2" i="84"/>
  <c r="AND2" i="84"/>
  <c r="ANC2" i="84"/>
  <c r="ANB2" i="84"/>
  <c r="ANA2" i="84"/>
  <c r="AMZ2" i="84"/>
  <c r="AMY2" i="84"/>
  <c r="AMX2" i="84"/>
  <c r="AMW2" i="84"/>
  <c r="AMV2" i="84"/>
  <c r="AMU2" i="84"/>
  <c r="AMT2" i="84"/>
  <c r="AMS2" i="84"/>
  <c r="AMR2" i="84"/>
  <c r="AMQ2" i="84"/>
  <c r="AMP2" i="84"/>
  <c r="AMO2" i="84"/>
  <c r="AMN2" i="84"/>
  <c r="AMM2" i="84"/>
  <c r="AML2" i="84"/>
  <c r="AMK2" i="84"/>
  <c r="AMJ2" i="84"/>
  <c r="AMI2" i="84"/>
  <c r="AMH2" i="84"/>
  <c r="AMG2" i="84"/>
  <c r="AMF2" i="84"/>
  <c r="AME2" i="84"/>
  <c r="AMD2" i="84"/>
  <c r="AMC2" i="84"/>
  <c r="AMB2" i="84"/>
  <c r="AMA2" i="84"/>
  <c r="ALZ2" i="84"/>
  <c r="ALY2" i="84"/>
  <c r="ALX2" i="84"/>
  <c r="ALW2" i="84"/>
  <c r="ALV2" i="84"/>
  <c r="ALU2" i="84"/>
  <c r="ALT2" i="84"/>
  <c r="ALS2" i="84"/>
  <c r="ALR2" i="84"/>
  <c r="ALQ2" i="84"/>
  <c r="ALP2" i="84"/>
  <c r="ALO2" i="84"/>
  <c r="ALN2" i="84"/>
  <c r="ALM2" i="84"/>
  <c r="ALL2" i="84"/>
  <c r="ALK2" i="84"/>
  <c r="ALJ2" i="84"/>
  <c r="ALI2" i="84"/>
  <c r="ALH2" i="84"/>
  <c r="ALG2" i="84"/>
  <c r="ALF2" i="84"/>
  <c r="ALE2" i="84"/>
  <c r="ALD2" i="84"/>
  <c r="ALC2" i="84"/>
  <c r="ALB2" i="84"/>
  <c r="ALA2" i="84"/>
  <c r="AKZ2" i="84"/>
  <c r="AKY2" i="84"/>
  <c r="AKX2" i="84"/>
  <c r="AKW2" i="84"/>
  <c r="AKV2" i="84"/>
  <c r="AKU2" i="84"/>
  <c r="AKT2" i="84"/>
  <c r="AKS2" i="84"/>
  <c r="AKR2" i="84"/>
  <c r="AKQ2" i="84"/>
  <c r="AKP2" i="84"/>
  <c r="AKO2" i="84"/>
  <c r="AKN2" i="84"/>
  <c r="AKM2" i="84"/>
  <c r="AKL2" i="84"/>
  <c r="AKK2" i="84"/>
  <c r="AKJ2" i="84"/>
  <c r="AKI2" i="84"/>
  <c r="AKH2" i="84"/>
  <c r="AKG2" i="84"/>
  <c r="AKF2" i="84"/>
  <c r="AKE2" i="84"/>
  <c r="AKD2" i="84"/>
  <c r="AKC2" i="84"/>
  <c r="AKB2" i="84"/>
  <c r="AKA2" i="84"/>
  <c r="AJZ2" i="84"/>
  <c r="AJY2" i="84"/>
  <c r="AJX2" i="84"/>
  <c r="AJW2" i="84"/>
  <c r="AJV2" i="84"/>
  <c r="AJU2" i="84"/>
  <c r="AJT2" i="84"/>
  <c r="AJS2" i="84"/>
  <c r="AJR2" i="84"/>
  <c r="AJQ2" i="84"/>
  <c r="AJP2" i="84"/>
  <c r="AJO2" i="84"/>
  <c r="AJN2" i="84"/>
  <c r="AJM2" i="84"/>
  <c r="AJL2" i="84"/>
  <c r="AJK2" i="84"/>
  <c r="AJJ2" i="84"/>
  <c r="AJI2" i="84"/>
  <c r="AJH2" i="84"/>
  <c r="AJG2" i="84"/>
  <c r="AJF2" i="84"/>
  <c r="AJE2" i="84"/>
  <c r="AJD2" i="84"/>
  <c r="AJC2" i="84"/>
  <c r="AJB2" i="84"/>
  <c r="AJA2" i="84"/>
  <c r="AIZ2" i="84"/>
  <c r="AIY2" i="84"/>
  <c r="AIX2" i="84"/>
  <c r="AIW2" i="84"/>
  <c r="AIV2" i="84"/>
  <c r="AIU2" i="84"/>
  <c r="AIT2" i="84"/>
  <c r="AIS2" i="84"/>
  <c r="AIR2" i="84"/>
  <c r="AIQ2" i="84"/>
  <c r="AIP2" i="84"/>
  <c r="AIO2" i="84"/>
  <c r="AIN2" i="84"/>
  <c r="AIM2" i="84"/>
  <c r="AIL2" i="84"/>
  <c r="AIK2" i="84"/>
  <c r="AIJ2" i="84"/>
  <c r="AII2" i="84"/>
  <c r="AIH2" i="84"/>
  <c r="AIG2" i="84"/>
  <c r="AIF2" i="84"/>
  <c r="AIE2" i="84"/>
  <c r="AID2" i="84"/>
  <c r="AIC2" i="84"/>
  <c r="AIB2" i="84"/>
  <c r="AIA2" i="84"/>
  <c r="AHZ2" i="84"/>
  <c r="AHY2" i="84"/>
  <c r="AHX2" i="84"/>
  <c r="AHW2" i="84"/>
  <c r="AHV2" i="84"/>
  <c r="AHU2" i="84"/>
  <c r="AHT2" i="84"/>
  <c r="AHS2" i="84"/>
  <c r="AHR2" i="84"/>
  <c r="AHQ2" i="84"/>
  <c r="AHP2" i="84"/>
  <c r="AHO2" i="84"/>
  <c r="AHN2" i="84"/>
  <c r="AHM2" i="84"/>
  <c r="AHL2" i="84"/>
  <c r="AHK2" i="84"/>
  <c r="AHJ2" i="84"/>
  <c r="AHI2" i="84"/>
  <c r="AHH2" i="84"/>
  <c r="AHG2" i="84"/>
  <c r="AHF2" i="84"/>
  <c r="AHE2" i="84"/>
  <c r="AHD2" i="84"/>
  <c r="AHC2" i="84"/>
  <c r="AHB2" i="84"/>
  <c r="AHA2" i="84"/>
  <c r="AGZ2" i="84"/>
  <c r="AGY2" i="84"/>
  <c r="AGX2" i="84"/>
  <c r="AGW2" i="84"/>
  <c r="AGV2" i="84"/>
  <c r="AGU2" i="84"/>
  <c r="AGT2" i="84"/>
  <c r="AGS2" i="84"/>
  <c r="AGR2" i="84"/>
  <c r="AGQ2" i="84"/>
  <c r="AGP2" i="84"/>
  <c r="AGO2" i="84"/>
  <c r="AGN2" i="84"/>
  <c r="AGM2" i="84"/>
  <c r="AGK2" i="84"/>
  <c r="AGJ2" i="84"/>
  <c r="AGI2" i="84"/>
  <c r="AGH2" i="84"/>
  <c r="AGG2" i="84"/>
  <c r="AGF2" i="84"/>
  <c r="AGE2" i="84"/>
  <c r="AGD2" i="84"/>
  <c r="AGC2" i="84"/>
  <c r="AGB2" i="84"/>
  <c r="AGA2" i="84"/>
  <c r="AFZ2" i="84"/>
  <c r="AFY2" i="84"/>
  <c r="AFX2" i="84"/>
  <c r="AFW2" i="84"/>
  <c r="AFV2" i="84"/>
  <c r="AFU2" i="84"/>
  <c r="AFT2" i="84"/>
  <c r="AFS2" i="84"/>
  <c r="AFR2" i="84"/>
  <c r="AFQ2" i="84"/>
  <c r="AFP2" i="84"/>
  <c r="AFO2" i="84"/>
  <c r="AFN2" i="84"/>
  <c r="AFM2" i="84"/>
  <c r="AFL2" i="84"/>
  <c r="AFK2" i="84"/>
  <c r="AFJ2" i="84"/>
  <c r="AFI2" i="84"/>
  <c r="AFH2" i="84"/>
  <c r="AFG2" i="84"/>
  <c r="AFF2" i="84"/>
  <c r="AFE2" i="84"/>
  <c r="AFD2" i="84"/>
  <c r="AFC2" i="84"/>
  <c r="AFB2" i="84"/>
  <c r="AFA2" i="84"/>
  <c r="AEZ2" i="84"/>
  <c r="AEY2" i="84"/>
  <c r="AEX2" i="84"/>
  <c r="AEW2" i="84"/>
  <c r="AEV2" i="84"/>
  <c r="AEU2" i="84"/>
  <c r="AET2" i="84"/>
  <c r="AES2" i="84"/>
  <c r="AER2" i="84"/>
  <c r="AEQ2" i="84"/>
  <c r="AEP2" i="84"/>
  <c r="AEO2" i="84"/>
  <c r="AEN2" i="84"/>
  <c r="AEM2" i="84"/>
  <c r="AEL2" i="84"/>
  <c r="AEK2" i="84"/>
  <c r="AEJ2" i="84"/>
  <c r="AEI2" i="84"/>
  <c r="AEH2" i="84"/>
  <c r="AEG2" i="84"/>
  <c r="AEF2" i="84"/>
  <c r="AEE2" i="84"/>
  <c r="AED2" i="84"/>
  <c r="AEC2" i="84"/>
  <c r="AEB2" i="84"/>
  <c r="AEA2" i="84"/>
  <c r="ADZ2" i="84"/>
  <c r="ADY2" i="84"/>
  <c r="ADX2" i="84"/>
  <c r="ADW2" i="84"/>
  <c r="ADV2" i="84"/>
  <c r="ADU2" i="84"/>
  <c r="ADT2" i="84"/>
  <c r="ADS2" i="84"/>
  <c r="ADR2" i="84"/>
  <c r="ADQ2" i="84"/>
  <c r="ADP2" i="84"/>
  <c r="ADO2" i="84"/>
  <c r="ADN2" i="84"/>
  <c r="ADM2" i="84"/>
  <c r="ADL2" i="84"/>
  <c r="ADK2" i="84"/>
  <c r="ADJ2" i="84"/>
  <c r="ADI2" i="84"/>
  <c r="ADH2" i="84"/>
  <c r="ADG2" i="84"/>
  <c r="ADF2" i="84"/>
  <c r="ADE2" i="84"/>
  <c r="ADC2" i="84"/>
  <c r="ADB2" i="84"/>
  <c r="ADA2" i="84"/>
  <c r="ACZ2" i="84"/>
  <c r="ACY2" i="84"/>
  <c r="ACX2" i="84"/>
  <c r="ACW2" i="84"/>
  <c r="ACV2" i="84"/>
  <c r="ACU2" i="84"/>
  <c r="ACT2" i="84"/>
  <c r="ACS2" i="84"/>
  <c r="ACR2" i="84"/>
  <c r="ACQ2" i="84"/>
  <c r="ACP2" i="84"/>
  <c r="ACO2" i="84"/>
  <c r="ACN2" i="84"/>
  <c r="ACM2" i="84"/>
  <c r="ACL2" i="84"/>
  <c r="ACK2" i="84"/>
  <c r="ACJ2" i="84"/>
  <c r="ACI2" i="84"/>
  <c r="ACH2" i="84"/>
  <c r="ACG2" i="84"/>
  <c r="ACF2" i="84"/>
  <c r="ACE2" i="84"/>
  <c r="ACD2" i="84"/>
  <c r="ACC2" i="84"/>
  <c r="ACB2" i="84"/>
  <c r="ACA2" i="84"/>
  <c r="ABZ2" i="84"/>
  <c r="ABY2" i="84"/>
  <c r="ABW2" i="84"/>
  <c r="ABV2" i="84"/>
  <c r="ABU2" i="84"/>
  <c r="ABT2" i="84"/>
  <c r="ABS2" i="84"/>
  <c r="ABR2" i="84"/>
  <c r="ABQ2" i="84"/>
  <c r="ABP2" i="84"/>
  <c r="ABO2" i="84"/>
  <c r="ABN2" i="84"/>
  <c r="ABM2" i="84"/>
  <c r="ABL2" i="84"/>
  <c r="ABK2" i="84"/>
  <c r="ABJ2" i="84"/>
  <c r="ABI2" i="84"/>
  <c r="ABH2" i="84"/>
  <c r="ABF2" i="84"/>
  <c r="ABE2" i="84"/>
  <c r="ABD2" i="84"/>
  <c r="ABC2" i="84"/>
  <c r="ABB2" i="84"/>
  <c r="ABA2" i="84"/>
  <c r="AAZ2" i="84"/>
  <c r="AAY2" i="84"/>
  <c r="AAX2" i="84"/>
  <c r="AAW2" i="84"/>
  <c r="AAV2" i="84"/>
  <c r="AAU2" i="84"/>
  <c r="AAT2" i="84"/>
  <c r="AAS2" i="84"/>
  <c r="AAR2" i="84"/>
  <c r="AAQ2" i="84"/>
  <c r="AAO2" i="84"/>
  <c r="AAN2" i="84"/>
  <c r="AAM2" i="84"/>
  <c r="AAL2" i="84"/>
  <c r="AAK2" i="84"/>
  <c r="AAJ2" i="84"/>
  <c r="AAI2" i="84"/>
  <c r="AAH2" i="84"/>
  <c r="AAG2" i="84"/>
  <c r="AAF2" i="84"/>
  <c r="AAE2" i="84"/>
  <c r="AAD2" i="84"/>
  <c r="AAC2" i="84"/>
  <c r="AAB2" i="84"/>
  <c r="AAA2" i="84"/>
  <c r="ZZ2" i="84"/>
  <c r="ZY2" i="84"/>
  <c r="ZX2" i="84"/>
  <c r="ZW2" i="84"/>
  <c r="ZV2" i="84"/>
  <c r="ZU2" i="84"/>
  <c r="ZT2" i="84"/>
  <c r="ZS2" i="84"/>
  <c r="ZR2" i="84"/>
  <c r="ZQ2" i="84"/>
  <c r="ZP2" i="84"/>
  <c r="ZO2" i="84"/>
  <c r="ZN2" i="84"/>
  <c r="ZM2" i="84"/>
  <c r="ZL2" i="84"/>
  <c r="ZK2" i="84"/>
  <c r="ZJ2" i="84"/>
  <c r="ZI2" i="84"/>
  <c r="ZH2" i="84"/>
  <c r="ZG2" i="84"/>
  <c r="ZF2" i="84"/>
  <c r="ZE2" i="84"/>
  <c r="ZD2" i="84"/>
  <c r="ZC2" i="84"/>
  <c r="ZB2" i="84"/>
  <c r="ZA2" i="84"/>
  <c r="YZ2" i="84"/>
  <c r="YY2" i="84"/>
  <c r="YX2" i="84"/>
  <c r="YW2" i="84"/>
  <c r="YV2" i="84"/>
  <c r="YU2" i="84"/>
  <c r="YT2" i="84"/>
  <c r="YS2" i="84"/>
  <c r="YR2" i="84"/>
  <c r="YQ2" i="84"/>
  <c r="YP2" i="84"/>
  <c r="YO2" i="84"/>
  <c r="YN2" i="84"/>
  <c r="YM2" i="84"/>
  <c r="YL2" i="84"/>
  <c r="YK2" i="84"/>
  <c r="YJ2" i="84"/>
  <c r="YI2" i="84"/>
  <c r="YH2" i="84"/>
  <c r="YG2" i="84"/>
  <c r="YF2" i="84"/>
  <c r="YE2" i="84"/>
  <c r="YD2" i="84"/>
  <c r="YC2" i="84"/>
  <c r="YB2" i="84"/>
  <c r="YA2" i="84"/>
  <c r="XZ2" i="84"/>
  <c r="XY2" i="84"/>
  <c r="XX2" i="84"/>
  <c r="XW2" i="84"/>
  <c r="XV2" i="84"/>
  <c r="XU2" i="84"/>
  <c r="XT2" i="84"/>
  <c r="XS2" i="84"/>
  <c r="XR2" i="84"/>
  <c r="XQ2" i="84"/>
  <c r="XP2" i="84"/>
  <c r="XO2" i="84"/>
  <c r="XN2" i="84"/>
  <c r="XM2" i="84"/>
  <c r="XL2" i="84"/>
  <c r="XK2" i="84"/>
  <c r="XJ2" i="84"/>
  <c r="XI2" i="84"/>
  <c r="XH2" i="84"/>
  <c r="XG2" i="84"/>
  <c r="XF2" i="84"/>
  <c r="XE2" i="84"/>
  <c r="XD2" i="84"/>
  <c r="XC2" i="84"/>
  <c r="XB2" i="84"/>
  <c r="XA2" i="84"/>
  <c r="WZ2" i="84"/>
  <c r="WY2" i="84"/>
  <c r="WX2" i="84"/>
  <c r="WW2" i="84"/>
  <c r="WV2" i="84"/>
  <c r="WU2" i="84"/>
  <c r="WT2" i="84"/>
  <c r="WS2" i="84"/>
  <c r="WR2" i="84"/>
  <c r="WQ2" i="84"/>
  <c r="WP2" i="84"/>
  <c r="WO2" i="84"/>
  <c r="WN2" i="84"/>
  <c r="WM2" i="84"/>
  <c r="WL2" i="84"/>
  <c r="WK2" i="84"/>
  <c r="WJ2" i="84"/>
  <c r="WI2" i="84"/>
  <c r="WH2" i="84"/>
  <c r="WG2" i="84"/>
  <c r="WF2" i="84"/>
  <c r="WE2" i="84"/>
  <c r="WD2" i="84"/>
  <c r="WC2" i="84"/>
  <c r="WB2" i="84"/>
  <c r="WA2" i="84"/>
  <c r="VZ2" i="84"/>
  <c r="VY2" i="84"/>
  <c r="VX2" i="84"/>
  <c r="VW2" i="84"/>
  <c r="VV2" i="84"/>
  <c r="VU2" i="84"/>
  <c r="VT2" i="84"/>
  <c r="VS2" i="84"/>
  <c r="VR2" i="84"/>
  <c r="VQ2" i="84"/>
  <c r="VP2" i="84"/>
  <c r="VO2" i="84"/>
  <c r="VN2" i="84"/>
  <c r="VM2" i="84"/>
  <c r="VL2" i="84"/>
  <c r="VK2" i="84"/>
  <c r="VJ2" i="84"/>
  <c r="VI2" i="84"/>
  <c r="VH2" i="84"/>
  <c r="VG2" i="84"/>
  <c r="VF2" i="84"/>
  <c r="VE2" i="84"/>
  <c r="VD2" i="84"/>
  <c r="VC2" i="84"/>
  <c r="VB2" i="84"/>
  <c r="VA2" i="84"/>
  <c r="UZ2" i="84"/>
  <c r="UY2" i="84"/>
  <c r="UX2" i="84"/>
  <c r="UW2" i="84"/>
  <c r="UV2" i="84"/>
  <c r="UU2" i="84"/>
  <c r="UT2" i="84"/>
  <c r="US2" i="84"/>
  <c r="UR2" i="84"/>
  <c r="UQ2" i="84"/>
  <c r="UP2" i="84"/>
  <c r="UO2" i="84"/>
  <c r="UN2" i="84"/>
  <c r="UM2" i="84"/>
  <c r="UL2" i="84"/>
  <c r="UK2" i="84"/>
  <c r="UJ2" i="84"/>
  <c r="UI2" i="84"/>
  <c r="UH2" i="84"/>
  <c r="UG2" i="84"/>
  <c r="UF2" i="84"/>
  <c r="UE2" i="84"/>
  <c r="UD2" i="84"/>
  <c r="UC2" i="84"/>
  <c r="UB2" i="84"/>
  <c r="UA2" i="84"/>
  <c r="TZ2" i="84"/>
  <c r="TY2" i="84"/>
  <c r="TX2" i="84"/>
  <c r="TW2" i="84"/>
  <c r="TV2" i="84"/>
  <c r="TU2" i="84"/>
  <c r="TT2" i="84"/>
  <c r="TS2" i="84"/>
  <c r="TR2" i="84"/>
  <c r="TQ2" i="84"/>
  <c r="TP2" i="84"/>
  <c r="TO2" i="84"/>
  <c r="TN2" i="84"/>
  <c r="TM2" i="84"/>
  <c r="TL2" i="84"/>
  <c r="TK2" i="84"/>
  <c r="TJ2" i="84"/>
  <c r="TI2" i="84"/>
  <c r="TH2" i="84"/>
  <c r="TG2" i="84"/>
  <c r="TF2" i="84"/>
  <c r="TE2" i="84"/>
  <c r="TD2" i="84"/>
  <c r="TC2" i="84"/>
  <c r="TB2" i="84"/>
  <c r="TA2" i="84"/>
  <c r="SZ2" i="84"/>
  <c r="SY2" i="84"/>
  <c r="SX2" i="84"/>
  <c r="SW2" i="84"/>
  <c r="SV2" i="84"/>
  <c r="SU2" i="84"/>
  <c r="SS2" i="84"/>
  <c r="SR2" i="84"/>
  <c r="SQ2" i="84"/>
  <c r="SP2" i="84"/>
  <c r="SO2" i="84"/>
  <c r="ASX2" i="84" s="1"/>
  <c r="SN2" i="84"/>
  <c r="SM2" i="84"/>
  <c r="SL2" i="84"/>
  <c r="SK2" i="84"/>
  <c r="SJ2" i="84"/>
  <c r="SI2" i="84"/>
  <c r="SH2" i="84"/>
  <c r="SG2" i="84"/>
  <c r="SF2" i="84"/>
  <c r="SE2" i="84"/>
  <c r="SD2" i="84"/>
  <c r="SC2" i="84"/>
  <c r="SB2" i="84"/>
  <c r="SA2" i="84"/>
  <c r="ATE2" i="84" s="1"/>
  <c r="RY2" i="84"/>
  <c r="RX2" i="84"/>
  <c r="RW2" i="84"/>
  <c r="RV2" i="84"/>
  <c r="RU2" i="84"/>
  <c r="RT2" i="84"/>
  <c r="RS2" i="84"/>
  <c r="RR2" i="84"/>
  <c r="RQ2" i="84"/>
  <c r="RO2" i="84"/>
  <c r="RM2" i="84"/>
  <c r="RL2" i="84"/>
  <c r="RK2" i="84"/>
  <c r="RJ2" i="84"/>
  <c r="RI2" i="84"/>
  <c r="RH2" i="84"/>
  <c r="RG2" i="84"/>
  <c r="RF2" i="84"/>
  <c r="RE2" i="84"/>
  <c r="RD2" i="84"/>
  <c r="RC2" i="84"/>
  <c r="RA2" i="84"/>
  <c r="QZ2" i="84"/>
  <c r="QY2" i="84"/>
  <c r="QX2" i="84"/>
  <c r="QW2" i="84"/>
  <c r="QV2" i="84"/>
  <c r="QU2" i="84"/>
  <c r="QT2" i="84"/>
  <c r="QS2" i="84"/>
  <c r="QR2" i="84"/>
  <c r="QQ2" i="84"/>
  <c r="QP2" i="84"/>
  <c r="QO2" i="84"/>
  <c r="QN2" i="84"/>
  <c r="QM2" i="84"/>
  <c r="QL2" i="84"/>
  <c r="QK2" i="84"/>
  <c r="QJ2" i="84"/>
  <c r="QI2" i="84"/>
  <c r="QH2" i="84"/>
  <c r="QG2" i="84"/>
  <c r="QF2" i="84"/>
  <c r="QE2" i="84"/>
  <c r="QD2" i="84"/>
  <c r="ATN2" i="84" s="1"/>
  <c r="QC2" i="84"/>
  <c r="QB2" i="84"/>
  <c r="QA2" i="84"/>
  <c r="PZ2" i="84"/>
  <c r="PY2" i="84"/>
  <c r="PX2" i="84"/>
  <c r="PV2" i="84"/>
  <c r="PT2" i="84"/>
  <c r="PS2" i="84"/>
  <c r="PR2" i="84"/>
  <c r="PQ2" i="84"/>
  <c r="PP2" i="84"/>
  <c r="PO2" i="84"/>
  <c r="PN2" i="84"/>
  <c r="PM2" i="84"/>
  <c r="PL2" i="84"/>
  <c r="PK2" i="84"/>
  <c r="PJ2" i="84"/>
  <c r="PI2" i="84"/>
  <c r="PH2" i="84"/>
  <c r="PG2" i="84"/>
  <c r="PF2" i="84"/>
  <c r="PE2" i="84"/>
  <c r="PD2" i="84"/>
  <c r="PC2" i="84"/>
  <c r="PB2" i="84"/>
  <c r="PA2" i="84"/>
  <c r="OZ2" i="84"/>
  <c r="OY2" i="84"/>
  <c r="OX2" i="84"/>
  <c r="OU2" i="84"/>
  <c r="OR2" i="84"/>
  <c r="OQ2" i="84"/>
  <c r="OP2" i="84"/>
  <c r="OO2" i="84"/>
  <c r="ON2" i="84"/>
  <c r="OL2" i="84"/>
  <c r="OJ2" i="84"/>
  <c r="OI2" i="84"/>
  <c r="OH2" i="84"/>
  <c r="OF2" i="84"/>
  <c r="OE2" i="84"/>
  <c r="OD2" i="84"/>
  <c r="OC2" i="84"/>
  <c r="OB2" i="84"/>
  <c r="OA2" i="84"/>
  <c r="NZ2" i="84"/>
  <c r="NY2" i="84"/>
  <c r="NX2" i="84"/>
  <c r="NW2" i="84"/>
  <c r="NV2" i="84"/>
  <c r="NT2" i="84"/>
  <c r="NS2" i="84"/>
  <c r="NR2" i="84"/>
  <c r="NQ2" i="84"/>
  <c r="NP2" i="84"/>
  <c r="NO2" i="84"/>
  <c r="NN2" i="84"/>
  <c r="NM2" i="84"/>
  <c r="NL2" i="84"/>
  <c r="NK2" i="84"/>
  <c r="NJ2" i="84"/>
  <c r="NH2" i="84"/>
  <c r="NC2" i="84"/>
  <c r="NB2" i="84"/>
  <c r="NA2" i="84"/>
  <c r="MZ2" i="84"/>
  <c r="MV2" i="84"/>
  <c r="MT2" i="84"/>
  <c r="MS2" i="84"/>
  <c r="MR2" i="84"/>
  <c r="MQ2" i="84"/>
  <c r="MP2" i="84"/>
  <c r="MO2" i="84"/>
  <c r="MN2" i="84"/>
  <c r="MM2" i="84"/>
  <c r="ML2" i="84"/>
  <c r="MJ2" i="84"/>
  <c r="MH2" i="84"/>
  <c r="MG2" i="84"/>
  <c r="MF2" i="84"/>
  <c r="ME2" i="84"/>
  <c r="MD2" i="84"/>
  <c r="MC2" i="84"/>
  <c r="MB2" i="84"/>
  <c r="MA2" i="84"/>
  <c r="LZ2" i="84"/>
  <c r="LW2" i="84"/>
  <c r="LV2" i="84"/>
  <c r="LU2" i="84"/>
  <c r="LT2" i="84"/>
  <c r="LS2" i="84"/>
  <c r="LR2" i="84"/>
  <c r="LQ2" i="84"/>
  <c r="LP2" i="84"/>
  <c r="LO2" i="84"/>
  <c r="LM2" i="84"/>
  <c r="LK2" i="84"/>
  <c r="LF2" i="84"/>
  <c r="LE2" i="84"/>
  <c r="LD2" i="84"/>
  <c r="LC2" i="84"/>
  <c r="LA2" i="84"/>
  <c r="KY2" i="84"/>
  <c r="KW2" i="84"/>
  <c r="KV2" i="84"/>
  <c r="KU2" i="84"/>
  <c r="KT2" i="84"/>
  <c r="KS2" i="84"/>
  <c r="KR2" i="84"/>
  <c r="KQ2" i="84"/>
  <c r="KP2" i="84"/>
  <c r="KO2" i="84"/>
  <c r="KN2" i="84"/>
  <c r="KM2" i="84"/>
  <c r="KK2" i="84"/>
  <c r="KI2" i="84"/>
  <c r="KH2" i="84"/>
  <c r="KG2" i="84"/>
  <c r="KF2" i="84"/>
  <c r="KE2" i="84"/>
  <c r="KD2" i="84"/>
  <c r="KC2" i="84"/>
  <c r="KB2" i="84"/>
  <c r="KA2" i="84"/>
  <c r="JZ2" i="84"/>
  <c r="JY2" i="84"/>
  <c r="JW2" i="84"/>
  <c r="JU2" i="84"/>
  <c r="JQ2" i="84"/>
  <c r="JK2" i="84"/>
  <c r="JI2" i="84"/>
  <c r="JH2" i="84"/>
  <c r="JG2" i="84"/>
  <c r="JF2" i="84"/>
  <c r="JE2" i="84"/>
  <c r="JD2" i="84"/>
  <c r="JC2" i="84"/>
  <c r="JB2" i="84"/>
  <c r="JA2" i="84"/>
  <c r="IY2" i="84"/>
  <c r="IW2" i="84"/>
  <c r="IV2" i="84"/>
  <c r="IU2" i="84"/>
  <c r="IT2" i="84"/>
  <c r="IS2" i="84"/>
  <c r="IR2" i="84"/>
  <c r="IQ2" i="84"/>
  <c r="IP2" i="84"/>
  <c r="IO2" i="84"/>
  <c r="IL2" i="84"/>
  <c r="IK2" i="84"/>
  <c r="IJ2" i="84"/>
  <c r="II2" i="84"/>
  <c r="IH2" i="84"/>
  <c r="IG2" i="84"/>
  <c r="IF2" i="84"/>
  <c r="IE2" i="84"/>
  <c r="ID2" i="84"/>
  <c r="IB2" i="84"/>
  <c r="HZ2" i="84"/>
  <c r="HY2" i="84"/>
  <c r="HN2" i="84"/>
  <c r="HL2" i="84"/>
  <c r="HK2" i="84"/>
  <c r="HJ2" i="84"/>
  <c r="HI2" i="84"/>
  <c r="HH2" i="84"/>
  <c r="HG2" i="84"/>
  <c r="HF2" i="84"/>
  <c r="HE2" i="84"/>
  <c r="HD2" i="84"/>
  <c r="HC2" i="84"/>
  <c r="HB2" i="84"/>
  <c r="GZ2" i="84"/>
  <c r="GX2" i="84"/>
  <c r="GW2" i="84"/>
  <c r="GV2" i="84"/>
  <c r="GU2" i="84"/>
  <c r="GT2" i="84"/>
  <c r="GS2" i="84"/>
  <c r="GR2" i="84"/>
  <c r="GQ2" i="84"/>
  <c r="GP2" i="84"/>
  <c r="GO2" i="84"/>
  <c r="GN2" i="84"/>
  <c r="GL2" i="84"/>
  <c r="GK2" i="84"/>
  <c r="GJ2" i="84"/>
  <c r="GI2" i="84"/>
  <c r="GH2" i="84"/>
  <c r="FN2" i="84"/>
  <c r="FM2" i="84"/>
  <c r="FL2" i="84"/>
  <c r="FK2" i="84"/>
  <c r="FJ2" i="84"/>
  <c r="FI2" i="84"/>
  <c r="FH2" i="84"/>
  <c r="FG2" i="84"/>
  <c r="FF2" i="84"/>
  <c r="FE2" i="84"/>
  <c r="FD2" i="84"/>
  <c r="FC2" i="84"/>
  <c r="FB2" i="84"/>
  <c r="FA2" i="84"/>
  <c r="EZ2" i="84"/>
  <c r="EY2" i="84"/>
  <c r="EW2" i="84"/>
  <c r="EV2" i="84"/>
  <c r="EU2" i="84"/>
  <c r="ET2" i="84"/>
  <c r="ES2" i="84"/>
  <c r="ER2" i="84"/>
  <c r="EQ2" i="84"/>
  <c r="EP2" i="84"/>
  <c r="EO2" i="84"/>
  <c r="EN2" i="84"/>
  <c r="EM2" i="84"/>
  <c r="EL2" i="84"/>
  <c r="EK2" i="84"/>
  <c r="EJ2" i="84"/>
  <c r="EI2" i="84"/>
  <c r="EH2" i="84"/>
  <c r="EG2" i="84"/>
  <c r="EE2" i="84"/>
  <c r="ED2" i="84"/>
  <c r="EC2" i="84"/>
  <c r="EB2" i="84"/>
  <c r="EA2" i="84"/>
  <c r="DZ2" i="84"/>
  <c r="DY2" i="84"/>
  <c r="DX2" i="84"/>
  <c r="DW2" i="84"/>
  <c r="DV2" i="84"/>
  <c r="DU2" i="84"/>
  <c r="DT2" i="84"/>
  <c r="DS2" i="84"/>
  <c r="DR2" i="84"/>
  <c r="DQ2" i="84"/>
  <c r="DP2" i="84"/>
  <c r="DO2" i="84"/>
  <c r="DM2" i="84"/>
  <c r="DL2" i="84"/>
  <c r="DK2" i="84"/>
  <c r="DJ2" i="84"/>
  <c r="DI2" i="84"/>
  <c r="DH2" i="84"/>
  <c r="DG2" i="84"/>
  <c r="DF2" i="84"/>
  <c r="DE2" i="84"/>
  <c r="DD2" i="84"/>
  <c r="DC2" i="84"/>
  <c r="DB2" i="84"/>
  <c r="DA2" i="84"/>
  <c r="CY2" i="84"/>
  <c r="CX2" i="84"/>
  <c r="CW2" i="84"/>
  <c r="CV2" i="84"/>
  <c r="CU2" i="84"/>
  <c r="CT2" i="84"/>
  <c r="CS2" i="84"/>
  <c r="CR2" i="84"/>
  <c r="CQ2" i="84"/>
  <c r="CP2" i="84"/>
  <c r="CO2" i="84"/>
  <c r="CN2" i="84"/>
  <c r="CM2" i="84"/>
  <c r="CL2" i="84"/>
  <c r="CK2" i="84"/>
  <c r="CJ2" i="84"/>
  <c r="CI2" i="84"/>
  <c r="CH2" i="84"/>
  <c r="CG2" i="84"/>
  <c r="CF2" i="84"/>
  <c r="CE2" i="84"/>
  <c r="CD2" i="84"/>
  <c r="CC2" i="84"/>
  <c r="CB2" i="84"/>
  <c r="CA2" i="84"/>
  <c r="BZ2" i="84"/>
  <c r="BY2" i="84"/>
  <c r="BX2" i="84"/>
  <c r="BW2" i="84"/>
  <c r="BU2" i="84"/>
  <c r="BT2" i="84"/>
  <c r="BS2" i="84"/>
  <c r="BR2" i="84"/>
  <c r="BQ2" i="84"/>
  <c r="BP2" i="84"/>
  <c r="BO2" i="84"/>
  <c r="BN2" i="84"/>
  <c r="BM2" i="84"/>
  <c r="BL2" i="84"/>
  <c r="BK2" i="84"/>
  <c r="BJ2" i="84"/>
  <c r="BI2" i="84"/>
  <c r="BH2" i="84"/>
  <c r="BG2" i="84"/>
  <c r="BF2" i="84"/>
  <c r="BE2" i="84"/>
  <c r="BD2" i="84"/>
  <c r="BC2" i="84"/>
  <c r="BB2" i="84"/>
  <c r="BA2" i="84"/>
  <c r="AZ2" i="84"/>
  <c r="AY2" i="84"/>
  <c r="AX2" i="84"/>
  <c r="AW2" i="84"/>
  <c r="AV2" i="84"/>
  <c r="AU2" i="84"/>
  <c r="AT2" i="84"/>
  <c r="AS2" i="84"/>
  <c r="AR2" i="84"/>
  <c r="AQ2" i="84"/>
  <c r="AP2" i="84"/>
  <c r="AO2" i="84"/>
  <c r="AN2" i="84"/>
  <c r="AM2" i="84"/>
  <c r="AL2" i="84"/>
  <c r="AK2" i="84"/>
  <c r="AJ2" i="84"/>
  <c r="AI2" i="84"/>
  <c r="AH2" i="84"/>
  <c r="AG2" i="84"/>
  <c r="AF2" i="84"/>
  <c r="AE2" i="84"/>
  <c r="AD2" i="84"/>
  <c r="AC2" i="84"/>
  <c r="AB2" i="84"/>
  <c r="AA2" i="84"/>
  <c r="Z2" i="84"/>
  <c r="Y2" i="84"/>
  <c r="X2" i="84"/>
  <c r="ASV2" i="84" s="1"/>
  <c r="W2" i="84"/>
  <c r="V2" i="84"/>
  <c r="U2" i="84"/>
  <c r="T2" i="84"/>
  <c r="S2" i="84"/>
  <c r="R2" i="84"/>
  <c r="Q2" i="84"/>
  <c r="P2" i="84"/>
  <c r="O2" i="84"/>
  <c r="N2" i="84"/>
  <c r="M2" i="84"/>
  <c r="L2" i="84"/>
  <c r="K2" i="84"/>
  <c r="J2" i="84"/>
  <c r="I2" i="84"/>
  <c r="H2" i="84"/>
  <c r="G2" i="84"/>
  <c r="F2" i="84"/>
  <c r="E2" i="84"/>
  <c r="D2" i="84"/>
  <c r="C2" i="84"/>
  <c r="B2" i="84"/>
  <c r="A2" i="84"/>
  <c r="AG128" i="67"/>
  <c r="AG107" i="67"/>
  <c r="AC619" i="46"/>
  <c r="AC605" i="46"/>
  <c r="AB560" i="46"/>
  <c r="AB546" i="46"/>
  <c r="AGL2" i="84"/>
  <c r="S62" i="14"/>
  <c r="ABX2" i="84" s="1"/>
  <c r="R62" i="14"/>
  <c r="ABG2" i="84" s="1"/>
  <c r="Q62" i="14"/>
  <c r="AAP2" i="84" s="1"/>
  <c r="XO2" i="57"/>
  <c r="K411" i="9"/>
  <c r="ST2" i="84" s="1"/>
  <c r="W85" i="9"/>
  <c r="PU2" i="84"/>
  <c r="ASW2" i="84" s="1"/>
  <c r="OK2" i="84"/>
  <c r="AE62" i="62"/>
  <c r="OG2" i="84" s="1"/>
  <c r="NU2" i="84"/>
  <c r="AH60" i="81"/>
  <c r="MU2" i="84" s="1"/>
  <c r="AD60" i="81"/>
  <c r="MI2" i="84" s="1"/>
  <c r="W60" i="81"/>
  <c r="W66" i="81" s="1"/>
  <c r="LY2" i="84" s="1"/>
  <c r="O60" i="81"/>
  <c r="KX2" i="84" s="1"/>
  <c r="K60" i="81"/>
  <c r="KJ2" i="84" s="1"/>
  <c r="NF2" i="84"/>
  <c r="NE2" i="84"/>
  <c r="LJ2" i="84"/>
  <c r="ND2" i="84"/>
  <c r="LI2" i="84"/>
  <c r="LH2" i="84"/>
  <c r="LG2" i="84"/>
  <c r="AL60" i="81"/>
  <c r="MY2" i="84"/>
  <c r="MX2" i="84"/>
  <c r="S60" i="81"/>
  <c r="LL2" i="84" s="1"/>
  <c r="LB2" i="84"/>
  <c r="AH60" i="47"/>
  <c r="AH66" i="47" s="1"/>
  <c r="JL2" i="84" s="1"/>
  <c r="AD60" i="47"/>
  <c r="W60" i="47"/>
  <c r="W66" i="47" s="1"/>
  <c r="IN2" i="84" s="1"/>
  <c r="O60" i="47"/>
  <c r="HM2" i="84" s="1"/>
  <c r="K60" i="47"/>
  <c r="HA2" i="84" s="1"/>
  <c r="JT2" i="84"/>
  <c r="JS2" i="84"/>
  <c r="HX2" i="84"/>
  <c r="JR2" i="84"/>
  <c r="HW2" i="84"/>
  <c r="HV2" i="84"/>
  <c r="JP2" i="84"/>
  <c r="HU2" i="84"/>
  <c r="HT2" i="84"/>
  <c r="JN2" i="84"/>
  <c r="JM2" i="84"/>
  <c r="HR2" i="84"/>
  <c r="HQ2" i="84"/>
  <c r="HP2" i="84"/>
  <c r="BE67" i="55"/>
  <c r="GM2" i="84" s="1"/>
  <c r="FO2" i="84"/>
  <c r="BE64" i="55"/>
  <c r="EX2" i="84" s="1"/>
  <c r="AV64" i="55"/>
  <c r="EF2" i="84" s="1"/>
  <c r="AM64" i="55"/>
  <c r="DN2" i="84" s="1"/>
  <c r="CZ2" i="84"/>
  <c r="BV2" i="84"/>
  <c r="GF2" i="84"/>
  <c r="GE2" i="84"/>
  <c r="GD2" i="84"/>
  <c r="GC2" i="84"/>
  <c r="GB2" i="84"/>
  <c r="GA2" i="84"/>
  <c r="FZ2" i="84"/>
  <c r="FY2" i="84"/>
  <c r="FX2" i="84"/>
  <c r="FW2" i="84"/>
  <c r="FV2" i="84"/>
  <c r="FU2" i="84"/>
  <c r="FT2" i="84"/>
  <c r="BV22" i="55"/>
  <c r="FR2" i="84"/>
  <c r="FQ2" i="84"/>
  <c r="FP2" i="84"/>
  <c r="IX2" i="84" l="1"/>
  <c r="AL60" i="47"/>
  <c r="JV2" i="84" s="1"/>
  <c r="ATI2" i="84"/>
  <c r="ATO2" i="84"/>
  <c r="ATS2" i="84"/>
  <c r="ATW2" i="84"/>
  <c r="AUA2" i="84"/>
  <c r="AUE2" i="84"/>
  <c r="AUM2" i="84"/>
  <c r="AUQ2" i="84"/>
  <c r="AUU2" i="84"/>
  <c r="AUY2" i="84"/>
  <c r="ASY2" i="84"/>
  <c r="ATM2" i="84"/>
  <c r="ATR2" i="84"/>
  <c r="ATV2" i="84"/>
  <c r="ATZ2" i="84"/>
  <c r="AUD2" i="84"/>
  <c r="AUL2" i="84"/>
  <c r="AUP2" i="84"/>
  <c r="AUT2" i="84"/>
  <c r="AUX2" i="84"/>
  <c r="ATQ2" i="84"/>
  <c r="AUH2" i="84"/>
  <c r="ASZ2" i="84"/>
  <c r="ATG2" i="84"/>
  <c r="AUG2" i="84"/>
  <c r="ATT2" i="84"/>
  <c r="ATX2" i="84"/>
  <c r="AUB2" i="84"/>
  <c r="AUF2" i="84"/>
  <c r="AUJ2" i="84"/>
  <c r="AUN2" i="84"/>
  <c r="AUR2" i="84"/>
  <c r="AUV2" i="84"/>
  <c r="AUI2" i="84"/>
  <c r="ATP2" i="84"/>
  <c r="ATU2" i="84"/>
  <c r="ATY2" i="84"/>
  <c r="AUC2" i="84"/>
  <c r="AUK2" i="84"/>
  <c r="AUO2" i="84"/>
  <c r="AUS2" i="84"/>
  <c r="AUW2" i="84"/>
  <c r="AH66" i="81"/>
  <c r="MW2" i="84" s="1"/>
  <c r="K66" i="81"/>
  <c r="KL2" i="84" s="1"/>
  <c r="O66" i="81"/>
  <c r="KZ2" i="84" s="1"/>
  <c r="OM2" i="84"/>
  <c r="AL66" i="81"/>
  <c r="NI2" i="84" s="1"/>
  <c r="NG2" i="84"/>
  <c r="LX2" i="84"/>
  <c r="AD66" i="81"/>
  <c r="MK2" i="84" s="1"/>
  <c r="S66" i="81"/>
  <c r="LN2" i="84" s="1"/>
  <c r="JJ2" i="84"/>
  <c r="JO2" i="84"/>
  <c r="ATD2" i="84" s="1"/>
  <c r="AD66" i="47"/>
  <c r="IM2" i="84"/>
  <c r="O66" i="47"/>
  <c r="HO2" i="84" s="1"/>
  <c r="IA2" i="84"/>
  <c r="ATC2" i="84" s="1"/>
  <c r="HS2" i="84"/>
  <c r="GY2" i="84"/>
  <c r="FS2" i="84"/>
  <c r="BV64" i="55"/>
  <c r="GG2" i="84" s="1"/>
  <c r="ATF2" i="84" s="1"/>
  <c r="L179" i="8"/>
  <c r="PW2" i="84" s="1"/>
  <c r="ATA2" i="84" l="1"/>
  <c r="IZ2" i="84"/>
  <c r="AL66" i="47"/>
  <c r="ATL2" i="84"/>
  <c r="ATH2" i="84"/>
  <c r="ATJ2" i="84"/>
  <c r="JX2" i="84"/>
  <c r="S66" i="47"/>
  <c r="IC2" i="84" s="1"/>
  <c r="ATB2" i="84" s="1"/>
  <c r="ATK2" i="8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wanaida</author>
    <author/>
    <author>Wan Aida Nuriezma Che Zahari</author>
  </authors>
  <commentList>
    <comment ref="S9" authorId="0" shapeId="0" xr:uid="{00000000-0006-0000-0200-000001000000}">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AA16" authorId="0" shapeId="0" xr:uid="{00000000-0006-0000-0200-000002000000}">
      <text>
        <r>
          <rPr>
            <sz val="9"/>
            <rFont val="Times New Roman"/>
            <family val="1"/>
          </rPr>
          <t>Sila isi di sini
Please fill in here</t>
        </r>
      </text>
    </comment>
    <comment ref="D24" authorId="0" shapeId="0" xr:uid="{00000000-0006-0000-0200-000003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G24" authorId="0" shapeId="0" xr:uid="{00000000-0006-0000-0200-000004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J24" authorId="0" shapeId="0" xr:uid="{00000000-0006-0000-0200-000005000000}">
      <text>
        <r>
          <rPr>
            <sz val="9"/>
            <rFont val="Times New Roman"/>
            <family val="1"/>
          </rPr>
          <t>Sila isi di sini
Please fill in here</t>
        </r>
      </text>
    </comment>
    <comment ref="U24" authorId="0" shapeId="0" xr:uid="{00000000-0006-0000-0200-000006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X24" authorId="0" shapeId="0" xr:uid="{00000000-0006-0000-0200-000007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AA24" authorId="0" shapeId="0" xr:uid="{00000000-0006-0000-0200-000008000000}">
      <text>
        <r>
          <rPr>
            <sz val="9"/>
            <rFont val="Times New Roman"/>
            <family val="1"/>
          </rPr>
          <t>Sila isi di sini
Please fill in here</t>
        </r>
      </text>
    </comment>
    <comment ref="B31" authorId="0" shapeId="0" xr:uid="{00000000-0006-0000-0200-000009000000}">
      <text>
        <r>
          <rPr>
            <b/>
            <sz val="9"/>
            <rFont val="Times New Roman"/>
            <family val="1"/>
          </rPr>
          <t>Sila isi di sini</t>
        </r>
        <r>
          <rPr>
            <sz val="9"/>
            <rFont val="Times New Roman"/>
            <family val="1"/>
          </rPr>
          <t xml:space="preserve">
</t>
        </r>
        <r>
          <rPr>
            <i/>
            <sz val="9"/>
            <rFont val="Times New Roman"/>
            <family val="1"/>
          </rPr>
          <t>Please fill in here</t>
        </r>
      </text>
    </comment>
    <comment ref="B37" authorId="0" shapeId="0" xr:uid="{00000000-0006-0000-0200-00000A000000}">
      <text>
        <r>
          <rPr>
            <b/>
            <sz val="9"/>
            <rFont val="Times New Roman"/>
            <family val="1"/>
          </rPr>
          <t>Sila isi di sini</t>
        </r>
        <r>
          <rPr>
            <sz val="9"/>
            <rFont val="Times New Roman"/>
            <family val="1"/>
          </rPr>
          <t xml:space="preserve">
</t>
        </r>
        <r>
          <rPr>
            <i/>
            <sz val="9"/>
            <rFont val="Times New Roman"/>
            <family val="1"/>
          </rPr>
          <t>Please fill in here</t>
        </r>
      </text>
    </comment>
    <comment ref="Z40" authorId="0" shapeId="0" xr:uid="{00000000-0006-0000-0200-00000B000000}">
      <text>
        <r>
          <rPr>
            <b/>
            <i/>
            <sz val="9"/>
            <rFont val="Times New Roman"/>
            <family val="1"/>
          </rPr>
          <t>Sila isi di sini</t>
        </r>
        <r>
          <rPr>
            <i/>
            <sz val="9"/>
            <rFont val="Times New Roman"/>
            <family val="1"/>
          </rPr>
          <t xml:space="preserve">
Please fill in here</t>
        </r>
        <r>
          <rPr>
            <sz val="9"/>
            <rFont val="Times New Roman"/>
            <family val="1"/>
          </rPr>
          <t xml:space="preserve">
</t>
        </r>
      </text>
    </comment>
    <comment ref="E63" authorId="1" shapeId="0" xr:uid="{00000000-0006-0000-0200-00000C000000}">
      <text>
        <r>
          <rPr>
            <b/>
            <sz val="8"/>
            <color indexed="8"/>
            <rFont val="Tahoma"/>
            <family val="2"/>
          </rPr>
          <t xml:space="preserve">Sila isi di sini
</t>
        </r>
        <r>
          <rPr>
            <i/>
            <sz val="8"/>
            <color indexed="8"/>
            <rFont val="Tahoma"/>
            <family val="2"/>
          </rPr>
          <t>Please fill in here</t>
        </r>
      </text>
    </comment>
    <comment ref="I63" authorId="1" shapeId="0" xr:uid="{00000000-0006-0000-0200-00000D000000}">
      <text>
        <r>
          <rPr>
            <b/>
            <sz val="8"/>
            <color indexed="8"/>
            <rFont val="Tahoma"/>
            <family val="2"/>
          </rPr>
          <t xml:space="preserve">Sila isi di sini
</t>
        </r>
        <r>
          <rPr>
            <i/>
            <sz val="8"/>
            <color indexed="8"/>
            <rFont val="Tahoma"/>
            <family val="2"/>
          </rPr>
          <t>Please fill in here</t>
        </r>
      </text>
    </comment>
    <comment ref="I75" authorId="0" shapeId="0" xr:uid="{00000000-0006-0000-0200-00000E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L75" authorId="0" shapeId="0" xr:uid="{00000000-0006-0000-0200-00000F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P75" authorId="0" shapeId="0" xr:uid="{00000000-0006-0000-0200-000010000000}">
      <text>
        <r>
          <rPr>
            <b/>
            <sz val="9"/>
            <rFont val="Times New Roman"/>
            <family val="1"/>
          </rPr>
          <t>Sila isi di sini</t>
        </r>
        <r>
          <rPr>
            <sz val="9"/>
            <rFont val="Times New Roman"/>
            <family val="1"/>
          </rPr>
          <t xml:space="preserve">
</t>
        </r>
        <r>
          <rPr>
            <i/>
            <sz val="9"/>
            <rFont val="Times New Roman"/>
            <family val="1"/>
          </rPr>
          <t>Please fill in here</t>
        </r>
      </text>
    </comment>
    <comment ref="T75" authorId="0" shapeId="0" xr:uid="{00000000-0006-0000-0200-000011000000}">
      <text>
        <r>
          <rPr>
            <b/>
            <sz val="9"/>
            <rFont val="Times New Roman"/>
            <family val="1"/>
          </rPr>
          <t>Sila isi di sini</t>
        </r>
        <r>
          <rPr>
            <sz val="9"/>
            <rFont val="Times New Roman"/>
            <family val="1"/>
          </rPr>
          <t xml:space="preserve">
</t>
        </r>
        <r>
          <rPr>
            <i/>
            <sz val="9"/>
            <rFont val="Times New Roman"/>
            <family val="1"/>
          </rPr>
          <t>Please fill in here</t>
        </r>
      </text>
    </comment>
    <comment ref="AB75" authorId="0" shapeId="0" xr:uid="{00000000-0006-0000-0200-000012000000}">
      <text>
        <r>
          <rPr>
            <b/>
            <sz val="9"/>
            <rFont val="Times New Roman"/>
            <family val="1"/>
          </rPr>
          <t xml:space="preserve">Sila isi di sini
</t>
        </r>
        <r>
          <rPr>
            <i/>
            <sz val="9"/>
            <rFont val="Times New Roman"/>
            <family val="1"/>
          </rPr>
          <t>Please fill in here</t>
        </r>
      </text>
    </comment>
    <comment ref="I79" authorId="0" shapeId="0" xr:uid="{3A75E6F3-4A28-4E47-974B-AFF07923D28B}">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L79" authorId="0" shapeId="0" xr:uid="{EDF4467B-0343-4C6B-AF81-312CA4A4ADCF}">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P79" authorId="0" shapeId="0" xr:uid="{8F7E09A1-1FAA-4C9F-B4FC-DB5586BCDD8E}">
      <text>
        <r>
          <rPr>
            <b/>
            <sz val="9"/>
            <rFont val="Times New Roman"/>
            <family val="1"/>
          </rPr>
          <t>Sila isi di sini</t>
        </r>
        <r>
          <rPr>
            <sz val="9"/>
            <rFont val="Times New Roman"/>
            <family val="1"/>
          </rPr>
          <t xml:space="preserve">
</t>
        </r>
        <r>
          <rPr>
            <i/>
            <sz val="9"/>
            <rFont val="Times New Roman"/>
            <family val="1"/>
          </rPr>
          <t>Please fill in here</t>
        </r>
      </text>
    </comment>
    <comment ref="T79" authorId="0" shapeId="0" xr:uid="{6EA4E1E7-B6EE-4D1C-89F7-F0EF5C795317}">
      <text>
        <r>
          <rPr>
            <b/>
            <sz val="9"/>
            <rFont val="Times New Roman"/>
            <family val="1"/>
          </rPr>
          <t>Sila isi di sini</t>
        </r>
        <r>
          <rPr>
            <sz val="9"/>
            <rFont val="Times New Roman"/>
            <family val="1"/>
          </rPr>
          <t xml:space="preserve">
</t>
        </r>
        <r>
          <rPr>
            <i/>
            <sz val="9"/>
            <rFont val="Times New Roman"/>
            <family val="1"/>
          </rPr>
          <t>Please fill in here</t>
        </r>
      </text>
    </comment>
    <comment ref="AB79" authorId="0" shapeId="0" xr:uid="{67AECF2F-9E24-4B17-869A-DC8D0A6627E7}">
      <text>
        <r>
          <rPr>
            <b/>
            <sz val="9"/>
            <rFont val="Times New Roman"/>
            <family val="1"/>
          </rPr>
          <t xml:space="preserve">Sila isi di sini
</t>
        </r>
        <r>
          <rPr>
            <i/>
            <sz val="9"/>
            <rFont val="Times New Roman"/>
            <family val="1"/>
          </rPr>
          <t>Please fill in here</t>
        </r>
      </text>
    </comment>
    <comment ref="B102" authorId="0" shapeId="0" xr:uid="{00000000-0006-0000-0200-000018000000}">
      <text>
        <r>
          <rPr>
            <b/>
            <sz val="9"/>
            <rFont val="Times New Roman"/>
            <family val="1"/>
          </rPr>
          <t>Sila isi di sini</t>
        </r>
        <r>
          <rPr>
            <sz val="9"/>
            <rFont val="Times New Roman"/>
            <family val="1"/>
          </rPr>
          <t xml:space="preserve">
</t>
        </r>
        <r>
          <rPr>
            <i/>
            <sz val="9"/>
            <rFont val="Times New Roman"/>
            <family val="1"/>
          </rPr>
          <t>Please fill in here</t>
        </r>
      </text>
    </comment>
    <comment ref="Z109" authorId="0" shapeId="0" xr:uid="{00000000-0006-0000-0200-000019000000}">
      <text>
        <r>
          <rPr>
            <b/>
            <sz val="9"/>
            <rFont val="Times New Roman"/>
            <family val="1"/>
          </rPr>
          <t>Sila isi di sini</t>
        </r>
        <r>
          <rPr>
            <sz val="9"/>
            <rFont val="Times New Roman"/>
            <family val="1"/>
          </rPr>
          <t xml:space="preserve">
</t>
        </r>
        <r>
          <rPr>
            <i/>
            <sz val="9"/>
            <rFont val="Times New Roman"/>
            <family val="1"/>
          </rPr>
          <t>Please fill in here</t>
        </r>
      </text>
    </comment>
    <comment ref="Z112" authorId="0" shapeId="0" xr:uid="{C5054271-D435-4131-9582-9BDD8198042C}">
      <text>
        <r>
          <rPr>
            <b/>
            <sz val="9"/>
            <rFont val="Times New Roman"/>
            <family val="1"/>
          </rPr>
          <t>Sila isi di sini</t>
        </r>
        <r>
          <rPr>
            <sz val="9"/>
            <rFont val="Times New Roman"/>
            <family val="1"/>
          </rPr>
          <t xml:space="preserve">
</t>
        </r>
        <r>
          <rPr>
            <i/>
            <sz val="9"/>
            <rFont val="Times New Roman"/>
            <family val="1"/>
          </rPr>
          <t>Please fill in here</t>
        </r>
      </text>
    </comment>
    <comment ref="Z115" authorId="0" shapeId="0" xr:uid="{0C02A758-4FC6-41AD-961D-0177E4B25286}">
      <text>
        <r>
          <rPr>
            <b/>
            <sz val="9"/>
            <rFont val="Times New Roman"/>
            <family val="1"/>
          </rPr>
          <t>Sila isi di sini</t>
        </r>
        <r>
          <rPr>
            <sz val="9"/>
            <rFont val="Times New Roman"/>
            <family val="1"/>
          </rPr>
          <t xml:space="preserve">
</t>
        </r>
        <r>
          <rPr>
            <i/>
            <sz val="9"/>
            <rFont val="Times New Roman"/>
            <family val="1"/>
          </rPr>
          <t>Please fill in here</t>
        </r>
      </text>
    </comment>
    <comment ref="AA124" authorId="0" shapeId="0" xr:uid="{00000000-0006-0000-0200-00001C000000}">
      <text>
        <r>
          <rPr>
            <b/>
            <sz val="9"/>
            <rFont val="Times New Roman"/>
            <family val="1"/>
          </rPr>
          <t>Sila isi di sini</t>
        </r>
        <r>
          <rPr>
            <sz val="9"/>
            <rFont val="Times New Roman"/>
            <family val="1"/>
          </rPr>
          <t xml:space="preserve">
</t>
        </r>
        <r>
          <rPr>
            <i/>
            <sz val="9"/>
            <rFont val="Times New Roman"/>
            <family val="1"/>
          </rPr>
          <t>Please fill in here</t>
        </r>
      </text>
    </comment>
    <comment ref="AA128" authorId="0" shapeId="0" xr:uid="{00000000-0006-0000-0200-00001D000000}">
      <text>
        <r>
          <rPr>
            <b/>
            <sz val="9"/>
            <rFont val="Times New Roman"/>
            <family val="1"/>
          </rPr>
          <t>Sila isi di sini</t>
        </r>
        <r>
          <rPr>
            <sz val="9"/>
            <rFont val="Times New Roman"/>
            <family val="1"/>
          </rPr>
          <t xml:space="preserve">
</t>
        </r>
        <r>
          <rPr>
            <i/>
            <sz val="9"/>
            <rFont val="Times New Roman"/>
            <family val="1"/>
          </rPr>
          <t>Please fill in here</t>
        </r>
      </text>
    </comment>
    <comment ref="C131" authorId="0" shapeId="0" xr:uid="{00000000-0006-0000-0200-00001E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AA137" authorId="0" shapeId="0" xr:uid="{00000000-0006-0000-0200-00001F000000}">
      <text>
        <r>
          <rPr>
            <b/>
            <sz val="9"/>
            <rFont val="Times New Roman"/>
            <family val="1"/>
          </rPr>
          <t>Sila isi di sini</t>
        </r>
        <r>
          <rPr>
            <sz val="9"/>
            <rFont val="Times New Roman"/>
            <family val="1"/>
          </rPr>
          <t xml:space="preserve">
</t>
        </r>
        <r>
          <rPr>
            <i/>
            <sz val="9"/>
            <rFont val="Times New Roman"/>
            <family val="1"/>
          </rPr>
          <t>Please fill in here</t>
        </r>
      </text>
    </comment>
    <comment ref="C140" authorId="0" shapeId="0" xr:uid="{00000000-0006-0000-0200-000020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AA143" authorId="2" shapeId="0" xr:uid="{00000000-0006-0000-0200-000021000000}">
      <text>
        <r>
          <rPr>
            <b/>
            <sz val="9"/>
            <rFont val="Tahoma"/>
            <family val="2"/>
          </rPr>
          <t>Jumlah mesti = 100%</t>
        </r>
      </text>
    </comment>
    <comment ref="Z152" authorId="0" shapeId="0" xr:uid="{00000000-0006-0000-0200-000022000000}">
      <text>
        <r>
          <rPr>
            <b/>
            <sz val="9"/>
            <rFont val="Times New Roman"/>
            <family val="1"/>
          </rPr>
          <t>Sila isi di sini</t>
        </r>
        <r>
          <rPr>
            <sz val="9"/>
            <rFont val="Times New Roman"/>
            <family val="1"/>
          </rPr>
          <t xml:space="preserve">
</t>
        </r>
        <r>
          <rPr>
            <i/>
            <sz val="9"/>
            <rFont val="Times New Roman"/>
            <family val="1"/>
          </rPr>
          <t>Please fill in here</t>
        </r>
      </text>
    </comment>
    <comment ref="Z155" authorId="0" shapeId="0" xr:uid="{00000000-0006-0000-0200-000023000000}">
      <text>
        <r>
          <rPr>
            <b/>
            <sz val="9"/>
            <rFont val="Times New Roman"/>
            <family val="1"/>
          </rPr>
          <t>Sila isi di sini</t>
        </r>
        <r>
          <rPr>
            <sz val="9"/>
            <rFont val="Times New Roman"/>
            <family val="1"/>
          </rPr>
          <t xml:space="preserve">
</t>
        </r>
        <r>
          <rPr>
            <i/>
            <sz val="9"/>
            <rFont val="Times New Roman"/>
            <family val="1"/>
          </rPr>
          <t>Please fill in here</t>
        </r>
      </text>
    </comment>
    <comment ref="Z161" authorId="0" shapeId="0" xr:uid="{00000000-0006-0000-0200-000024000000}">
      <text>
        <r>
          <rPr>
            <b/>
            <sz val="9"/>
            <rFont val="Times New Roman"/>
            <family val="1"/>
          </rPr>
          <t>Sila isi di sini</t>
        </r>
        <r>
          <rPr>
            <sz val="9"/>
            <rFont val="Times New Roman"/>
            <family val="1"/>
          </rPr>
          <t xml:space="preserve">
</t>
        </r>
        <r>
          <rPr>
            <i/>
            <sz val="9"/>
            <rFont val="Times New Roman"/>
            <family val="1"/>
          </rPr>
          <t>Please fill in here</t>
        </r>
      </text>
    </comment>
    <comment ref="Z164" authorId="0" shapeId="0" xr:uid="{00000000-0006-0000-0200-000025000000}">
      <text>
        <r>
          <rPr>
            <b/>
            <sz val="9"/>
            <rFont val="Times New Roman"/>
            <family val="1"/>
          </rPr>
          <t>Sila isi di sini</t>
        </r>
        <r>
          <rPr>
            <sz val="9"/>
            <rFont val="Times New Roman"/>
            <family val="1"/>
          </rPr>
          <t xml:space="preserve">
</t>
        </r>
        <r>
          <rPr>
            <i/>
            <sz val="9"/>
            <rFont val="Times New Roman"/>
            <family val="1"/>
          </rPr>
          <t>Please fill in here</t>
        </r>
      </text>
    </comment>
    <comment ref="D183" authorId="1" shapeId="0" xr:uid="{00000000-0006-0000-0200-000026000000}">
      <text>
        <r>
          <rPr>
            <b/>
            <sz val="8"/>
            <color indexed="8"/>
            <rFont val="Tahoma"/>
            <family val="2"/>
          </rPr>
          <t xml:space="preserve">Sila isi di sini
</t>
        </r>
        <r>
          <rPr>
            <i/>
            <sz val="8"/>
            <color indexed="8"/>
            <rFont val="Tahoma"/>
            <family val="2"/>
          </rPr>
          <t>Please fill in here</t>
        </r>
      </text>
    </comment>
    <comment ref="K183" authorId="1" shapeId="0" xr:uid="{00000000-0006-0000-0200-000027000000}">
      <text>
        <r>
          <rPr>
            <b/>
            <sz val="8"/>
            <color indexed="8"/>
            <rFont val="Tahoma"/>
            <family val="2"/>
          </rPr>
          <t xml:space="preserve">Sila isi di sini
</t>
        </r>
        <r>
          <rPr>
            <i/>
            <sz val="8"/>
            <color indexed="8"/>
            <rFont val="Tahoma"/>
            <family val="2"/>
          </rPr>
          <t>Please fill in here</t>
        </r>
      </text>
    </comment>
    <comment ref="D192" authorId="1" shapeId="0" xr:uid="{00000000-0006-0000-0200-000028000000}">
      <text>
        <r>
          <rPr>
            <b/>
            <sz val="8"/>
            <color indexed="8"/>
            <rFont val="Tahoma"/>
            <family val="2"/>
          </rPr>
          <t xml:space="preserve">Sila isi di sini
</t>
        </r>
        <r>
          <rPr>
            <i/>
            <sz val="8"/>
            <color indexed="8"/>
            <rFont val="Tahoma"/>
            <family val="2"/>
          </rPr>
          <t>Please fill in here</t>
        </r>
      </text>
    </comment>
    <comment ref="K192" authorId="1" shapeId="0" xr:uid="{00000000-0006-0000-0200-000029000000}">
      <text>
        <r>
          <rPr>
            <b/>
            <sz val="8"/>
            <color indexed="8"/>
            <rFont val="Tahoma"/>
            <family val="2"/>
          </rPr>
          <t xml:space="preserve">Sila isi di sini
</t>
        </r>
        <r>
          <rPr>
            <i/>
            <sz val="8"/>
            <color indexed="8"/>
            <rFont val="Tahoma"/>
            <family val="2"/>
          </rPr>
          <t>Please fill in here</t>
        </r>
      </text>
    </comment>
    <comment ref="B202" authorId="0" shapeId="0" xr:uid="{00000000-0006-0000-0200-00002A000000}">
      <text>
        <r>
          <rPr>
            <b/>
            <sz val="9"/>
            <rFont val="Times New Roman"/>
            <family val="1"/>
          </rPr>
          <t>Sila isi di sini</t>
        </r>
        <r>
          <rPr>
            <sz val="9"/>
            <rFont val="Times New Roman"/>
            <family val="1"/>
          </rPr>
          <t xml:space="preserve">
</t>
        </r>
        <r>
          <rPr>
            <i/>
            <sz val="9"/>
            <rFont val="Times New Roman"/>
            <family val="1"/>
          </rPr>
          <t>Please fill in here</t>
        </r>
      </text>
    </comment>
    <comment ref="Z202" authorId="0" shapeId="0" xr:uid="{00000000-0006-0000-0200-00002B000000}">
      <text>
        <r>
          <rPr>
            <b/>
            <i/>
            <sz val="9"/>
            <rFont val="Times New Roman"/>
            <family val="1"/>
          </rPr>
          <t>Sila isi di sini</t>
        </r>
        <r>
          <rPr>
            <i/>
            <sz val="9"/>
            <rFont val="Times New Roman"/>
            <family val="1"/>
          </rPr>
          <t xml:space="preserve">
Please fill in here</t>
        </r>
        <r>
          <rPr>
            <sz val="9"/>
            <rFont val="Times New Roman"/>
            <family val="1"/>
          </rPr>
          <t xml:space="preserve">
</t>
        </r>
      </text>
    </comment>
    <comment ref="B212" authorId="0" shapeId="0" xr:uid="{00000000-0006-0000-0200-00002C000000}">
      <text>
        <r>
          <rPr>
            <b/>
            <sz val="9"/>
            <rFont val="Times New Roman"/>
            <family val="1"/>
          </rPr>
          <t>Sila isi di sini</t>
        </r>
        <r>
          <rPr>
            <sz val="9"/>
            <rFont val="Times New Roman"/>
            <family val="1"/>
          </rPr>
          <t xml:space="preserve">
</t>
        </r>
        <r>
          <rPr>
            <i/>
            <sz val="9"/>
            <rFont val="Times New Roman"/>
            <family val="1"/>
          </rPr>
          <t>Please fill in here</t>
        </r>
      </text>
    </comment>
    <comment ref="Z212" authorId="0" shapeId="0" xr:uid="{B9D5BB34-54D1-46CA-8F45-FA170261B839}">
      <text>
        <r>
          <rPr>
            <b/>
            <i/>
            <sz val="9"/>
            <rFont val="Times New Roman"/>
            <family val="1"/>
          </rPr>
          <t>Sila isi di sini</t>
        </r>
        <r>
          <rPr>
            <i/>
            <sz val="9"/>
            <rFont val="Times New Roman"/>
            <family val="1"/>
          </rPr>
          <t xml:space="preserve">
Please fill in here</t>
        </r>
        <r>
          <rPr>
            <sz val="9"/>
            <rFont val="Times New Roman"/>
            <family val="1"/>
          </rPr>
          <t xml:space="preserve">
</t>
        </r>
      </text>
    </comment>
    <comment ref="B219" authorId="0" shapeId="0" xr:uid="{00000000-0006-0000-0200-00002E000000}">
      <text>
        <r>
          <rPr>
            <b/>
            <sz val="9"/>
            <rFont val="Times New Roman"/>
            <family val="1"/>
          </rPr>
          <t>Sila isi di sini</t>
        </r>
        <r>
          <rPr>
            <sz val="9"/>
            <rFont val="Times New Roman"/>
            <family val="1"/>
          </rPr>
          <t xml:space="preserve">
</t>
        </r>
        <r>
          <rPr>
            <i/>
            <sz val="9"/>
            <rFont val="Times New Roman"/>
            <family val="1"/>
          </rPr>
          <t>Please fill in here</t>
        </r>
      </text>
    </comment>
    <comment ref="Z219" authorId="0" shapeId="0" xr:uid="{182B3E94-2295-40AD-A723-F8BECD0541AC}">
      <text>
        <r>
          <rPr>
            <b/>
            <i/>
            <sz val="9"/>
            <rFont val="Times New Roman"/>
            <family val="1"/>
          </rPr>
          <t>Sila isi di sini</t>
        </r>
        <r>
          <rPr>
            <i/>
            <sz val="9"/>
            <rFont val="Times New Roman"/>
            <family val="1"/>
          </rPr>
          <t xml:space="preserve">
Please fill in here</t>
        </r>
        <r>
          <rPr>
            <sz val="9"/>
            <rFont val="Times New Roman"/>
            <family val="1"/>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wanaida</author>
  </authors>
  <commentList>
    <comment ref="M8" authorId="0" shapeId="0" xr:uid="{00000000-0006-0000-0B00-000001000000}">
      <text>
        <r>
          <rPr>
            <b/>
            <sz val="8"/>
            <color indexed="8"/>
            <rFont val="Tahoma"/>
            <family val="2"/>
          </rPr>
          <t xml:space="preserve">Sila isi di sini
</t>
        </r>
        <r>
          <rPr>
            <b/>
            <i/>
            <sz val="8"/>
            <color indexed="8"/>
            <rFont val="Tahoma"/>
            <family val="2"/>
          </rPr>
          <t>Please fill in here</t>
        </r>
      </text>
    </comment>
    <comment ref="M28" authorId="0" shapeId="0" xr:uid="{00000000-0006-0000-0B00-000002000000}">
      <text>
        <r>
          <rPr>
            <b/>
            <sz val="8"/>
            <color indexed="8"/>
            <rFont val="Tahoma"/>
            <family val="2"/>
          </rPr>
          <t xml:space="preserve">Sila isi di sini
</t>
        </r>
        <r>
          <rPr>
            <b/>
            <i/>
            <sz val="8"/>
            <color indexed="8"/>
            <rFont val="Tahoma"/>
            <family val="2"/>
          </rPr>
          <t>Please fill in here</t>
        </r>
      </text>
    </comment>
    <comment ref="M32" authorId="0" shapeId="0" xr:uid="{00000000-0006-0000-0B00-000003000000}">
      <text>
        <r>
          <rPr>
            <b/>
            <sz val="8"/>
            <color indexed="8"/>
            <rFont val="Tahoma"/>
            <family val="2"/>
          </rPr>
          <t xml:space="preserve">Sila isi di sini
</t>
        </r>
        <r>
          <rPr>
            <b/>
            <i/>
            <sz val="8"/>
            <color indexed="8"/>
            <rFont val="Tahoma"/>
            <family val="2"/>
          </rPr>
          <t>Please fill in here</t>
        </r>
      </text>
    </comment>
    <comment ref="M36" authorId="0" shapeId="0" xr:uid="{00000000-0006-0000-0B00-000004000000}">
      <text>
        <r>
          <rPr>
            <b/>
            <sz val="8"/>
            <color indexed="8"/>
            <rFont val="Tahoma"/>
            <family val="2"/>
          </rPr>
          <t xml:space="preserve">Sila isi di sini
</t>
        </r>
        <r>
          <rPr>
            <b/>
            <i/>
            <sz val="8"/>
            <color indexed="8"/>
            <rFont val="Tahoma"/>
            <family val="2"/>
          </rPr>
          <t>Please fill in here</t>
        </r>
      </text>
    </comment>
    <comment ref="M40" authorId="0" shapeId="0" xr:uid="{00000000-0006-0000-0B00-000005000000}">
      <text>
        <r>
          <rPr>
            <b/>
            <sz val="8"/>
            <color indexed="8"/>
            <rFont val="Tahoma"/>
            <family val="2"/>
          </rPr>
          <t xml:space="preserve">Sila isi di sini
</t>
        </r>
        <r>
          <rPr>
            <b/>
            <i/>
            <sz val="8"/>
            <color indexed="8"/>
            <rFont val="Tahoma"/>
            <family val="2"/>
          </rPr>
          <t>Please fill in here</t>
        </r>
      </text>
    </comment>
    <comment ref="M44" authorId="0" shapeId="0" xr:uid="{00000000-0006-0000-0B00-000006000000}">
      <text>
        <r>
          <rPr>
            <b/>
            <sz val="8"/>
            <color indexed="8"/>
            <rFont val="Tahoma"/>
            <family val="2"/>
          </rPr>
          <t xml:space="preserve">Sila isi di sini
</t>
        </r>
        <r>
          <rPr>
            <b/>
            <i/>
            <sz val="8"/>
            <color indexed="8"/>
            <rFont val="Tahoma"/>
            <family val="2"/>
          </rPr>
          <t>Please fill in here</t>
        </r>
      </text>
    </comment>
    <comment ref="M48" authorId="0" shapeId="0" xr:uid="{00000000-0006-0000-0B00-000007000000}">
      <text>
        <r>
          <rPr>
            <b/>
            <sz val="8"/>
            <color indexed="8"/>
            <rFont val="Tahoma"/>
            <family val="2"/>
          </rPr>
          <t xml:space="preserve">Sila isi di sini
</t>
        </r>
        <r>
          <rPr>
            <b/>
            <i/>
            <sz val="8"/>
            <color indexed="8"/>
            <rFont val="Tahoma"/>
            <family val="2"/>
          </rPr>
          <t>Please fill in here</t>
        </r>
      </text>
    </comment>
    <comment ref="M52" authorId="0" shapeId="0" xr:uid="{00000000-0006-0000-0B00-000008000000}">
      <text>
        <r>
          <rPr>
            <b/>
            <sz val="8"/>
            <color indexed="8"/>
            <rFont val="Tahoma"/>
            <family val="2"/>
          </rPr>
          <t xml:space="preserve">Sila isi di sini
</t>
        </r>
        <r>
          <rPr>
            <b/>
            <i/>
            <sz val="8"/>
            <color indexed="8"/>
            <rFont val="Tahoma"/>
            <family val="2"/>
          </rPr>
          <t>Please fill in here</t>
        </r>
      </text>
    </comment>
    <comment ref="M57" authorId="0" shapeId="0" xr:uid="{00000000-0006-0000-0B00-000009000000}">
      <text>
        <r>
          <rPr>
            <b/>
            <sz val="8"/>
            <color indexed="8"/>
            <rFont val="Tahoma"/>
            <family val="2"/>
          </rPr>
          <t xml:space="preserve">Sila isi di sini
</t>
        </r>
        <r>
          <rPr>
            <b/>
            <i/>
            <sz val="8"/>
            <color indexed="8"/>
            <rFont val="Tahoma"/>
            <family val="2"/>
          </rPr>
          <t>Please fill in here</t>
        </r>
      </text>
    </comment>
    <comment ref="M63" authorId="0" shapeId="0" xr:uid="{00000000-0006-0000-0B00-00000A000000}">
      <text>
        <r>
          <rPr>
            <b/>
            <sz val="8"/>
            <color indexed="8"/>
            <rFont val="Tahoma"/>
            <family val="2"/>
          </rPr>
          <t xml:space="preserve">Sila isi di sini
</t>
        </r>
        <r>
          <rPr>
            <b/>
            <i/>
            <sz val="8"/>
            <color indexed="8"/>
            <rFont val="Tahoma"/>
            <family val="2"/>
          </rPr>
          <t>Please fill in here</t>
        </r>
      </text>
    </comment>
    <comment ref="M69" authorId="0" shapeId="0" xr:uid="{00000000-0006-0000-0B00-00000B000000}">
      <text>
        <r>
          <rPr>
            <b/>
            <sz val="8"/>
            <color indexed="8"/>
            <rFont val="Tahoma"/>
            <family val="2"/>
          </rPr>
          <t xml:space="preserve">Sila isi di sini
</t>
        </r>
        <r>
          <rPr>
            <b/>
            <i/>
            <sz val="8"/>
            <color indexed="8"/>
            <rFont val="Tahoma"/>
            <family val="2"/>
          </rPr>
          <t>Please fill in here</t>
        </r>
      </text>
    </comment>
    <comment ref="M81" authorId="0" shapeId="0" xr:uid="{00000000-0006-0000-0B00-00000C000000}">
      <text>
        <r>
          <rPr>
            <b/>
            <sz val="8"/>
            <color indexed="8"/>
            <rFont val="Tahoma"/>
            <family val="2"/>
          </rPr>
          <t xml:space="preserve">Sila isi di sini
</t>
        </r>
        <r>
          <rPr>
            <b/>
            <i/>
            <sz val="8"/>
            <color indexed="8"/>
            <rFont val="Tahoma"/>
            <family val="2"/>
          </rPr>
          <t>Please fill in here</t>
        </r>
      </text>
    </comment>
    <comment ref="M84" authorId="1" shapeId="0" xr:uid="{00000000-0006-0000-0B00-00000D000000}">
      <text>
        <r>
          <rPr>
            <b/>
            <sz val="9"/>
            <rFont val="Times New Roman"/>
            <family val="1"/>
          </rPr>
          <t xml:space="preserve">Sila isi di sini
</t>
        </r>
        <r>
          <rPr>
            <sz val="9"/>
            <rFont val="Times New Roman"/>
            <family val="1"/>
          </rPr>
          <t xml:space="preserve">Please fill in here
</t>
        </r>
      </text>
    </comment>
    <comment ref="M86" authorId="1" shapeId="0" xr:uid="{00000000-0006-0000-0B00-00000E000000}">
      <text>
        <r>
          <rPr>
            <b/>
            <sz val="9"/>
            <rFont val="Times New Roman"/>
            <family val="1"/>
          </rPr>
          <t xml:space="preserve">Sila isi di sini
</t>
        </r>
        <r>
          <rPr>
            <sz val="9"/>
            <rFont val="Times New Roman"/>
            <family val="1"/>
          </rPr>
          <t xml:space="preserve">Please fill in here
</t>
        </r>
      </text>
    </comment>
    <comment ref="M90" authorId="0" shapeId="0" xr:uid="{00000000-0006-0000-0B00-00000F000000}">
      <text>
        <r>
          <rPr>
            <b/>
            <sz val="8"/>
            <color indexed="8"/>
            <rFont val="Tahoma"/>
            <family val="2"/>
          </rPr>
          <t xml:space="preserve">Sila isi di sini
</t>
        </r>
        <r>
          <rPr>
            <b/>
            <i/>
            <sz val="8"/>
            <color indexed="8"/>
            <rFont val="Tahoma"/>
            <family val="2"/>
          </rPr>
          <t>Please fill in here</t>
        </r>
      </text>
    </comment>
    <comment ref="M95" authorId="0" shapeId="0" xr:uid="{00000000-0006-0000-0B00-000010000000}">
      <text>
        <r>
          <rPr>
            <b/>
            <sz val="8"/>
            <color indexed="8"/>
            <rFont val="Tahoma"/>
            <family val="2"/>
          </rPr>
          <t xml:space="preserve">Sila isi di sini
</t>
        </r>
        <r>
          <rPr>
            <b/>
            <i/>
            <sz val="8"/>
            <color indexed="8"/>
            <rFont val="Tahoma"/>
            <family val="2"/>
          </rPr>
          <t>Please fill in here</t>
        </r>
      </text>
    </comment>
    <comment ref="M100" authorId="0" shapeId="0" xr:uid="{00000000-0006-0000-0B00-000011000000}">
      <text>
        <r>
          <rPr>
            <b/>
            <sz val="8"/>
            <color indexed="8"/>
            <rFont val="Tahoma"/>
            <family val="2"/>
          </rPr>
          <t xml:space="preserve">Sila isi di sini
</t>
        </r>
        <r>
          <rPr>
            <b/>
            <i/>
            <sz val="8"/>
            <color indexed="8"/>
            <rFont val="Tahoma"/>
            <family val="2"/>
          </rPr>
          <t>Please fill in here</t>
        </r>
      </text>
    </comment>
    <comment ref="M112" authorId="0" shapeId="0" xr:uid="{00000000-0006-0000-0B00-000012000000}">
      <text>
        <r>
          <rPr>
            <b/>
            <sz val="8"/>
            <color indexed="8"/>
            <rFont val="Tahoma"/>
            <family val="2"/>
          </rPr>
          <t xml:space="preserve">Sila isi di sini
</t>
        </r>
        <r>
          <rPr>
            <b/>
            <i/>
            <sz val="8"/>
            <color indexed="8"/>
            <rFont val="Tahoma"/>
            <family val="2"/>
          </rPr>
          <t>Please fill in here</t>
        </r>
      </text>
    </comment>
    <comment ref="M116" authorId="0" shapeId="0" xr:uid="{00000000-0006-0000-0B00-000013000000}">
      <text>
        <r>
          <rPr>
            <b/>
            <sz val="8"/>
            <color indexed="8"/>
            <rFont val="Tahoma"/>
            <family val="2"/>
          </rPr>
          <t xml:space="preserve">Sila isi di sini
</t>
        </r>
        <r>
          <rPr>
            <b/>
            <i/>
            <sz val="8"/>
            <color indexed="8"/>
            <rFont val="Tahoma"/>
            <family val="2"/>
          </rPr>
          <t>Please fill in here</t>
        </r>
      </text>
    </comment>
    <comment ref="M120" authorId="0" shapeId="0" xr:uid="{00000000-0006-0000-0B00-000014000000}">
      <text>
        <r>
          <rPr>
            <b/>
            <sz val="8"/>
            <color indexed="8"/>
            <rFont val="Tahoma"/>
            <family val="2"/>
          </rPr>
          <t xml:space="preserve">Sila isi di sini
</t>
        </r>
        <r>
          <rPr>
            <b/>
            <i/>
            <sz val="8"/>
            <color indexed="8"/>
            <rFont val="Tahoma"/>
            <family val="2"/>
          </rPr>
          <t>Please fill in here</t>
        </r>
      </text>
    </comment>
    <comment ref="M124" authorId="0" shapeId="0" xr:uid="{00000000-0006-0000-0B00-000015000000}">
      <text>
        <r>
          <rPr>
            <b/>
            <sz val="8"/>
            <color indexed="8"/>
            <rFont val="Tahoma"/>
            <family val="2"/>
          </rPr>
          <t xml:space="preserve">Sila isi di sini
</t>
        </r>
        <r>
          <rPr>
            <b/>
            <i/>
            <sz val="8"/>
            <color indexed="8"/>
            <rFont val="Tahoma"/>
            <family val="2"/>
          </rPr>
          <t>Please fill in here</t>
        </r>
      </text>
    </comment>
    <comment ref="M128" authorId="0" shapeId="0" xr:uid="{00000000-0006-0000-0B00-000016000000}">
      <text>
        <r>
          <rPr>
            <b/>
            <sz val="8"/>
            <color indexed="8"/>
            <rFont val="Tahoma"/>
            <family val="2"/>
          </rPr>
          <t xml:space="preserve">Sila isi di sini
</t>
        </r>
        <r>
          <rPr>
            <b/>
            <i/>
            <sz val="8"/>
            <color indexed="8"/>
            <rFont val="Tahoma"/>
            <family val="2"/>
          </rPr>
          <t>Please fill in here</t>
        </r>
      </text>
    </comment>
    <comment ref="M132" authorId="0" shapeId="0" xr:uid="{00000000-0006-0000-0B00-000017000000}">
      <text>
        <r>
          <rPr>
            <b/>
            <sz val="8"/>
            <color indexed="8"/>
            <rFont val="Tahoma"/>
            <family val="2"/>
          </rPr>
          <t xml:space="preserve">Sila isi di sini
</t>
        </r>
        <r>
          <rPr>
            <b/>
            <i/>
            <sz val="8"/>
            <color indexed="8"/>
            <rFont val="Tahoma"/>
            <family val="2"/>
          </rPr>
          <t>Please fill in here</t>
        </r>
      </text>
    </comment>
    <comment ref="M137" authorId="0" shapeId="0" xr:uid="{00000000-0006-0000-0B00-000018000000}">
      <text>
        <r>
          <rPr>
            <b/>
            <sz val="8"/>
            <color indexed="8"/>
            <rFont val="Tahoma"/>
            <family val="2"/>
          </rPr>
          <t xml:space="preserve">Sila isi di sini
</t>
        </r>
        <r>
          <rPr>
            <b/>
            <i/>
            <sz val="8"/>
            <color indexed="8"/>
            <rFont val="Tahoma"/>
            <family val="2"/>
          </rPr>
          <t>Please fill in here</t>
        </r>
      </text>
    </comment>
    <comment ref="M142" authorId="0" shapeId="0" xr:uid="{00000000-0006-0000-0B00-000019000000}">
      <text>
        <r>
          <rPr>
            <b/>
            <sz val="8"/>
            <color indexed="8"/>
            <rFont val="Tahoma"/>
            <family val="2"/>
          </rPr>
          <t xml:space="preserve">Sila isi di sini
</t>
        </r>
        <r>
          <rPr>
            <b/>
            <i/>
            <sz val="8"/>
            <color indexed="8"/>
            <rFont val="Tahoma"/>
            <family val="2"/>
          </rPr>
          <t>Please fill in here</t>
        </r>
      </text>
    </comment>
    <comment ref="M146" authorId="0" shapeId="0" xr:uid="{00000000-0006-0000-0B00-00001A000000}">
      <text>
        <r>
          <rPr>
            <b/>
            <sz val="8"/>
            <color indexed="8"/>
            <rFont val="Tahoma"/>
            <family val="2"/>
          </rPr>
          <t xml:space="preserve">Sila isi di sini
</t>
        </r>
        <r>
          <rPr>
            <b/>
            <i/>
            <sz val="8"/>
            <color indexed="8"/>
            <rFont val="Tahoma"/>
            <family val="2"/>
          </rPr>
          <t>Please fill in here</t>
        </r>
      </text>
    </comment>
    <comment ref="M152" authorId="0" shapeId="0" xr:uid="{00000000-0006-0000-0B00-00001B000000}">
      <text>
        <r>
          <rPr>
            <b/>
            <sz val="8"/>
            <color indexed="8"/>
            <rFont val="Tahoma"/>
            <family val="2"/>
          </rPr>
          <t xml:space="preserve">Sila isi di sini
</t>
        </r>
        <r>
          <rPr>
            <b/>
            <i/>
            <sz val="8"/>
            <color indexed="8"/>
            <rFont val="Tahoma"/>
            <family val="2"/>
          </rPr>
          <t>Please fill in here</t>
        </r>
      </text>
    </comment>
    <comment ref="M157" authorId="0" shapeId="0" xr:uid="{00000000-0006-0000-0B00-00001C000000}">
      <text>
        <r>
          <rPr>
            <b/>
            <sz val="8"/>
            <color indexed="8"/>
            <rFont val="Tahoma"/>
            <family val="2"/>
          </rPr>
          <t xml:space="preserve">Sila isi di sini
</t>
        </r>
        <r>
          <rPr>
            <b/>
            <i/>
            <sz val="8"/>
            <color indexed="8"/>
            <rFont val="Tahoma"/>
            <family val="2"/>
          </rPr>
          <t>Please fill in here</t>
        </r>
      </text>
    </comment>
    <comment ref="M161" authorId="0" shapeId="0" xr:uid="{00000000-0006-0000-0B00-00001D000000}">
      <text>
        <r>
          <rPr>
            <b/>
            <sz val="8"/>
            <color indexed="8"/>
            <rFont val="Tahoma"/>
            <family val="2"/>
          </rPr>
          <t xml:space="preserve">Sila isi di sini
</t>
        </r>
        <r>
          <rPr>
            <b/>
            <i/>
            <sz val="8"/>
            <color indexed="8"/>
            <rFont val="Tahoma"/>
            <family val="2"/>
          </rPr>
          <t>Please fill in here</t>
        </r>
      </text>
    </comment>
    <comment ref="M170" authorId="0" shapeId="0" xr:uid="{00000000-0006-0000-0B00-00001E000000}">
      <text>
        <r>
          <rPr>
            <b/>
            <sz val="8"/>
            <color indexed="8"/>
            <rFont val="Tahoma"/>
            <family val="2"/>
          </rPr>
          <t xml:space="preserve">Sila isi di sini
</t>
        </r>
        <r>
          <rPr>
            <b/>
            <i/>
            <sz val="8"/>
            <color indexed="8"/>
            <rFont val="Tahoma"/>
            <family val="2"/>
          </rPr>
          <t>Please fill in here</t>
        </r>
      </text>
    </comment>
    <comment ref="M174" authorId="0" shapeId="0" xr:uid="{00000000-0006-0000-0B00-00001F000000}">
      <text>
        <r>
          <rPr>
            <b/>
            <sz val="8"/>
            <color indexed="8"/>
            <rFont val="Tahoma"/>
            <family val="2"/>
          </rPr>
          <t xml:space="preserve">Sila isi di sini
</t>
        </r>
        <r>
          <rPr>
            <b/>
            <i/>
            <sz val="8"/>
            <color indexed="8"/>
            <rFont val="Tahoma"/>
            <family val="2"/>
          </rPr>
          <t>Please fill in here</t>
        </r>
      </text>
    </comment>
    <comment ref="M177" authorId="0" shapeId="0" xr:uid="{00000000-0006-0000-0B00-000020000000}">
      <text>
        <r>
          <rPr>
            <b/>
            <sz val="8"/>
            <color indexed="8"/>
            <rFont val="Tahoma"/>
            <family val="2"/>
          </rPr>
          <t xml:space="preserve">Sila isi di sini
</t>
        </r>
        <r>
          <rPr>
            <b/>
            <i/>
            <sz val="8"/>
            <color indexed="8"/>
            <rFont val="Tahoma"/>
            <family val="2"/>
          </rPr>
          <t>Please fill in here</t>
        </r>
      </text>
    </comment>
    <comment ref="M181" authorId="0" shapeId="0" xr:uid="{00000000-0006-0000-0B00-000021000000}">
      <text>
        <r>
          <rPr>
            <b/>
            <sz val="8"/>
            <color indexed="8"/>
            <rFont val="Tahoma"/>
            <family val="2"/>
          </rPr>
          <t xml:space="preserve">Sila isi di sini
</t>
        </r>
        <r>
          <rPr>
            <b/>
            <i/>
            <sz val="8"/>
            <color indexed="8"/>
            <rFont val="Tahoma"/>
            <family val="2"/>
          </rPr>
          <t>Please fill in here</t>
        </r>
      </text>
    </comment>
    <comment ref="M184" authorId="0" shapeId="0" xr:uid="{00000000-0006-0000-0B00-000022000000}">
      <text>
        <r>
          <rPr>
            <b/>
            <sz val="8"/>
            <color indexed="8"/>
            <rFont val="Tahoma"/>
            <family val="2"/>
          </rPr>
          <t xml:space="preserve">Sila isi di sini
</t>
        </r>
        <r>
          <rPr>
            <b/>
            <i/>
            <sz val="8"/>
            <color indexed="8"/>
            <rFont val="Tahoma"/>
            <family val="2"/>
          </rPr>
          <t>Please fill in here</t>
        </r>
      </text>
    </comment>
    <comment ref="M187" authorId="0" shapeId="0" xr:uid="{00000000-0006-0000-0B00-000023000000}">
      <text>
        <r>
          <rPr>
            <b/>
            <sz val="8"/>
            <color indexed="8"/>
            <rFont val="Tahoma"/>
            <family val="2"/>
          </rPr>
          <t xml:space="preserve">Sila isi di sini
</t>
        </r>
        <r>
          <rPr>
            <b/>
            <i/>
            <sz val="8"/>
            <color indexed="8"/>
            <rFont val="Tahoma"/>
            <family val="2"/>
          </rPr>
          <t>Please fill in here</t>
        </r>
      </text>
    </comment>
    <comment ref="M190" authorId="0" shapeId="0" xr:uid="{00000000-0006-0000-0B00-000024000000}">
      <text>
        <r>
          <rPr>
            <b/>
            <sz val="8"/>
            <color indexed="8"/>
            <rFont val="Tahoma"/>
            <family val="2"/>
          </rPr>
          <t xml:space="preserve">Sila isi di sini
</t>
        </r>
        <r>
          <rPr>
            <b/>
            <i/>
            <sz val="8"/>
            <color indexed="8"/>
            <rFont val="Tahoma"/>
            <family val="2"/>
          </rPr>
          <t>Please fill in here</t>
        </r>
      </text>
    </comment>
    <comment ref="M213" authorId="0" shapeId="0" xr:uid="{00000000-0006-0000-0B00-000025000000}">
      <text>
        <r>
          <rPr>
            <b/>
            <sz val="8"/>
            <color indexed="8"/>
            <rFont val="Tahoma"/>
            <family val="2"/>
          </rPr>
          <t xml:space="preserve">Sila isi di sini
</t>
        </r>
        <r>
          <rPr>
            <b/>
            <i/>
            <sz val="8"/>
            <color indexed="8"/>
            <rFont val="Tahoma"/>
            <family val="2"/>
          </rPr>
          <t>Please fill in here</t>
        </r>
      </text>
    </comment>
    <comment ref="M217" authorId="0" shapeId="0" xr:uid="{00000000-0006-0000-0B00-000026000000}">
      <text>
        <r>
          <rPr>
            <b/>
            <sz val="8"/>
            <color indexed="8"/>
            <rFont val="Tahoma"/>
            <family val="2"/>
          </rPr>
          <t xml:space="preserve">Sila isi di sini
</t>
        </r>
        <r>
          <rPr>
            <b/>
            <i/>
            <sz val="8"/>
            <color indexed="8"/>
            <rFont val="Tahoma"/>
            <family val="2"/>
          </rPr>
          <t>Please fill in here</t>
        </r>
      </text>
    </comment>
    <comment ref="M221" authorId="0" shapeId="0" xr:uid="{00000000-0006-0000-0B00-000027000000}">
      <text>
        <r>
          <rPr>
            <b/>
            <sz val="8"/>
            <color indexed="8"/>
            <rFont val="Tahoma"/>
            <family val="2"/>
          </rPr>
          <t xml:space="preserve">Sila isi di sini
</t>
        </r>
        <r>
          <rPr>
            <b/>
            <i/>
            <sz val="8"/>
            <color indexed="8"/>
            <rFont val="Tahoma"/>
            <family val="2"/>
          </rPr>
          <t>Please fill in here</t>
        </r>
      </text>
    </comment>
    <comment ref="M232" authorId="0" shapeId="0" xr:uid="{00000000-0006-0000-0B00-000028000000}">
      <text>
        <r>
          <rPr>
            <b/>
            <sz val="8"/>
            <color indexed="8"/>
            <rFont val="Tahoma"/>
            <family val="2"/>
          </rPr>
          <t xml:space="preserve">Sila isi di sini
</t>
        </r>
        <r>
          <rPr>
            <b/>
            <i/>
            <sz val="8"/>
            <color indexed="8"/>
            <rFont val="Tahoma"/>
            <family val="2"/>
          </rPr>
          <t>Please fill in here</t>
        </r>
      </text>
    </comment>
    <comment ref="M237" authorId="0" shapeId="0" xr:uid="{00000000-0006-0000-0B00-000029000000}">
      <text>
        <r>
          <rPr>
            <b/>
            <sz val="8"/>
            <color indexed="8"/>
            <rFont val="Tahoma"/>
            <family val="2"/>
          </rPr>
          <t xml:space="preserve">Sila isi di sini
</t>
        </r>
        <r>
          <rPr>
            <b/>
            <i/>
            <sz val="8"/>
            <color indexed="8"/>
            <rFont val="Tahoma"/>
            <family val="2"/>
          </rPr>
          <t>Please fill in here</t>
        </r>
      </text>
    </comment>
    <comment ref="M242" authorId="0" shapeId="0" xr:uid="{00000000-0006-0000-0B00-00002A000000}">
      <text>
        <r>
          <rPr>
            <b/>
            <sz val="8"/>
            <color indexed="8"/>
            <rFont val="Tahoma"/>
            <family val="2"/>
          </rPr>
          <t xml:space="preserve">Sila isi di sini
</t>
        </r>
        <r>
          <rPr>
            <b/>
            <i/>
            <sz val="8"/>
            <color indexed="8"/>
            <rFont val="Tahoma"/>
            <family val="2"/>
          </rPr>
          <t>Please fill in here</t>
        </r>
      </text>
    </comment>
    <comment ref="M245" authorId="0" shapeId="0" xr:uid="{00000000-0006-0000-0B00-00002B000000}">
      <text>
        <r>
          <rPr>
            <b/>
            <sz val="8"/>
            <color indexed="8"/>
            <rFont val="Tahoma"/>
            <family val="2"/>
          </rPr>
          <t xml:space="preserve">Sila isi di sini
</t>
        </r>
        <r>
          <rPr>
            <b/>
            <i/>
            <sz val="8"/>
            <color indexed="8"/>
            <rFont val="Tahoma"/>
            <family val="2"/>
          </rPr>
          <t>Please fill in here</t>
        </r>
      </text>
    </comment>
    <comment ref="M252" authorId="0" shapeId="0" xr:uid="{00000000-0006-0000-0B00-00002C000000}">
      <text>
        <r>
          <rPr>
            <b/>
            <sz val="8"/>
            <color indexed="8"/>
            <rFont val="Tahoma"/>
            <family val="2"/>
          </rPr>
          <t xml:space="preserve">Sila isi di sini
</t>
        </r>
        <r>
          <rPr>
            <b/>
            <i/>
            <sz val="8"/>
            <color indexed="8"/>
            <rFont val="Tahoma"/>
            <family val="2"/>
          </rPr>
          <t>Please fill in here</t>
        </r>
      </text>
    </comment>
    <comment ref="M256" authorId="0" shapeId="0" xr:uid="{00000000-0006-0000-0B00-00002D000000}">
      <text>
        <r>
          <rPr>
            <b/>
            <sz val="8"/>
            <color indexed="8"/>
            <rFont val="Tahoma"/>
            <family val="2"/>
          </rPr>
          <t xml:space="preserve">Sila isi di sini
</t>
        </r>
        <r>
          <rPr>
            <b/>
            <i/>
            <sz val="8"/>
            <color indexed="8"/>
            <rFont val="Tahoma"/>
            <family val="2"/>
          </rPr>
          <t>Please fill in here</t>
        </r>
      </text>
    </comment>
    <comment ref="M260" authorId="0" shapeId="0" xr:uid="{00000000-0006-0000-0B00-00002E000000}">
      <text>
        <r>
          <rPr>
            <b/>
            <sz val="8"/>
            <color indexed="8"/>
            <rFont val="Tahoma"/>
            <family val="2"/>
          </rPr>
          <t xml:space="preserve">Sila isi di sini
</t>
        </r>
        <r>
          <rPr>
            <b/>
            <i/>
            <sz val="8"/>
            <color indexed="8"/>
            <rFont val="Tahoma"/>
            <family val="2"/>
          </rPr>
          <t>Please fill in here</t>
        </r>
      </text>
    </comment>
    <comment ref="M265" authorId="0" shapeId="0" xr:uid="{00000000-0006-0000-0B00-00002F000000}">
      <text>
        <r>
          <rPr>
            <b/>
            <sz val="8"/>
            <color indexed="8"/>
            <rFont val="Tahoma"/>
            <family val="2"/>
          </rPr>
          <t xml:space="preserve">Sila isi di sini
</t>
        </r>
        <r>
          <rPr>
            <b/>
            <i/>
            <sz val="8"/>
            <color indexed="8"/>
            <rFont val="Tahoma"/>
            <family val="2"/>
          </rPr>
          <t>Please fill in here</t>
        </r>
      </text>
    </comment>
    <comment ref="M277" authorId="0" shapeId="0" xr:uid="{00000000-0006-0000-0B00-000030000000}">
      <text>
        <r>
          <rPr>
            <b/>
            <sz val="8"/>
            <color indexed="8"/>
            <rFont val="Tahoma"/>
            <family val="2"/>
          </rPr>
          <t xml:space="preserve">Sila isi di sini
</t>
        </r>
        <r>
          <rPr>
            <b/>
            <i/>
            <sz val="8"/>
            <color indexed="8"/>
            <rFont val="Tahoma"/>
            <family val="2"/>
          </rPr>
          <t>Please fill in here</t>
        </r>
      </text>
    </comment>
    <comment ref="M280" authorId="0" shapeId="0" xr:uid="{00000000-0006-0000-0B00-000031000000}">
      <text>
        <r>
          <rPr>
            <b/>
            <sz val="8"/>
            <color indexed="8"/>
            <rFont val="Tahoma"/>
            <family val="2"/>
          </rPr>
          <t xml:space="preserve">Sila isi di sini
</t>
        </r>
        <r>
          <rPr>
            <b/>
            <i/>
            <sz val="8"/>
            <color indexed="8"/>
            <rFont val="Tahoma"/>
            <family val="2"/>
          </rPr>
          <t>Please fill in here</t>
        </r>
      </text>
    </comment>
    <comment ref="M296" authorId="0" shapeId="0" xr:uid="{00000000-0006-0000-0B00-000032000000}">
      <text>
        <r>
          <rPr>
            <b/>
            <sz val="8"/>
            <color indexed="8"/>
            <rFont val="Tahoma"/>
            <family val="2"/>
          </rPr>
          <t xml:space="preserve">Sila isi di sini
</t>
        </r>
        <r>
          <rPr>
            <b/>
            <i/>
            <sz val="8"/>
            <color indexed="8"/>
            <rFont val="Tahoma"/>
            <family val="2"/>
          </rPr>
          <t>Please fill in here</t>
        </r>
      </text>
    </comment>
    <comment ref="M326" authorId="0" shapeId="0" xr:uid="{00000000-0006-0000-0B00-000033000000}">
      <text>
        <r>
          <rPr>
            <b/>
            <sz val="8"/>
            <color indexed="8"/>
            <rFont val="Tahoma"/>
            <family val="2"/>
          </rPr>
          <t xml:space="preserve">Sila isi di sini
</t>
        </r>
        <r>
          <rPr>
            <b/>
            <i/>
            <sz val="8"/>
            <color indexed="8"/>
            <rFont val="Tahoma"/>
            <family val="2"/>
          </rPr>
          <t>Please fill in here</t>
        </r>
      </text>
    </comment>
    <comment ref="M332" authorId="0" shapeId="0" xr:uid="{00000000-0006-0000-0B00-000034000000}">
      <text>
        <r>
          <rPr>
            <b/>
            <sz val="8"/>
            <color indexed="8"/>
            <rFont val="Tahoma"/>
            <family val="2"/>
          </rPr>
          <t xml:space="preserve">Sila isi di sini
</t>
        </r>
        <r>
          <rPr>
            <b/>
            <i/>
            <sz val="8"/>
            <color indexed="8"/>
            <rFont val="Tahoma"/>
            <family val="2"/>
          </rPr>
          <t>Please fill in here</t>
        </r>
      </text>
    </comment>
    <comment ref="M335" authorId="0" shapeId="0" xr:uid="{00000000-0006-0000-0B00-000035000000}">
      <text>
        <r>
          <rPr>
            <b/>
            <sz val="8"/>
            <color indexed="8"/>
            <rFont val="Tahoma"/>
            <family val="2"/>
          </rPr>
          <t xml:space="preserve">Sila isi di sini
</t>
        </r>
        <r>
          <rPr>
            <b/>
            <i/>
            <sz val="8"/>
            <color indexed="8"/>
            <rFont val="Tahoma"/>
            <family val="2"/>
          </rPr>
          <t>Please fill in here</t>
        </r>
      </text>
    </comment>
    <comment ref="M341" authorId="0" shapeId="0" xr:uid="{00000000-0006-0000-0B00-000036000000}">
      <text>
        <r>
          <rPr>
            <b/>
            <sz val="8"/>
            <color indexed="8"/>
            <rFont val="Tahoma"/>
            <family val="2"/>
          </rPr>
          <t xml:space="preserve">Sila isi di sini
</t>
        </r>
        <r>
          <rPr>
            <b/>
            <i/>
            <sz val="8"/>
            <color indexed="8"/>
            <rFont val="Tahoma"/>
            <family val="2"/>
          </rPr>
          <t>Please fill in here</t>
        </r>
      </text>
    </comment>
    <comment ref="M353" authorId="0" shapeId="0" xr:uid="{00000000-0006-0000-0B00-000037000000}">
      <text>
        <r>
          <rPr>
            <b/>
            <sz val="8"/>
            <color indexed="8"/>
            <rFont val="Tahoma"/>
            <family val="2"/>
          </rPr>
          <t xml:space="preserve">Sila isi di sini
</t>
        </r>
        <r>
          <rPr>
            <b/>
            <i/>
            <sz val="8"/>
            <color indexed="8"/>
            <rFont val="Tahoma"/>
            <family val="2"/>
          </rPr>
          <t>Please fill in here</t>
        </r>
      </text>
    </comment>
    <comment ref="M356" authorId="0" shapeId="0" xr:uid="{00000000-0006-0000-0B00-000038000000}">
      <text>
        <r>
          <rPr>
            <b/>
            <sz val="8"/>
            <color indexed="8"/>
            <rFont val="Tahoma"/>
            <family val="2"/>
          </rPr>
          <t xml:space="preserve">Sila isi di sini
</t>
        </r>
        <r>
          <rPr>
            <b/>
            <i/>
            <sz val="8"/>
            <color indexed="8"/>
            <rFont val="Tahoma"/>
            <family val="2"/>
          </rPr>
          <t>Please fill in here</t>
        </r>
      </text>
    </comment>
    <comment ref="M361" authorId="0" shapeId="0" xr:uid="{00000000-0006-0000-0B00-000039000000}">
      <text>
        <r>
          <rPr>
            <b/>
            <sz val="8"/>
            <color indexed="8"/>
            <rFont val="Tahoma"/>
            <family val="2"/>
          </rPr>
          <t xml:space="preserve">Sila isi di sini
</t>
        </r>
        <r>
          <rPr>
            <b/>
            <i/>
            <sz val="8"/>
            <color indexed="8"/>
            <rFont val="Tahoma"/>
            <family val="2"/>
          </rPr>
          <t>Please fill in here</t>
        </r>
      </text>
    </comment>
    <comment ref="M364" authorId="0" shapeId="0" xr:uid="{00000000-0006-0000-0B00-00003A000000}">
      <text>
        <r>
          <rPr>
            <b/>
            <sz val="8"/>
            <color indexed="8"/>
            <rFont val="Tahoma"/>
            <family val="2"/>
          </rPr>
          <t xml:space="preserve">Sila isi di sini
</t>
        </r>
        <r>
          <rPr>
            <b/>
            <i/>
            <sz val="8"/>
            <color indexed="8"/>
            <rFont val="Tahoma"/>
            <family val="2"/>
          </rPr>
          <t>Please fill in here</t>
        </r>
      </text>
    </comment>
    <comment ref="M367" authorId="0" shapeId="0" xr:uid="{00000000-0006-0000-0B00-00003B000000}">
      <text>
        <r>
          <rPr>
            <b/>
            <sz val="8"/>
            <color indexed="8"/>
            <rFont val="Tahoma"/>
            <family val="2"/>
          </rPr>
          <t xml:space="preserve">Sila isi di sini
</t>
        </r>
        <r>
          <rPr>
            <b/>
            <i/>
            <sz val="8"/>
            <color indexed="8"/>
            <rFont val="Tahoma"/>
            <family val="2"/>
          </rPr>
          <t>Please fill in here</t>
        </r>
      </text>
    </comment>
    <comment ref="M370" authorId="0" shapeId="0" xr:uid="{00000000-0006-0000-0B00-00003C000000}">
      <text>
        <r>
          <rPr>
            <b/>
            <sz val="8"/>
            <color indexed="8"/>
            <rFont val="Tahoma"/>
            <family val="2"/>
          </rPr>
          <t xml:space="preserve">Sila isi di sini
</t>
        </r>
        <r>
          <rPr>
            <b/>
            <i/>
            <sz val="8"/>
            <color indexed="8"/>
            <rFont val="Tahoma"/>
            <family val="2"/>
          </rPr>
          <t>Please fill in here</t>
        </r>
      </text>
    </comment>
    <comment ref="M374" authorId="0" shapeId="0" xr:uid="{00000000-0006-0000-0B00-00003D000000}">
      <text>
        <r>
          <rPr>
            <b/>
            <sz val="8"/>
            <color indexed="8"/>
            <rFont val="Tahoma"/>
            <family val="2"/>
          </rPr>
          <t xml:space="preserve">Sila isi di sini
</t>
        </r>
        <r>
          <rPr>
            <b/>
            <i/>
            <sz val="8"/>
            <color indexed="8"/>
            <rFont val="Tahoma"/>
            <family val="2"/>
          </rPr>
          <t>Please fill in here</t>
        </r>
      </text>
    </comment>
    <comment ref="M383" authorId="0" shapeId="0" xr:uid="{00000000-0006-0000-0B00-00003E000000}">
      <text>
        <r>
          <rPr>
            <b/>
            <sz val="8"/>
            <color indexed="8"/>
            <rFont val="Tahoma"/>
            <family val="2"/>
          </rPr>
          <t xml:space="preserve">Sila isi di sini
</t>
        </r>
        <r>
          <rPr>
            <b/>
            <i/>
            <sz val="8"/>
            <color indexed="8"/>
            <rFont val="Tahoma"/>
            <family val="2"/>
          </rPr>
          <t>Please fill in here</t>
        </r>
      </text>
    </comment>
    <comment ref="M387" authorId="0" shapeId="0" xr:uid="{00000000-0006-0000-0B00-00003F000000}">
      <text>
        <r>
          <rPr>
            <b/>
            <sz val="8"/>
            <color indexed="8"/>
            <rFont val="Tahoma"/>
            <family val="2"/>
          </rPr>
          <t xml:space="preserve">Sila isi di sini
</t>
        </r>
        <r>
          <rPr>
            <b/>
            <i/>
            <sz val="8"/>
            <color indexed="8"/>
            <rFont val="Tahoma"/>
            <family val="2"/>
          </rPr>
          <t>Please fill in here</t>
        </r>
      </text>
    </comment>
    <comment ref="M395" authorId="0" shapeId="0" xr:uid="{00000000-0006-0000-0B00-000040000000}">
      <text>
        <r>
          <rPr>
            <b/>
            <sz val="8"/>
            <color indexed="8"/>
            <rFont val="Tahoma"/>
            <family val="2"/>
          </rPr>
          <t xml:space="preserve">Sila isi di sini
</t>
        </r>
        <r>
          <rPr>
            <b/>
            <i/>
            <sz val="8"/>
            <color indexed="8"/>
            <rFont val="Tahoma"/>
            <family val="2"/>
          </rPr>
          <t>Please fill in here</t>
        </r>
      </text>
    </comment>
    <comment ref="M399" authorId="0" shapeId="0" xr:uid="{00000000-0006-0000-0B00-000041000000}">
      <text>
        <r>
          <rPr>
            <b/>
            <sz val="8"/>
            <color indexed="8"/>
            <rFont val="Tahoma"/>
            <family val="2"/>
          </rPr>
          <t xml:space="preserve">Sila isi di sini
</t>
        </r>
        <r>
          <rPr>
            <b/>
            <i/>
            <sz val="8"/>
            <color indexed="8"/>
            <rFont val="Tahoma"/>
            <family val="2"/>
          </rPr>
          <t>Please fill in here</t>
        </r>
      </text>
    </comment>
    <comment ref="M403" authorId="0" shapeId="0" xr:uid="{00000000-0006-0000-0B00-000042000000}">
      <text>
        <r>
          <rPr>
            <b/>
            <sz val="8"/>
            <color indexed="8"/>
            <rFont val="Tahoma"/>
            <family val="2"/>
          </rPr>
          <t xml:space="preserve">Sila isi di sini
</t>
        </r>
        <r>
          <rPr>
            <b/>
            <i/>
            <sz val="8"/>
            <color indexed="8"/>
            <rFont val="Tahoma"/>
            <family val="2"/>
          </rPr>
          <t>Please fill in here</t>
        </r>
      </text>
    </comment>
    <comment ref="M407" authorId="0" shapeId="0" xr:uid="{00000000-0006-0000-0B00-000043000000}">
      <text>
        <r>
          <rPr>
            <b/>
            <sz val="8"/>
            <color indexed="8"/>
            <rFont val="Tahoma"/>
            <family val="2"/>
          </rPr>
          <t xml:space="preserve">Sila isi di sini
</t>
        </r>
        <r>
          <rPr>
            <b/>
            <i/>
            <sz val="8"/>
            <color indexed="8"/>
            <rFont val="Tahoma"/>
            <family val="2"/>
          </rPr>
          <t>Please fill in here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C00-000001000000}">
      <text>
        <r>
          <rPr>
            <b/>
            <sz val="8"/>
            <color indexed="8"/>
            <rFont val="Tahoma"/>
            <family val="2"/>
          </rPr>
          <t xml:space="preserve">Sila isi di sini
</t>
        </r>
        <r>
          <rPr>
            <b/>
            <i/>
            <sz val="8"/>
            <color indexed="8"/>
            <rFont val="Tahoma"/>
            <family val="2"/>
          </rPr>
          <t>Please fill in here</t>
        </r>
      </text>
    </comment>
    <comment ref="Q8" authorId="0" shapeId="0" xr:uid="{00000000-0006-0000-0C00-000002000000}">
      <text>
        <r>
          <rPr>
            <b/>
            <sz val="8"/>
            <color indexed="8"/>
            <rFont val="Tahoma"/>
            <family val="2"/>
          </rPr>
          <t xml:space="preserve">Sila isi di sini
</t>
        </r>
        <r>
          <rPr>
            <b/>
            <i/>
            <sz val="8"/>
            <color indexed="8"/>
            <rFont val="Tahoma"/>
            <family val="2"/>
          </rPr>
          <t>Please fill in here</t>
        </r>
      </text>
    </comment>
    <comment ref="J12" authorId="0" shapeId="0" xr:uid="{00000000-0006-0000-0C00-000003000000}">
      <text>
        <r>
          <rPr>
            <b/>
            <sz val="8"/>
            <color indexed="8"/>
            <rFont val="Tahoma"/>
            <family val="2"/>
          </rPr>
          <t xml:space="preserve">Sila isi di sini
</t>
        </r>
        <r>
          <rPr>
            <b/>
            <i/>
            <sz val="8"/>
            <color indexed="8"/>
            <rFont val="Tahoma"/>
            <family val="2"/>
          </rPr>
          <t>Please fill in here</t>
        </r>
      </text>
    </comment>
    <comment ref="Q12" authorId="0" shapeId="0" xr:uid="{00000000-0006-0000-0C00-000004000000}">
      <text>
        <r>
          <rPr>
            <b/>
            <sz val="8"/>
            <color indexed="8"/>
            <rFont val="Tahoma"/>
            <family val="2"/>
          </rPr>
          <t xml:space="preserve">Sila isi di sini
</t>
        </r>
        <r>
          <rPr>
            <b/>
            <i/>
            <sz val="8"/>
            <color indexed="8"/>
            <rFont val="Tahoma"/>
            <family val="2"/>
          </rPr>
          <t>Please fill in here</t>
        </r>
      </text>
    </comment>
    <comment ref="J15" authorId="0" shapeId="0" xr:uid="{00000000-0006-0000-0C00-000005000000}">
      <text>
        <r>
          <rPr>
            <b/>
            <sz val="8"/>
            <color indexed="8"/>
            <rFont val="Tahoma"/>
            <family val="2"/>
          </rPr>
          <t xml:space="preserve">Sila isi di sini
</t>
        </r>
        <r>
          <rPr>
            <b/>
            <i/>
            <sz val="8"/>
            <color indexed="8"/>
            <rFont val="Tahoma"/>
            <family val="2"/>
          </rPr>
          <t>Please fill in here</t>
        </r>
      </text>
    </comment>
    <comment ref="Q15" authorId="0" shapeId="0" xr:uid="{00000000-0006-0000-0C00-000006000000}">
      <text>
        <r>
          <rPr>
            <b/>
            <sz val="8"/>
            <color indexed="8"/>
            <rFont val="Tahoma"/>
            <family val="2"/>
          </rPr>
          <t xml:space="preserve">Sila isi di sini
</t>
        </r>
        <r>
          <rPr>
            <b/>
            <i/>
            <sz val="8"/>
            <color indexed="8"/>
            <rFont val="Tahoma"/>
            <family val="2"/>
          </rPr>
          <t>Please fill in here</t>
        </r>
      </text>
    </comment>
    <comment ref="J19" authorId="0" shapeId="0" xr:uid="{00000000-0006-0000-0C00-000007000000}">
      <text>
        <r>
          <rPr>
            <b/>
            <sz val="8"/>
            <color indexed="8"/>
            <rFont val="Tahoma"/>
            <family val="2"/>
          </rPr>
          <t xml:space="preserve">Sila isi di sini
</t>
        </r>
        <r>
          <rPr>
            <b/>
            <i/>
            <sz val="8"/>
            <color indexed="8"/>
            <rFont val="Tahoma"/>
            <family val="2"/>
          </rPr>
          <t>Please fill in here</t>
        </r>
      </text>
    </comment>
    <comment ref="Q19" authorId="0" shapeId="0" xr:uid="{00000000-0006-0000-0C00-000008000000}">
      <text>
        <r>
          <rPr>
            <b/>
            <sz val="8"/>
            <color indexed="8"/>
            <rFont val="Tahoma"/>
            <family val="2"/>
          </rPr>
          <t xml:space="preserve">Sila isi di sini
</t>
        </r>
        <r>
          <rPr>
            <b/>
            <i/>
            <sz val="8"/>
            <color indexed="8"/>
            <rFont val="Tahoma"/>
            <family val="2"/>
          </rPr>
          <t>Please fill in here</t>
        </r>
      </text>
    </comment>
    <comment ref="J24" authorId="0" shapeId="0" xr:uid="{00000000-0006-0000-0C00-000009000000}">
      <text>
        <r>
          <rPr>
            <b/>
            <sz val="8"/>
            <color indexed="8"/>
            <rFont val="Tahoma"/>
            <family val="2"/>
          </rPr>
          <t xml:space="preserve">Pengiraan automatik
</t>
        </r>
        <r>
          <rPr>
            <b/>
            <i/>
            <sz val="8"/>
            <color indexed="8"/>
            <rFont val="Tahoma"/>
            <family val="2"/>
          </rPr>
          <t>Automatic calculation</t>
        </r>
      </text>
    </comment>
    <comment ref="Q24" authorId="0" shapeId="0" xr:uid="{60C63756-AC6C-4AD7-BF64-41A3633CDC10}">
      <text>
        <r>
          <rPr>
            <b/>
            <sz val="8"/>
            <color indexed="8"/>
            <rFont val="Tahoma"/>
            <family val="2"/>
          </rPr>
          <t xml:space="preserve">Pengiraan automatik
</t>
        </r>
        <r>
          <rPr>
            <b/>
            <i/>
            <sz val="8"/>
            <color indexed="8"/>
            <rFont val="Tahoma"/>
            <family val="2"/>
          </rPr>
          <t>Automatic calculation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wanaida</author>
    <author/>
    <author>Wan Aida Nuriezma Che Zahari</author>
  </authors>
  <commentList>
    <comment ref="G11" authorId="0" shapeId="0" xr:uid="{00000000-0006-0000-0D00-000001000000}">
      <text>
        <r>
          <rPr>
            <b/>
            <sz val="9"/>
            <rFont val="Times New Roman"/>
            <family val="1"/>
          </rPr>
          <t xml:space="preserve">Sila isi di sini
</t>
        </r>
        <r>
          <rPr>
            <b/>
            <i/>
            <sz val="9"/>
            <rFont val="Times New Roman"/>
            <family val="1"/>
          </rPr>
          <t>Please fill in here</t>
        </r>
        <r>
          <rPr>
            <sz val="9"/>
            <rFont val="Times New Roman"/>
            <family val="1"/>
          </rPr>
          <t xml:space="preserve">
</t>
        </r>
      </text>
    </comment>
    <comment ref="P11" authorId="0" shapeId="0" xr:uid="{00000000-0006-0000-0D00-000002000000}">
      <text>
        <r>
          <rPr>
            <b/>
            <sz val="9"/>
            <rFont val="Times New Roman"/>
            <family val="1"/>
          </rPr>
          <t xml:space="preserve">Sila isi di sini
</t>
        </r>
        <r>
          <rPr>
            <b/>
            <i/>
            <sz val="9"/>
            <rFont val="Times New Roman"/>
            <family val="1"/>
          </rPr>
          <t>Please fill in here</t>
        </r>
        <r>
          <rPr>
            <sz val="9"/>
            <rFont val="Times New Roman"/>
            <family val="1"/>
          </rPr>
          <t xml:space="preserve">
</t>
        </r>
      </text>
    </comment>
    <comment ref="U22" authorId="1" shapeId="0" xr:uid="{00000000-0006-0000-0D00-000003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25" authorId="1" shapeId="0" xr:uid="{00000000-0006-0000-0D00-000004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28" authorId="1" shapeId="0" xr:uid="{00000000-0006-0000-0D00-000005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31" authorId="1" shapeId="0" xr:uid="{00000000-0006-0000-0D00-000006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34" authorId="1" shapeId="0" xr:uid="{00000000-0006-0000-0D00-000007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37" authorId="1" shapeId="0" xr:uid="{00000000-0006-0000-0D00-000008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40" authorId="1" shapeId="0" xr:uid="{00000000-0006-0000-0D00-000009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43" authorId="1" shapeId="0" xr:uid="{00000000-0006-0000-0D00-00000A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46" authorId="1" shapeId="0" xr:uid="{00000000-0006-0000-0D00-00000B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49" authorId="1" shapeId="0" xr:uid="{00000000-0006-0000-0D00-00000C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52" authorId="1" shapeId="0" xr:uid="{00000000-0006-0000-0D00-00000D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55" authorId="1" shapeId="0" xr:uid="{00000000-0006-0000-0D00-00000E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58" authorId="1" shapeId="0" xr:uid="{00000000-0006-0000-0D00-00000F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61" authorId="1" shapeId="0" xr:uid="{00000000-0006-0000-0D00-000010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64" authorId="1" shapeId="0" xr:uid="{00000000-0006-0000-0D00-000011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67" authorId="1" shapeId="0" xr:uid="{00000000-0006-0000-0D00-000012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U70" authorId="1" shapeId="0" xr:uid="{00000000-0006-0000-0D00-000013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D74" authorId="2" shapeId="0" xr:uid="{00000000-0006-0000-0D00-000014000000}">
      <text>
        <r>
          <rPr>
            <b/>
            <sz val="9"/>
            <rFont val="Tahoma"/>
            <family val="2"/>
          </rPr>
          <t xml:space="preserve">Sila isi di sini
</t>
        </r>
        <r>
          <rPr>
            <i/>
            <sz val="9"/>
            <rFont val="Tahoma"/>
            <family val="2"/>
          </rPr>
          <t>Please fill in here</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wanaida</author>
    <author>Wan Aida Nuriezma Che Zahari</author>
    <author>Aziroh Ahmad Dan</author>
  </authors>
  <commentList>
    <comment ref="I13" authorId="0" shapeId="0" xr:uid="{00000000-0006-0000-0E00-000001000000}">
      <text>
        <r>
          <rPr>
            <b/>
            <sz val="9"/>
            <rFont val="Times New Roman"/>
            <family val="1"/>
          </rPr>
          <t xml:space="preserve">Sila isi di sini
</t>
        </r>
        <r>
          <rPr>
            <i/>
            <sz val="9"/>
            <rFont val="Times New Roman"/>
            <family val="1"/>
          </rPr>
          <t>Please fill in here</t>
        </r>
      </text>
    </comment>
    <comment ref="M13" authorId="0" shapeId="0" xr:uid="{00000000-0006-0000-0E00-000002000000}">
      <text>
        <r>
          <rPr>
            <b/>
            <sz val="9"/>
            <rFont val="Times New Roman"/>
            <family val="1"/>
          </rPr>
          <t xml:space="preserve">Sila isi di sini
</t>
        </r>
        <r>
          <rPr>
            <i/>
            <sz val="9"/>
            <rFont val="Times New Roman"/>
            <family val="1"/>
          </rPr>
          <t>Please fill in here</t>
        </r>
      </text>
    </comment>
    <comment ref="I16" authorId="0" shapeId="0" xr:uid="{00000000-0006-0000-0E00-000003000000}">
      <text>
        <r>
          <rPr>
            <b/>
            <sz val="9"/>
            <rFont val="Times New Roman"/>
            <family val="1"/>
          </rPr>
          <t xml:space="preserve">Sila isi di sini
</t>
        </r>
        <r>
          <rPr>
            <i/>
            <sz val="9"/>
            <rFont val="Times New Roman"/>
            <family val="1"/>
          </rPr>
          <t>Please fill in here</t>
        </r>
      </text>
    </comment>
    <comment ref="M16" authorId="0" shapeId="0" xr:uid="{00000000-0006-0000-0E00-000004000000}">
      <text>
        <r>
          <rPr>
            <b/>
            <sz val="9"/>
            <rFont val="Times New Roman"/>
            <family val="1"/>
          </rPr>
          <t xml:space="preserve">Sila isi di sini
</t>
        </r>
        <r>
          <rPr>
            <i/>
            <sz val="9"/>
            <rFont val="Times New Roman"/>
            <family val="1"/>
          </rPr>
          <t>Please fill in here</t>
        </r>
      </text>
    </comment>
    <comment ref="I19" authorId="0" shapeId="0" xr:uid="{00000000-0006-0000-0E00-000005000000}">
      <text>
        <r>
          <rPr>
            <b/>
            <sz val="9"/>
            <rFont val="Times New Roman"/>
            <family val="1"/>
          </rPr>
          <t xml:space="preserve">Sila isi di sini
</t>
        </r>
        <r>
          <rPr>
            <i/>
            <sz val="9"/>
            <rFont val="Times New Roman"/>
            <family val="1"/>
          </rPr>
          <t>Please fill in here</t>
        </r>
      </text>
    </comment>
    <comment ref="M19" authorId="0" shapeId="0" xr:uid="{00000000-0006-0000-0E00-000006000000}">
      <text>
        <r>
          <rPr>
            <b/>
            <sz val="9"/>
            <rFont val="Times New Roman"/>
            <family val="1"/>
          </rPr>
          <t xml:space="preserve">Sila isi di sini
</t>
        </r>
        <r>
          <rPr>
            <i/>
            <sz val="9"/>
            <rFont val="Times New Roman"/>
            <family val="1"/>
          </rPr>
          <t>Please fill in here</t>
        </r>
      </text>
    </comment>
    <comment ref="I22" authorId="0" shapeId="0" xr:uid="{00000000-0006-0000-0E00-000007000000}">
      <text>
        <r>
          <rPr>
            <b/>
            <sz val="9"/>
            <rFont val="Times New Roman"/>
            <family val="1"/>
          </rPr>
          <t xml:space="preserve">Sila isi di sini
</t>
        </r>
        <r>
          <rPr>
            <i/>
            <sz val="9"/>
            <rFont val="Times New Roman"/>
            <family val="1"/>
          </rPr>
          <t>Please fill in here</t>
        </r>
      </text>
    </comment>
    <comment ref="M22" authorId="0" shapeId="0" xr:uid="{00000000-0006-0000-0E00-000008000000}">
      <text>
        <r>
          <rPr>
            <b/>
            <sz val="9"/>
            <rFont val="Times New Roman"/>
            <family val="1"/>
          </rPr>
          <t xml:space="preserve">Sila isi di sini
</t>
        </r>
        <r>
          <rPr>
            <i/>
            <sz val="9"/>
            <rFont val="Times New Roman"/>
            <family val="1"/>
          </rPr>
          <t>Please fill in here</t>
        </r>
      </text>
    </comment>
    <comment ref="I26" authorId="0" shapeId="0" xr:uid="{00000000-0006-0000-0E00-000009000000}">
      <text>
        <r>
          <rPr>
            <b/>
            <sz val="9"/>
            <rFont val="Times New Roman"/>
            <family val="1"/>
          </rPr>
          <t xml:space="preserve">Sila isi di sini
</t>
        </r>
        <r>
          <rPr>
            <i/>
            <sz val="9"/>
            <rFont val="Times New Roman"/>
            <family val="1"/>
          </rPr>
          <t>Please fill in here</t>
        </r>
      </text>
    </comment>
    <comment ref="M26" authorId="0" shapeId="0" xr:uid="{00000000-0006-0000-0E00-00000A000000}">
      <text>
        <r>
          <rPr>
            <b/>
            <sz val="9"/>
            <rFont val="Times New Roman"/>
            <family val="1"/>
          </rPr>
          <t xml:space="preserve">Sila isi di sini
</t>
        </r>
        <r>
          <rPr>
            <i/>
            <sz val="9"/>
            <rFont val="Times New Roman"/>
            <family val="1"/>
          </rPr>
          <t>Please fill in here</t>
        </r>
      </text>
    </comment>
    <comment ref="I29" authorId="0" shapeId="0" xr:uid="{00000000-0006-0000-0E00-00000B000000}">
      <text>
        <r>
          <rPr>
            <b/>
            <sz val="9"/>
            <rFont val="Times New Roman"/>
            <family val="1"/>
          </rPr>
          <t xml:space="preserve">Sila isi di sini
</t>
        </r>
        <r>
          <rPr>
            <i/>
            <sz val="9"/>
            <rFont val="Times New Roman"/>
            <family val="1"/>
          </rPr>
          <t>Please fill in here</t>
        </r>
      </text>
    </comment>
    <comment ref="M29" authorId="0" shapeId="0" xr:uid="{00000000-0006-0000-0E00-00000C000000}">
      <text>
        <r>
          <rPr>
            <b/>
            <sz val="9"/>
            <rFont val="Times New Roman"/>
            <family val="1"/>
          </rPr>
          <t xml:space="preserve">Sila isi di sini
</t>
        </r>
        <r>
          <rPr>
            <i/>
            <sz val="9"/>
            <rFont val="Times New Roman"/>
            <family val="1"/>
          </rPr>
          <t>Please fill in here</t>
        </r>
      </text>
    </comment>
    <comment ref="I35" authorId="0" shapeId="0" xr:uid="{00000000-0006-0000-0E00-00000D000000}">
      <text>
        <r>
          <rPr>
            <b/>
            <sz val="9"/>
            <rFont val="Times New Roman"/>
            <family val="1"/>
          </rPr>
          <t xml:space="preserve">Sila isi di sini
</t>
        </r>
        <r>
          <rPr>
            <i/>
            <sz val="9"/>
            <rFont val="Times New Roman"/>
            <family val="1"/>
          </rPr>
          <t>Please fill in here</t>
        </r>
      </text>
    </comment>
    <comment ref="M35" authorId="0" shapeId="0" xr:uid="{00000000-0006-0000-0E00-00000E000000}">
      <text>
        <r>
          <rPr>
            <b/>
            <sz val="9"/>
            <rFont val="Times New Roman"/>
            <family val="1"/>
          </rPr>
          <t xml:space="preserve">Sila isi di sini
</t>
        </r>
        <r>
          <rPr>
            <i/>
            <sz val="9"/>
            <rFont val="Times New Roman"/>
            <family val="1"/>
          </rPr>
          <t>Please fill in here</t>
        </r>
      </text>
    </comment>
    <comment ref="I38" authorId="0" shapeId="0" xr:uid="{00000000-0006-0000-0E00-00000F000000}">
      <text>
        <r>
          <rPr>
            <b/>
            <sz val="9"/>
            <rFont val="Times New Roman"/>
            <family val="1"/>
          </rPr>
          <t xml:space="preserve">Sila isi di sini
</t>
        </r>
        <r>
          <rPr>
            <i/>
            <sz val="9"/>
            <rFont val="Times New Roman"/>
            <family val="1"/>
          </rPr>
          <t>Please fill in here</t>
        </r>
      </text>
    </comment>
    <comment ref="M38" authorId="0" shapeId="0" xr:uid="{00000000-0006-0000-0E00-000010000000}">
      <text>
        <r>
          <rPr>
            <b/>
            <sz val="9"/>
            <rFont val="Times New Roman"/>
            <family val="1"/>
          </rPr>
          <t xml:space="preserve">Sila isi di sini
</t>
        </r>
        <r>
          <rPr>
            <i/>
            <sz val="9"/>
            <rFont val="Times New Roman"/>
            <family val="1"/>
          </rPr>
          <t>Please fill in here</t>
        </r>
      </text>
    </comment>
    <comment ref="I41" authorId="0" shapeId="0" xr:uid="{00000000-0006-0000-0E00-000011000000}">
      <text>
        <r>
          <rPr>
            <b/>
            <sz val="9"/>
            <rFont val="Times New Roman"/>
            <family val="1"/>
          </rPr>
          <t xml:space="preserve">Sila isi di sini
</t>
        </r>
        <r>
          <rPr>
            <i/>
            <sz val="9"/>
            <rFont val="Times New Roman"/>
            <family val="1"/>
          </rPr>
          <t>Please fill in here</t>
        </r>
      </text>
    </comment>
    <comment ref="M41" authorId="0" shapeId="0" xr:uid="{00000000-0006-0000-0E00-000012000000}">
      <text>
        <r>
          <rPr>
            <b/>
            <sz val="9"/>
            <rFont val="Times New Roman"/>
            <family val="1"/>
          </rPr>
          <t xml:space="preserve">Sila isi di sini
</t>
        </r>
        <r>
          <rPr>
            <i/>
            <sz val="9"/>
            <rFont val="Times New Roman"/>
            <family val="1"/>
          </rPr>
          <t>Please fill in here</t>
        </r>
      </text>
    </comment>
    <comment ref="I44" authorId="0" shapeId="0" xr:uid="{00000000-0006-0000-0E00-000013000000}">
      <text>
        <r>
          <rPr>
            <b/>
            <sz val="9"/>
            <rFont val="Times New Roman"/>
            <family val="1"/>
          </rPr>
          <t xml:space="preserve">Sila isi di sini
</t>
        </r>
        <r>
          <rPr>
            <i/>
            <sz val="9"/>
            <rFont val="Times New Roman"/>
            <family val="1"/>
          </rPr>
          <t>Please fill in here</t>
        </r>
      </text>
    </comment>
    <comment ref="M44" authorId="0" shapeId="0" xr:uid="{00000000-0006-0000-0E00-000014000000}">
      <text>
        <r>
          <rPr>
            <b/>
            <sz val="9"/>
            <rFont val="Times New Roman"/>
            <family val="1"/>
          </rPr>
          <t xml:space="preserve">Sila isi di sini
</t>
        </r>
        <r>
          <rPr>
            <i/>
            <sz val="9"/>
            <rFont val="Times New Roman"/>
            <family val="1"/>
          </rPr>
          <t>Please fill in here</t>
        </r>
      </text>
    </comment>
    <comment ref="I49" authorId="0" shapeId="0" xr:uid="{00000000-0006-0000-0E00-000015000000}">
      <text>
        <r>
          <rPr>
            <b/>
            <sz val="9"/>
            <rFont val="Times New Roman"/>
            <family val="1"/>
          </rPr>
          <t xml:space="preserve">Sila isi di sini
</t>
        </r>
        <r>
          <rPr>
            <i/>
            <sz val="9"/>
            <rFont val="Times New Roman"/>
            <family val="1"/>
          </rPr>
          <t>Please fill in here</t>
        </r>
      </text>
    </comment>
    <comment ref="M49" authorId="0" shapeId="0" xr:uid="{00000000-0006-0000-0E00-000016000000}">
      <text>
        <r>
          <rPr>
            <b/>
            <sz val="9"/>
            <rFont val="Times New Roman"/>
            <family val="1"/>
          </rPr>
          <t xml:space="preserve">Sila isi di sini
</t>
        </r>
        <r>
          <rPr>
            <i/>
            <sz val="9"/>
            <rFont val="Times New Roman"/>
            <family val="1"/>
          </rPr>
          <t>Please fill in here</t>
        </r>
      </text>
    </comment>
    <comment ref="K53" authorId="0" shapeId="0" xr:uid="{00000000-0006-0000-0E00-000017000000}">
      <text>
        <r>
          <rPr>
            <b/>
            <sz val="9"/>
            <rFont val="Times New Roman"/>
            <family val="1"/>
          </rPr>
          <t xml:space="preserve">Sila isi di sini
</t>
        </r>
        <r>
          <rPr>
            <i/>
            <sz val="9"/>
            <rFont val="Times New Roman"/>
            <family val="1"/>
          </rPr>
          <t>Please fill in here</t>
        </r>
      </text>
    </comment>
    <comment ref="K56" authorId="0" shapeId="0" xr:uid="{00000000-0006-0000-0E00-000018000000}">
      <text>
        <r>
          <rPr>
            <b/>
            <sz val="9"/>
            <rFont val="Times New Roman"/>
            <family val="1"/>
          </rPr>
          <t xml:space="preserve">Sila isi di sini
</t>
        </r>
        <r>
          <rPr>
            <i/>
            <sz val="9"/>
            <rFont val="Times New Roman"/>
            <family val="1"/>
          </rPr>
          <t>Please fill in here</t>
        </r>
      </text>
    </comment>
    <comment ref="K59" authorId="0" shapeId="0" xr:uid="{00000000-0006-0000-0E00-000019000000}">
      <text>
        <r>
          <rPr>
            <b/>
            <sz val="9"/>
            <rFont val="Times New Roman"/>
            <family val="1"/>
          </rPr>
          <t xml:space="preserve">Sila isi di sini
</t>
        </r>
        <r>
          <rPr>
            <i/>
            <sz val="9"/>
            <rFont val="Times New Roman"/>
            <family val="1"/>
          </rPr>
          <t>Please fill in here</t>
        </r>
      </text>
    </comment>
    <comment ref="K62" authorId="1" shapeId="0" xr:uid="{00000000-0006-0000-0E00-00001A000000}">
      <text>
        <r>
          <rPr>
            <b/>
            <sz val="9"/>
            <rFont val="Tahoma"/>
            <family val="2"/>
          </rPr>
          <t>Hasil tambah 12.1.5 (a) hingga 12.1.5 (c) mesti = 100%</t>
        </r>
      </text>
    </comment>
    <comment ref="I98" authorId="0" shapeId="0" xr:uid="{00000000-0006-0000-0E00-00001B000000}">
      <text>
        <r>
          <rPr>
            <b/>
            <sz val="9"/>
            <rFont val="Times New Roman"/>
            <family val="1"/>
          </rPr>
          <t xml:space="preserve">Sila isi di sini
</t>
        </r>
        <r>
          <rPr>
            <i/>
            <sz val="9"/>
            <rFont val="Times New Roman"/>
            <family val="1"/>
          </rPr>
          <t>Please fill in here</t>
        </r>
      </text>
    </comment>
    <comment ref="M98" authorId="0" shapeId="0" xr:uid="{00000000-0006-0000-0E00-00001C000000}">
      <text>
        <r>
          <rPr>
            <b/>
            <sz val="9"/>
            <rFont val="Times New Roman"/>
            <family val="1"/>
          </rPr>
          <t xml:space="preserve">Sila isi di sini
</t>
        </r>
        <r>
          <rPr>
            <i/>
            <sz val="9"/>
            <rFont val="Times New Roman"/>
            <family val="1"/>
          </rPr>
          <t>Please fill in here</t>
        </r>
      </text>
    </comment>
    <comment ref="I104" authorId="0" shapeId="0" xr:uid="{00000000-0006-0000-0E00-00001D000000}">
      <text>
        <r>
          <rPr>
            <b/>
            <sz val="9"/>
            <rFont val="Times New Roman"/>
            <family val="1"/>
          </rPr>
          <t xml:space="preserve">Sila isi di sini
</t>
        </r>
        <r>
          <rPr>
            <i/>
            <sz val="9"/>
            <rFont val="Times New Roman"/>
            <family val="1"/>
          </rPr>
          <t>Please fill in here</t>
        </r>
      </text>
    </comment>
    <comment ref="M104" authorId="0" shapeId="0" xr:uid="{00000000-0006-0000-0E00-00001E000000}">
      <text>
        <r>
          <rPr>
            <b/>
            <sz val="9"/>
            <rFont val="Times New Roman"/>
            <family val="1"/>
          </rPr>
          <t xml:space="preserve">Sila isi di sini
</t>
        </r>
        <r>
          <rPr>
            <i/>
            <sz val="9"/>
            <rFont val="Times New Roman"/>
            <family val="1"/>
          </rPr>
          <t>Please fill in here</t>
        </r>
      </text>
    </comment>
    <comment ref="I107" authorId="0" shapeId="0" xr:uid="{00000000-0006-0000-0E00-00001F000000}">
      <text>
        <r>
          <rPr>
            <b/>
            <sz val="9"/>
            <rFont val="Times New Roman"/>
            <family val="1"/>
          </rPr>
          <t xml:space="preserve">Sila isi di sini
</t>
        </r>
        <r>
          <rPr>
            <i/>
            <sz val="9"/>
            <rFont val="Times New Roman"/>
            <family val="1"/>
          </rPr>
          <t>Please fill in here</t>
        </r>
      </text>
    </comment>
    <comment ref="M107" authorId="0" shapeId="0" xr:uid="{00000000-0006-0000-0E00-000020000000}">
      <text>
        <r>
          <rPr>
            <b/>
            <sz val="9"/>
            <rFont val="Times New Roman"/>
            <family val="1"/>
          </rPr>
          <t xml:space="preserve">Sila isi di sini
</t>
        </r>
        <r>
          <rPr>
            <i/>
            <sz val="9"/>
            <rFont val="Times New Roman"/>
            <family val="1"/>
          </rPr>
          <t>Please fill in here</t>
        </r>
      </text>
    </comment>
    <comment ref="I110" authorId="0" shapeId="0" xr:uid="{00000000-0006-0000-0E00-000021000000}">
      <text>
        <r>
          <rPr>
            <b/>
            <sz val="9"/>
            <rFont val="Times New Roman"/>
            <family val="1"/>
          </rPr>
          <t xml:space="preserve">Sila isi di sini
</t>
        </r>
        <r>
          <rPr>
            <i/>
            <sz val="9"/>
            <rFont val="Times New Roman"/>
            <family val="1"/>
          </rPr>
          <t>Please fill in here</t>
        </r>
      </text>
    </comment>
    <comment ref="M110" authorId="0" shapeId="0" xr:uid="{00000000-0006-0000-0E00-000022000000}">
      <text>
        <r>
          <rPr>
            <b/>
            <sz val="9"/>
            <rFont val="Times New Roman"/>
            <family val="1"/>
          </rPr>
          <t xml:space="preserve">Sila isi di sini
</t>
        </r>
        <r>
          <rPr>
            <i/>
            <sz val="9"/>
            <rFont val="Times New Roman"/>
            <family val="1"/>
          </rPr>
          <t>Please fill in here</t>
        </r>
      </text>
    </comment>
    <comment ref="I113" authorId="0" shapeId="0" xr:uid="{00000000-0006-0000-0E00-000023000000}">
      <text>
        <r>
          <rPr>
            <b/>
            <sz val="9"/>
            <rFont val="Times New Roman"/>
            <family val="1"/>
          </rPr>
          <t xml:space="preserve">Sila isi di sini
</t>
        </r>
        <r>
          <rPr>
            <i/>
            <sz val="9"/>
            <rFont val="Times New Roman"/>
            <family val="1"/>
          </rPr>
          <t>Please fill in here</t>
        </r>
      </text>
    </comment>
    <comment ref="M113" authorId="0" shapeId="0" xr:uid="{00000000-0006-0000-0E00-000024000000}">
      <text>
        <r>
          <rPr>
            <b/>
            <sz val="9"/>
            <rFont val="Times New Roman"/>
            <family val="1"/>
          </rPr>
          <t xml:space="preserve">Sila isi di sini
</t>
        </r>
        <r>
          <rPr>
            <i/>
            <sz val="9"/>
            <rFont val="Times New Roman"/>
            <family val="1"/>
          </rPr>
          <t>Please fill in here</t>
        </r>
      </text>
    </comment>
    <comment ref="I116" authorId="0" shapeId="0" xr:uid="{00000000-0006-0000-0E00-000025000000}">
      <text>
        <r>
          <rPr>
            <b/>
            <sz val="9"/>
            <rFont val="Times New Roman"/>
            <family val="1"/>
          </rPr>
          <t xml:space="preserve">Sila isi di sini
</t>
        </r>
        <r>
          <rPr>
            <i/>
            <sz val="9"/>
            <rFont val="Times New Roman"/>
            <family val="1"/>
          </rPr>
          <t>Please fill in here</t>
        </r>
      </text>
    </comment>
    <comment ref="M116" authorId="0" shapeId="0" xr:uid="{00000000-0006-0000-0E00-000026000000}">
      <text>
        <r>
          <rPr>
            <b/>
            <sz val="9"/>
            <rFont val="Times New Roman"/>
            <family val="1"/>
          </rPr>
          <t xml:space="preserve">Sila isi di sini
</t>
        </r>
        <r>
          <rPr>
            <i/>
            <sz val="9"/>
            <rFont val="Times New Roman"/>
            <family val="1"/>
          </rPr>
          <t>Please fill in here</t>
        </r>
      </text>
    </comment>
    <comment ref="I119" authorId="0" shapeId="0" xr:uid="{00000000-0006-0000-0E00-000027000000}">
      <text>
        <r>
          <rPr>
            <b/>
            <sz val="9"/>
            <rFont val="Times New Roman"/>
            <family val="1"/>
          </rPr>
          <t xml:space="preserve">Sila isi di sini
</t>
        </r>
        <r>
          <rPr>
            <i/>
            <sz val="9"/>
            <rFont val="Times New Roman"/>
            <family val="1"/>
          </rPr>
          <t>Please fill in here</t>
        </r>
      </text>
    </comment>
    <comment ref="M119" authorId="0" shapeId="0" xr:uid="{00000000-0006-0000-0E00-000028000000}">
      <text>
        <r>
          <rPr>
            <b/>
            <sz val="9"/>
            <rFont val="Times New Roman"/>
            <family val="1"/>
          </rPr>
          <t xml:space="preserve">Sila isi di sini
</t>
        </r>
        <r>
          <rPr>
            <i/>
            <sz val="9"/>
            <rFont val="Times New Roman"/>
            <family val="1"/>
          </rPr>
          <t>Please fill in here</t>
        </r>
      </text>
    </comment>
    <comment ref="I123" authorId="0" shapeId="0" xr:uid="{00000000-0006-0000-0E00-000029000000}">
      <text>
        <r>
          <rPr>
            <b/>
            <sz val="9"/>
            <rFont val="Times New Roman"/>
            <family val="1"/>
          </rPr>
          <t xml:space="preserve">Sila isi di sini
</t>
        </r>
        <r>
          <rPr>
            <i/>
            <sz val="9"/>
            <rFont val="Times New Roman"/>
            <family val="1"/>
          </rPr>
          <t>Please fill in here</t>
        </r>
      </text>
    </comment>
    <comment ref="M123" authorId="0" shapeId="0" xr:uid="{00000000-0006-0000-0E00-00002A000000}">
      <text>
        <r>
          <rPr>
            <b/>
            <sz val="9"/>
            <rFont val="Times New Roman"/>
            <family val="1"/>
          </rPr>
          <t xml:space="preserve">Sila isi di sini
</t>
        </r>
        <r>
          <rPr>
            <i/>
            <sz val="9"/>
            <rFont val="Times New Roman"/>
            <family val="1"/>
          </rPr>
          <t>Please fill in here</t>
        </r>
      </text>
    </comment>
    <comment ref="I126" authorId="0" shapeId="0" xr:uid="{00000000-0006-0000-0E00-00002B000000}">
      <text>
        <r>
          <rPr>
            <b/>
            <sz val="9"/>
            <rFont val="Times New Roman"/>
            <family val="1"/>
          </rPr>
          <t xml:space="preserve">Sila isi di sini
</t>
        </r>
        <r>
          <rPr>
            <i/>
            <sz val="9"/>
            <rFont val="Times New Roman"/>
            <family val="1"/>
          </rPr>
          <t>Please fill in here</t>
        </r>
      </text>
    </comment>
    <comment ref="M126" authorId="0" shapeId="0" xr:uid="{00000000-0006-0000-0E00-00002C000000}">
      <text>
        <r>
          <rPr>
            <b/>
            <sz val="9"/>
            <rFont val="Times New Roman"/>
            <family val="1"/>
          </rPr>
          <t xml:space="preserve">Sila isi di sini
</t>
        </r>
        <r>
          <rPr>
            <i/>
            <sz val="9"/>
            <rFont val="Times New Roman"/>
            <family val="1"/>
          </rPr>
          <t>Please fill in here</t>
        </r>
      </text>
    </comment>
    <comment ref="I129" authorId="0" shapeId="0" xr:uid="{00000000-0006-0000-0E00-00002D000000}">
      <text>
        <r>
          <rPr>
            <b/>
            <sz val="9"/>
            <rFont val="Times New Roman"/>
            <family val="1"/>
          </rPr>
          <t xml:space="preserve">Sila isi di sini
</t>
        </r>
        <r>
          <rPr>
            <i/>
            <sz val="9"/>
            <rFont val="Times New Roman"/>
            <family val="1"/>
          </rPr>
          <t>Please fill in here</t>
        </r>
      </text>
    </comment>
    <comment ref="M129" authorId="0" shapeId="0" xr:uid="{00000000-0006-0000-0E00-00002E000000}">
      <text>
        <r>
          <rPr>
            <b/>
            <sz val="9"/>
            <rFont val="Times New Roman"/>
            <family val="1"/>
          </rPr>
          <t xml:space="preserve">Sila isi di sini
</t>
        </r>
        <r>
          <rPr>
            <i/>
            <sz val="9"/>
            <rFont val="Times New Roman"/>
            <family val="1"/>
          </rPr>
          <t>Please fill in here</t>
        </r>
      </text>
    </comment>
    <comment ref="I132" authorId="0" shapeId="0" xr:uid="{00000000-0006-0000-0E00-00002F000000}">
      <text>
        <r>
          <rPr>
            <b/>
            <sz val="9"/>
            <rFont val="Times New Roman"/>
            <family val="1"/>
          </rPr>
          <t xml:space="preserve">Sila isi di sini
</t>
        </r>
        <r>
          <rPr>
            <i/>
            <sz val="9"/>
            <rFont val="Times New Roman"/>
            <family val="1"/>
          </rPr>
          <t>Please fill in here</t>
        </r>
      </text>
    </comment>
    <comment ref="M132" authorId="0" shapeId="0" xr:uid="{00000000-0006-0000-0E00-000030000000}">
      <text>
        <r>
          <rPr>
            <b/>
            <sz val="9"/>
            <rFont val="Times New Roman"/>
            <family val="1"/>
          </rPr>
          <t xml:space="preserve">Sila isi di sini
</t>
        </r>
        <r>
          <rPr>
            <i/>
            <sz val="9"/>
            <rFont val="Times New Roman"/>
            <family val="1"/>
          </rPr>
          <t>Please fill in here</t>
        </r>
      </text>
    </comment>
    <comment ref="I135" authorId="0" shapeId="0" xr:uid="{00000000-0006-0000-0E00-000031000000}">
      <text>
        <r>
          <rPr>
            <b/>
            <sz val="9"/>
            <rFont val="Times New Roman"/>
            <family val="1"/>
          </rPr>
          <t xml:space="preserve">Sila isi di sini
</t>
        </r>
        <r>
          <rPr>
            <i/>
            <sz val="9"/>
            <rFont val="Times New Roman"/>
            <family val="1"/>
          </rPr>
          <t>Please fill in here</t>
        </r>
      </text>
    </comment>
    <comment ref="M135" authorId="0" shapeId="0" xr:uid="{00000000-0006-0000-0E00-000032000000}">
      <text>
        <r>
          <rPr>
            <b/>
            <sz val="9"/>
            <rFont val="Times New Roman"/>
            <family val="1"/>
          </rPr>
          <t xml:space="preserve">Sila isi di sini
</t>
        </r>
        <r>
          <rPr>
            <i/>
            <sz val="9"/>
            <rFont val="Times New Roman"/>
            <family val="1"/>
          </rPr>
          <t>Please fill in here</t>
        </r>
      </text>
    </comment>
    <comment ref="D141" authorId="2" shapeId="0" xr:uid="{3B1B06FE-C119-4935-8D91-4CA15B1E5468}">
      <text>
        <r>
          <rPr>
            <b/>
            <sz val="9"/>
            <color indexed="81"/>
            <rFont val="Tahoma"/>
            <family val="2"/>
          </rPr>
          <t>Sila isi di sini
Please fill in here</t>
        </r>
      </text>
    </comment>
    <comment ref="I144" authorId="0" shapeId="0" xr:uid="{00000000-0006-0000-0E00-000033000000}">
      <text>
        <r>
          <rPr>
            <b/>
            <sz val="9"/>
            <rFont val="Times New Roman"/>
            <family val="1"/>
          </rPr>
          <t xml:space="preserve">Sila isi di sini
</t>
        </r>
        <r>
          <rPr>
            <i/>
            <sz val="9"/>
            <rFont val="Times New Roman"/>
            <family val="1"/>
          </rPr>
          <t>Please fill in here</t>
        </r>
      </text>
    </comment>
    <comment ref="M144" authorId="0" shapeId="0" xr:uid="{00000000-0006-0000-0E00-000034000000}">
      <text>
        <r>
          <rPr>
            <b/>
            <sz val="9"/>
            <rFont val="Times New Roman"/>
            <family val="1"/>
          </rPr>
          <t xml:space="preserve">Sila isi di sini
</t>
        </r>
        <r>
          <rPr>
            <i/>
            <sz val="9"/>
            <rFont val="Times New Roman"/>
            <family val="1"/>
          </rPr>
          <t>Please fill in here</t>
        </r>
      </text>
    </comment>
    <comment ref="I150" authorId="0" shapeId="0" xr:uid="{00000000-0006-0000-0E00-000035000000}">
      <text>
        <r>
          <rPr>
            <b/>
            <sz val="9"/>
            <rFont val="Times New Roman"/>
            <family val="1"/>
          </rPr>
          <t xml:space="preserve">Sila isi di sini
</t>
        </r>
        <r>
          <rPr>
            <i/>
            <sz val="9"/>
            <rFont val="Times New Roman"/>
            <family val="1"/>
          </rPr>
          <t>Please fill in here</t>
        </r>
      </text>
    </comment>
    <comment ref="M150" authorId="0" shapeId="0" xr:uid="{00000000-0006-0000-0E00-000036000000}">
      <text>
        <r>
          <rPr>
            <b/>
            <sz val="9"/>
            <rFont val="Times New Roman"/>
            <family val="1"/>
          </rPr>
          <t xml:space="preserve">Sila isi di sini
</t>
        </r>
        <r>
          <rPr>
            <i/>
            <sz val="9"/>
            <rFont val="Times New Roman"/>
            <family val="1"/>
          </rPr>
          <t>Please fill in here</t>
        </r>
      </text>
    </comment>
    <comment ref="I184" authorId="0" shapeId="0" xr:uid="{00000000-0006-0000-0E00-000037000000}">
      <text>
        <r>
          <rPr>
            <b/>
            <sz val="9"/>
            <rFont val="Times New Roman"/>
            <family val="1"/>
          </rPr>
          <t xml:space="preserve">Sila isi di sini
</t>
        </r>
        <r>
          <rPr>
            <i/>
            <sz val="9"/>
            <rFont val="Times New Roman"/>
            <family val="1"/>
          </rPr>
          <t>Please fill in here</t>
        </r>
      </text>
    </comment>
    <comment ref="M184" authorId="0" shapeId="0" xr:uid="{00000000-0006-0000-0E00-000038000000}">
      <text>
        <r>
          <rPr>
            <b/>
            <sz val="9"/>
            <rFont val="Times New Roman"/>
            <family val="1"/>
          </rPr>
          <t xml:space="preserve">Sila isi di sini
</t>
        </r>
        <r>
          <rPr>
            <i/>
            <sz val="9"/>
            <rFont val="Times New Roman"/>
            <family val="1"/>
          </rPr>
          <t>Please fill in here</t>
        </r>
      </text>
    </comment>
    <comment ref="I187" authorId="0" shapeId="0" xr:uid="{00000000-0006-0000-0E00-000039000000}">
      <text>
        <r>
          <rPr>
            <b/>
            <sz val="9"/>
            <rFont val="Times New Roman"/>
            <family val="1"/>
          </rPr>
          <t xml:space="preserve">Sila isi di sini
</t>
        </r>
        <r>
          <rPr>
            <i/>
            <sz val="9"/>
            <rFont val="Times New Roman"/>
            <family val="1"/>
          </rPr>
          <t>Please fill in here</t>
        </r>
      </text>
    </comment>
    <comment ref="M187" authorId="0" shapeId="0" xr:uid="{00000000-0006-0000-0E00-00003A000000}">
      <text>
        <r>
          <rPr>
            <b/>
            <sz val="9"/>
            <rFont val="Times New Roman"/>
            <family val="1"/>
          </rPr>
          <t xml:space="preserve">Sila isi di sini
</t>
        </r>
        <r>
          <rPr>
            <i/>
            <sz val="9"/>
            <rFont val="Times New Roman"/>
            <family val="1"/>
          </rPr>
          <t>Please fill in here</t>
        </r>
      </text>
    </comment>
    <comment ref="I193" authorId="0" shapeId="0" xr:uid="{00000000-0006-0000-0E00-00003B000000}">
      <text>
        <r>
          <rPr>
            <b/>
            <sz val="9"/>
            <rFont val="Times New Roman"/>
            <family val="1"/>
          </rPr>
          <t xml:space="preserve">Sila isi di sini
</t>
        </r>
        <r>
          <rPr>
            <i/>
            <sz val="9"/>
            <rFont val="Times New Roman"/>
            <family val="1"/>
          </rPr>
          <t>Please fill in here</t>
        </r>
      </text>
    </comment>
    <comment ref="M193" authorId="0" shapeId="0" xr:uid="{00000000-0006-0000-0E00-00003C000000}">
      <text>
        <r>
          <rPr>
            <b/>
            <sz val="9"/>
            <rFont val="Times New Roman"/>
            <family val="1"/>
          </rPr>
          <t xml:space="preserve">Sila isi di sini
</t>
        </r>
        <r>
          <rPr>
            <i/>
            <sz val="9"/>
            <rFont val="Times New Roman"/>
            <family val="1"/>
          </rPr>
          <t>Please fill in here</t>
        </r>
      </text>
    </comment>
    <comment ref="I196" authorId="0" shapeId="0" xr:uid="{00000000-0006-0000-0E00-00003D000000}">
      <text>
        <r>
          <rPr>
            <b/>
            <sz val="9"/>
            <rFont val="Times New Roman"/>
            <family val="1"/>
          </rPr>
          <t xml:space="preserve">Sila isi di sini
</t>
        </r>
        <r>
          <rPr>
            <i/>
            <sz val="9"/>
            <rFont val="Times New Roman"/>
            <family val="1"/>
          </rPr>
          <t>Please fill in here</t>
        </r>
      </text>
    </comment>
    <comment ref="M196" authorId="0" shapeId="0" xr:uid="{00000000-0006-0000-0E00-00003E000000}">
      <text>
        <r>
          <rPr>
            <b/>
            <sz val="9"/>
            <rFont val="Times New Roman"/>
            <family val="1"/>
          </rPr>
          <t xml:space="preserve">Sila isi di sini
</t>
        </r>
        <r>
          <rPr>
            <i/>
            <sz val="9"/>
            <rFont val="Times New Roman"/>
            <family val="1"/>
          </rPr>
          <t>Please fill in here</t>
        </r>
      </text>
    </comment>
    <comment ref="I199" authorId="0" shapeId="0" xr:uid="{00000000-0006-0000-0E00-00003F000000}">
      <text>
        <r>
          <rPr>
            <b/>
            <sz val="9"/>
            <rFont val="Times New Roman"/>
            <family val="1"/>
          </rPr>
          <t xml:space="preserve">Sila isi di sini
</t>
        </r>
        <r>
          <rPr>
            <i/>
            <sz val="9"/>
            <rFont val="Times New Roman"/>
            <family val="1"/>
          </rPr>
          <t>Please fill in here</t>
        </r>
      </text>
    </comment>
    <comment ref="M199" authorId="0" shapeId="0" xr:uid="{00000000-0006-0000-0E00-000040000000}">
      <text>
        <r>
          <rPr>
            <b/>
            <sz val="9"/>
            <rFont val="Times New Roman"/>
            <family val="1"/>
          </rPr>
          <t xml:space="preserve">Sila isi di sini
</t>
        </r>
        <r>
          <rPr>
            <i/>
            <sz val="9"/>
            <rFont val="Times New Roman"/>
            <family val="1"/>
          </rPr>
          <t>Please fill in here</t>
        </r>
      </text>
    </comment>
    <comment ref="I202" authorId="0" shapeId="0" xr:uid="{00000000-0006-0000-0E00-000041000000}">
      <text>
        <r>
          <rPr>
            <b/>
            <sz val="9"/>
            <rFont val="Times New Roman"/>
            <family val="1"/>
          </rPr>
          <t xml:space="preserve">Sila isi di sini
</t>
        </r>
        <r>
          <rPr>
            <i/>
            <sz val="9"/>
            <rFont val="Times New Roman"/>
            <family val="1"/>
          </rPr>
          <t>Please fill in here</t>
        </r>
      </text>
    </comment>
    <comment ref="M202" authorId="0" shapeId="0" xr:uid="{00000000-0006-0000-0E00-000042000000}">
      <text>
        <r>
          <rPr>
            <b/>
            <sz val="9"/>
            <rFont val="Times New Roman"/>
            <family val="1"/>
          </rPr>
          <t xml:space="preserve">Sila isi di sini
</t>
        </r>
        <r>
          <rPr>
            <i/>
            <sz val="9"/>
            <rFont val="Times New Roman"/>
            <family val="1"/>
          </rPr>
          <t>Please fill in here</t>
        </r>
      </text>
    </comment>
    <comment ref="I205" authorId="0" shapeId="0" xr:uid="{00000000-0006-0000-0E00-000043000000}">
      <text>
        <r>
          <rPr>
            <b/>
            <sz val="9"/>
            <rFont val="Times New Roman"/>
            <family val="1"/>
          </rPr>
          <t xml:space="preserve">Sila isi di sini
</t>
        </r>
        <r>
          <rPr>
            <i/>
            <sz val="9"/>
            <rFont val="Times New Roman"/>
            <family val="1"/>
          </rPr>
          <t>Please fill in here</t>
        </r>
      </text>
    </comment>
    <comment ref="M205" authorId="0" shapeId="0" xr:uid="{00000000-0006-0000-0E00-000044000000}">
      <text>
        <r>
          <rPr>
            <b/>
            <sz val="9"/>
            <rFont val="Times New Roman"/>
            <family val="1"/>
          </rPr>
          <t xml:space="preserve">Sila isi di sini
</t>
        </r>
        <r>
          <rPr>
            <i/>
            <sz val="9"/>
            <rFont val="Times New Roman"/>
            <family val="1"/>
          </rPr>
          <t>Please fill in here</t>
        </r>
      </text>
    </comment>
    <comment ref="I208" authorId="0" shapeId="0" xr:uid="{00000000-0006-0000-0E00-000045000000}">
      <text>
        <r>
          <rPr>
            <b/>
            <sz val="9"/>
            <rFont val="Times New Roman"/>
            <family val="1"/>
          </rPr>
          <t xml:space="preserve">Sila isi di sini
</t>
        </r>
        <r>
          <rPr>
            <i/>
            <sz val="9"/>
            <rFont val="Times New Roman"/>
            <family val="1"/>
          </rPr>
          <t>Please fill in here</t>
        </r>
      </text>
    </comment>
    <comment ref="M208" authorId="0" shapeId="0" xr:uid="{00000000-0006-0000-0E00-000046000000}">
      <text>
        <r>
          <rPr>
            <b/>
            <sz val="9"/>
            <rFont val="Times New Roman"/>
            <family val="1"/>
          </rPr>
          <t xml:space="preserve">Sila isi di sini
</t>
        </r>
        <r>
          <rPr>
            <i/>
            <sz val="9"/>
            <rFont val="Times New Roman"/>
            <family val="1"/>
          </rPr>
          <t>Please fill in here</t>
        </r>
      </text>
    </comment>
    <comment ref="I211" authorId="0" shapeId="0" xr:uid="{00000000-0006-0000-0E00-000047000000}">
      <text>
        <r>
          <rPr>
            <b/>
            <sz val="9"/>
            <rFont val="Times New Roman"/>
            <family val="1"/>
          </rPr>
          <t xml:space="preserve">Sila isi di sini
</t>
        </r>
        <r>
          <rPr>
            <i/>
            <sz val="9"/>
            <rFont val="Times New Roman"/>
            <family val="1"/>
          </rPr>
          <t>Please fill in here</t>
        </r>
      </text>
    </comment>
    <comment ref="M211" authorId="0" shapeId="0" xr:uid="{00000000-0006-0000-0E00-000048000000}">
      <text>
        <r>
          <rPr>
            <b/>
            <sz val="9"/>
            <rFont val="Times New Roman"/>
            <family val="1"/>
          </rPr>
          <t xml:space="preserve">Sila isi di sini
</t>
        </r>
        <r>
          <rPr>
            <i/>
            <sz val="9"/>
            <rFont val="Times New Roman"/>
            <family val="1"/>
          </rPr>
          <t>Please fill in here</t>
        </r>
      </text>
    </comment>
    <comment ref="I214" authorId="0" shapeId="0" xr:uid="{00000000-0006-0000-0E00-000049000000}">
      <text>
        <r>
          <rPr>
            <b/>
            <sz val="9"/>
            <rFont val="Times New Roman"/>
            <family val="1"/>
          </rPr>
          <t xml:space="preserve">Sila isi di sini
</t>
        </r>
        <r>
          <rPr>
            <i/>
            <sz val="9"/>
            <rFont val="Times New Roman"/>
            <family val="1"/>
          </rPr>
          <t>Please fill in here</t>
        </r>
      </text>
    </comment>
    <comment ref="M214" authorId="0" shapeId="0" xr:uid="{00000000-0006-0000-0E00-00004A000000}">
      <text>
        <r>
          <rPr>
            <b/>
            <sz val="9"/>
            <rFont val="Times New Roman"/>
            <family val="1"/>
          </rPr>
          <t xml:space="preserve">Sila isi di sini
</t>
        </r>
        <r>
          <rPr>
            <i/>
            <sz val="9"/>
            <rFont val="Times New Roman"/>
            <family val="1"/>
          </rPr>
          <t>Please fill in here</t>
        </r>
      </text>
    </comment>
    <comment ref="I217" authorId="0" shapeId="0" xr:uid="{00000000-0006-0000-0E00-00004B000000}">
      <text>
        <r>
          <rPr>
            <b/>
            <sz val="9"/>
            <rFont val="Times New Roman"/>
            <family val="1"/>
          </rPr>
          <t xml:space="preserve">Sila isi di sini
</t>
        </r>
        <r>
          <rPr>
            <i/>
            <sz val="9"/>
            <rFont val="Times New Roman"/>
            <family val="1"/>
          </rPr>
          <t>Please fill in here</t>
        </r>
      </text>
    </comment>
    <comment ref="M217" authorId="0" shapeId="0" xr:uid="{00000000-0006-0000-0E00-00004C000000}">
      <text>
        <r>
          <rPr>
            <b/>
            <sz val="9"/>
            <rFont val="Times New Roman"/>
            <family val="1"/>
          </rPr>
          <t xml:space="preserve">Sila isi di sini
</t>
        </r>
        <r>
          <rPr>
            <i/>
            <sz val="9"/>
            <rFont val="Times New Roman"/>
            <family val="1"/>
          </rPr>
          <t>Please fill in here</t>
        </r>
      </text>
    </comment>
    <comment ref="E223" authorId="2" shapeId="0" xr:uid="{359B715A-67BE-407E-8076-726B40B52A27}">
      <text>
        <r>
          <rPr>
            <b/>
            <sz val="9"/>
            <color indexed="81"/>
            <rFont val="Tahoma"/>
            <family val="2"/>
          </rPr>
          <t>Sila isi di sini
Please fill in here</t>
        </r>
      </text>
    </comment>
    <comment ref="I226" authorId="0" shapeId="0" xr:uid="{00000000-0006-0000-0E00-00004D000000}">
      <text>
        <r>
          <rPr>
            <b/>
            <sz val="9"/>
            <rFont val="Times New Roman"/>
            <family val="1"/>
          </rPr>
          <t xml:space="preserve">Sila isi di sini
</t>
        </r>
        <r>
          <rPr>
            <i/>
            <sz val="9"/>
            <rFont val="Times New Roman"/>
            <family val="1"/>
          </rPr>
          <t>Please fill in here</t>
        </r>
      </text>
    </comment>
    <comment ref="M226" authorId="0" shapeId="0" xr:uid="{00000000-0006-0000-0E00-00004E000000}">
      <text>
        <r>
          <rPr>
            <b/>
            <sz val="9"/>
            <rFont val="Times New Roman"/>
            <family val="1"/>
          </rPr>
          <t xml:space="preserve">Sila isi di sini
</t>
        </r>
        <r>
          <rPr>
            <i/>
            <sz val="9"/>
            <rFont val="Times New Roman"/>
            <family val="1"/>
          </rPr>
          <t>Please fill in here</t>
        </r>
      </text>
    </comment>
    <comment ref="N233" authorId="2" shapeId="0" xr:uid="{685D7D54-1748-44C1-B27B-1C9B8B6954B3}">
      <text>
        <r>
          <rPr>
            <b/>
            <sz val="9"/>
            <color indexed="81"/>
            <rFont val="Tahoma"/>
            <family val="2"/>
          </rPr>
          <t>Sila isi di sini
Please fill in here</t>
        </r>
      </text>
    </comment>
    <comment ref="N236" authorId="2" shapeId="0" xr:uid="{AD6C6CD0-394F-4AC8-A9CD-F709ED8F10F3}">
      <text>
        <r>
          <rPr>
            <b/>
            <sz val="9"/>
            <color indexed="81"/>
            <rFont val="Tahoma"/>
            <family val="2"/>
          </rPr>
          <t>Sila isi di sini
Please fill in here</t>
        </r>
      </text>
    </comment>
    <comment ref="M241" authorId="0" shapeId="0" xr:uid="{00000000-0006-0000-0E00-00004F000000}">
      <text>
        <r>
          <rPr>
            <b/>
            <sz val="9"/>
            <rFont val="Times New Roman"/>
            <family val="1"/>
          </rPr>
          <t xml:space="preserve">Pengiraan automatik
</t>
        </r>
        <r>
          <rPr>
            <i/>
            <sz val="9"/>
            <rFont val="Times New Roman"/>
            <family val="1"/>
          </rPr>
          <t>Automatic calculation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s>
  <commentList>
    <comment ref="M29" authorId="0" shapeId="0" xr:uid="{00000000-0006-0000-0F00-000001000000}">
      <text>
        <r>
          <rPr>
            <b/>
            <sz val="8"/>
            <color indexed="8"/>
            <rFont val="Tahoma"/>
            <family val="2"/>
          </rPr>
          <t xml:space="preserve">Sila isi di sini
</t>
        </r>
        <r>
          <rPr>
            <b/>
            <i/>
            <sz val="8"/>
            <color indexed="8"/>
            <rFont val="Tahoma"/>
            <family val="2"/>
          </rPr>
          <t xml:space="preserve">Please fill in here
</t>
        </r>
      </text>
    </comment>
    <comment ref="N30" authorId="0" shapeId="0" xr:uid="{00000000-0006-0000-0F00-000002000000}">
      <text>
        <r>
          <rPr>
            <b/>
            <sz val="8"/>
            <color indexed="8"/>
            <rFont val="Tahoma"/>
            <family val="2"/>
          </rPr>
          <t xml:space="preserve">Sila isi di sini
</t>
        </r>
        <r>
          <rPr>
            <b/>
            <i/>
            <sz val="8"/>
            <color indexed="8"/>
            <rFont val="Tahoma"/>
            <family val="2"/>
          </rPr>
          <t xml:space="preserve">Please fill in here
</t>
        </r>
      </text>
    </comment>
    <comment ref="O30" authorId="0" shapeId="0" xr:uid="{00000000-0006-0000-0F00-000003000000}">
      <text>
        <r>
          <rPr>
            <b/>
            <sz val="8"/>
            <color indexed="8"/>
            <rFont val="Tahoma"/>
            <family val="2"/>
          </rPr>
          <t xml:space="preserve">Sila isi di sini
</t>
        </r>
        <r>
          <rPr>
            <b/>
            <i/>
            <sz val="8"/>
            <color indexed="8"/>
            <rFont val="Tahoma"/>
            <family val="2"/>
          </rPr>
          <t>Please fill in here</t>
        </r>
      </text>
    </comment>
    <comment ref="P30" authorId="0" shapeId="0" xr:uid="{00000000-0006-0000-0F00-000004000000}">
      <text>
        <r>
          <rPr>
            <b/>
            <sz val="8"/>
            <color indexed="8"/>
            <rFont val="Tahoma"/>
            <family val="2"/>
          </rPr>
          <t xml:space="preserve">Sila isi di sini
</t>
        </r>
        <r>
          <rPr>
            <b/>
            <i/>
            <sz val="8"/>
            <color indexed="8"/>
            <rFont val="Tahoma"/>
            <family val="2"/>
          </rPr>
          <t xml:space="preserve">Please fill in here
</t>
        </r>
      </text>
    </comment>
    <comment ref="Q30" authorId="0" shapeId="0" xr:uid="{00000000-0006-0000-0F00-000005000000}">
      <text>
        <r>
          <rPr>
            <b/>
            <sz val="8"/>
            <color indexed="8"/>
            <rFont val="Tahoma"/>
            <family val="2"/>
          </rPr>
          <t xml:space="preserve">Sila isi di sini
</t>
        </r>
        <r>
          <rPr>
            <b/>
            <i/>
            <sz val="8"/>
            <color indexed="8"/>
            <rFont val="Tahoma"/>
            <family val="2"/>
          </rPr>
          <t xml:space="preserve">Please fill in here
</t>
        </r>
      </text>
    </comment>
    <comment ref="R30" authorId="0" shapeId="0" xr:uid="{00000000-0006-0000-0F00-000006000000}">
      <text>
        <r>
          <rPr>
            <b/>
            <sz val="8"/>
            <color indexed="8"/>
            <rFont val="Tahoma"/>
            <family val="2"/>
          </rPr>
          <t xml:space="preserve">Sila isi di sini
</t>
        </r>
        <r>
          <rPr>
            <b/>
            <i/>
            <sz val="8"/>
            <color indexed="8"/>
            <rFont val="Tahoma"/>
            <family val="2"/>
          </rPr>
          <t xml:space="preserve">Please fill in here
</t>
        </r>
      </text>
    </comment>
    <comment ref="S30" authorId="0" shapeId="0" xr:uid="{00000000-0006-0000-0F00-000007000000}">
      <text>
        <r>
          <rPr>
            <b/>
            <sz val="8"/>
            <color indexed="8"/>
            <rFont val="Tahoma"/>
            <family val="2"/>
          </rPr>
          <t xml:space="preserve">Sila isi di sini
Please fill in here
</t>
        </r>
      </text>
    </comment>
    <comment ref="T30" authorId="0" shapeId="0" xr:uid="{00000000-0006-0000-0F00-000008000000}">
      <text>
        <r>
          <rPr>
            <b/>
            <sz val="8"/>
            <color indexed="8"/>
            <rFont val="Tahoma"/>
            <family val="2"/>
          </rPr>
          <t xml:space="preserve">Sila isi di sini
</t>
        </r>
        <r>
          <rPr>
            <b/>
            <i/>
            <sz val="8"/>
            <color indexed="8"/>
            <rFont val="Tahoma"/>
            <family val="2"/>
          </rPr>
          <t xml:space="preserve">Please fill in here
</t>
        </r>
      </text>
    </comment>
    <comment ref="V30" authorId="0" shapeId="0" xr:uid="{00000000-0006-0000-0F00-000009000000}">
      <text>
        <r>
          <rPr>
            <b/>
            <sz val="8"/>
            <color indexed="8"/>
            <rFont val="Tahoma"/>
            <family val="2"/>
          </rPr>
          <t xml:space="preserve">Sila isi di sini
</t>
        </r>
        <r>
          <rPr>
            <b/>
            <i/>
            <sz val="8"/>
            <color indexed="8"/>
            <rFont val="Tahoma"/>
            <family val="2"/>
          </rPr>
          <t xml:space="preserve">Please fill in here
</t>
        </r>
      </text>
    </comment>
    <comment ref="M31" authorId="0" shapeId="0" xr:uid="{00000000-0006-0000-0F00-00000A000000}">
      <text>
        <r>
          <rPr>
            <b/>
            <sz val="8"/>
            <color indexed="8"/>
            <rFont val="Tahoma"/>
            <family val="2"/>
          </rPr>
          <t xml:space="preserve">Sila isi di sini
</t>
        </r>
        <r>
          <rPr>
            <b/>
            <i/>
            <sz val="8"/>
            <color indexed="8"/>
            <rFont val="Tahoma"/>
            <family val="2"/>
          </rPr>
          <t xml:space="preserve">Please fill in here
</t>
        </r>
      </text>
    </comment>
    <comment ref="N32" authorId="0" shapeId="0" xr:uid="{B6805DD3-672F-49AF-BF86-01B6E4BD832F}">
      <text>
        <r>
          <rPr>
            <b/>
            <sz val="8"/>
            <color indexed="8"/>
            <rFont val="Tahoma"/>
            <family val="2"/>
          </rPr>
          <t xml:space="preserve">Sila isi di sini
</t>
        </r>
        <r>
          <rPr>
            <b/>
            <i/>
            <sz val="8"/>
            <color indexed="8"/>
            <rFont val="Tahoma"/>
            <family val="2"/>
          </rPr>
          <t xml:space="preserve">Please fill in here
</t>
        </r>
      </text>
    </comment>
    <comment ref="O32" authorId="0" shapeId="0" xr:uid="{A3FDD118-E5DB-4D79-9D91-FF1F3A957E49}">
      <text>
        <r>
          <rPr>
            <b/>
            <sz val="8"/>
            <color indexed="8"/>
            <rFont val="Tahoma"/>
            <family val="2"/>
          </rPr>
          <t xml:space="preserve">Sila isi di sini
</t>
        </r>
        <r>
          <rPr>
            <b/>
            <i/>
            <sz val="8"/>
            <color indexed="8"/>
            <rFont val="Tahoma"/>
            <family val="2"/>
          </rPr>
          <t>Please fill in here</t>
        </r>
      </text>
    </comment>
    <comment ref="P32" authorId="0" shapeId="0" xr:uid="{D423764C-0703-4E5B-A629-D33F273A9963}">
      <text>
        <r>
          <rPr>
            <b/>
            <sz val="8"/>
            <color indexed="8"/>
            <rFont val="Tahoma"/>
            <family val="2"/>
          </rPr>
          <t xml:space="preserve">Sila isi di sini
</t>
        </r>
        <r>
          <rPr>
            <b/>
            <i/>
            <sz val="8"/>
            <color indexed="8"/>
            <rFont val="Tahoma"/>
            <family val="2"/>
          </rPr>
          <t xml:space="preserve">Please fill in here
</t>
        </r>
      </text>
    </comment>
    <comment ref="Q32" authorId="0" shapeId="0" xr:uid="{FABA9AF9-8BA4-46F5-9F32-DD5FA31BECEE}">
      <text>
        <r>
          <rPr>
            <b/>
            <sz val="8"/>
            <color indexed="8"/>
            <rFont val="Tahoma"/>
            <family val="2"/>
          </rPr>
          <t xml:space="preserve">Sila isi di sini
</t>
        </r>
        <r>
          <rPr>
            <b/>
            <i/>
            <sz val="8"/>
            <color indexed="8"/>
            <rFont val="Tahoma"/>
            <family val="2"/>
          </rPr>
          <t xml:space="preserve">Please fill in here
</t>
        </r>
      </text>
    </comment>
    <comment ref="R32" authorId="0" shapeId="0" xr:uid="{B175E71B-6F93-4B9F-9AEB-C164587CA0C8}">
      <text>
        <r>
          <rPr>
            <b/>
            <sz val="8"/>
            <color indexed="8"/>
            <rFont val="Tahoma"/>
            <family val="2"/>
          </rPr>
          <t xml:space="preserve">Sila isi di sini
</t>
        </r>
        <r>
          <rPr>
            <b/>
            <i/>
            <sz val="8"/>
            <color indexed="8"/>
            <rFont val="Tahoma"/>
            <family val="2"/>
          </rPr>
          <t xml:space="preserve">Please fill in here
</t>
        </r>
      </text>
    </comment>
    <comment ref="S32" authorId="0" shapeId="0" xr:uid="{BAADD9B5-48FD-479C-99FD-92A9DC3BA6F3}">
      <text>
        <r>
          <rPr>
            <b/>
            <sz val="8"/>
            <color indexed="8"/>
            <rFont val="Tahoma"/>
            <family val="2"/>
          </rPr>
          <t xml:space="preserve">Sila isi di sini
Please fill in here
</t>
        </r>
      </text>
    </comment>
    <comment ref="T32" authorId="0" shapeId="0" xr:uid="{256FC639-EDDD-4649-8DF6-9C01FC91D855}">
      <text>
        <r>
          <rPr>
            <b/>
            <sz val="8"/>
            <color indexed="8"/>
            <rFont val="Tahoma"/>
            <family val="2"/>
          </rPr>
          <t xml:space="preserve">Sila isi di sini
</t>
        </r>
        <r>
          <rPr>
            <b/>
            <i/>
            <sz val="8"/>
            <color indexed="8"/>
            <rFont val="Tahoma"/>
            <family val="2"/>
          </rPr>
          <t xml:space="preserve">Please fill in here
</t>
        </r>
      </text>
    </comment>
    <comment ref="V32" authorId="0" shapeId="0" xr:uid="{00000000-0006-0000-0F00-000012000000}">
      <text>
        <r>
          <rPr>
            <b/>
            <sz val="8"/>
            <color indexed="8"/>
            <rFont val="Tahoma"/>
            <family val="2"/>
          </rPr>
          <t xml:space="preserve">Sila isi di sini
</t>
        </r>
        <r>
          <rPr>
            <b/>
            <i/>
            <sz val="8"/>
            <color indexed="8"/>
            <rFont val="Tahoma"/>
            <family val="2"/>
          </rPr>
          <t xml:space="preserve">Please fill in here
</t>
        </r>
        <r>
          <rPr>
            <sz val="8"/>
            <color indexed="8"/>
            <rFont val="Tahoma"/>
            <family val="2"/>
          </rPr>
          <t xml:space="preserve">
</t>
        </r>
      </text>
    </comment>
    <comment ref="M33" authorId="0" shapeId="0" xr:uid="{00000000-0006-0000-0F00-000013000000}">
      <text>
        <r>
          <rPr>
            <b/>
            <sz val="8"/>
            <color indexed="8"/>
            <rFont val="Tahoma"/>
            <family val="2"/>
          </rPr>
          <t xml:space="preserve">Sila isi di sini
</t>
        </r>
        <r>
          <rPr>
            <b/>
            <i/>
            <sz val="8"/>
            <color indexed="8"/>
            <rFont val="Tahoma"/>
            <family val="2"/>
          </rPr>
          <t xml:space="preserve">Please fill in here
</t>
        </r>
      </text>
    </comment>
    <comment ref="N34" authorId="0" shapeId="0" xr:uid="{7D8F7A3A-810A-420F-87B8-F1667D462399}">
      <text>
        <r>
          <rPr>
            <b/>
            <sz val="8"/>
            <color indexed="8"/>
            <rFont val="Tahoma"/>
            <family val="2"/>
          </rPr>
          <t xml:space="preserve">Sila isi di sini
</t>
        </r>
        <r>
          <rPr>
            <b/>
            <i/>
            <sz val="8"/>
            <color indexed="8"/>
            <rFont val="Tahoma"/>
            <family val="2"/>
          </rPr>
          <t xml:space="preserve">Please fill in here
</t>
        </r>
      </text>
    </comment>
    <comment ref="O34" authorId="0" shapeId="0" xr:uid="{E77C8F1D-FAAF-402F-A683-F9A6D573E87D}">
      <text>
        <r>
          <rPr>
            <b/>
            <sz val="8"/>
            <color indexed="8"/>
            <rFont val="Tahoma"/>
            <family val="2"/>
          </rPr>
          <t xml:space="preserve">Sila isi di sini
</t>
        </r>
        <r>
          <rPr>
            <b/>
            <i/>
            <sz val="8"/>
            <color indexed="8"/>
            <rFont val="Tahoma"/>
            <family val="2"/>
          </rPr>
          <t>Please fill in here</t>
        </r>
      </text>
    </comment>
    <comment ref="P34" authorId="0" shapeId="0" xr:uid="{9C742038-25DA-4EB7-B38F-7E214F7D8B6E}">
      <text>
        <r>
          <rPr>
            <b/>
            <sz val="8"/>
            <color indexed="8"/>
            <rFont val="Tahoma"/>
            <family val="2"/>
          </rPr>
          <t xml:space="preserve">Sila isi di sini
</t>
        </r>
        <r>
          <rPr>
            <b/>
            <i/>
            <sz val="8"/>
            <color indexed="8"/>
            <rFont val="Tahoma"/>
            <family val="2"/>
          </rPr>
          <t xml:space="preserve">Please fill in here
</t>
        </r>
      </text>
    </comment>
    <comment ref="Q34" authorId="0" shapeId="0" xr:uid="{C494C720-B608-4326-AE36-F621D211A4D2}">
      <text>
        <r>
          <rPr>
            <b/>
            <sz val="8"/>
            <color indexed="8"/>
            <rFont val="Tahoma"/>
            <family val="2"/>
          </rPr>
          <t xml:space="preserve">Sila isi di sini
</t>
        </r>
        <r>
          <rPr>
            <b/>
            <i/>
            <sz val="8"/>
            <color indexed="8"/>
            <rFont val="Tahoma"/>
            <family val="2"/>
          </rPr>
          <t xml:space="preserve">Please fill in here
</t>
        </r>
      </text>
    </comment>
    <comment ref="R34" authorId="0" shapeId="0" xr:uid="{C63B7A5A-E5AE-4D72-A9BB-67A0FEC7F9F3}">
      <text>
        <r>
          <rPr>
            <b/>
            <sz val="8"/>
            <color indexed="8"/>
            <rFont val="Tahoma"/>
            <family val="2"/>
          </rPr>
          <t xml:space="preserve">Sila isi di sini
</t>
        </r>
        <r>
          <rPr>
            <b/>
            <i/>
            <sz val="8"/>
            <color indexed="8"/>
            <rFont val="Tahoma"/>
            <family val="2"/>
          </rPr>
          <t xml:space="preserve">Please fill in here
</t>
        </r>
      </text>
    </comment>
    <comment ref="S34" authorId="0" shapeId="0" xr:uid="{53FFAF73-BC66-44E9-9457-6A299CFF3A89}">
      <text>
        <r>
          <rPr>
            <b/>
            <sz val="8"/>
            <color indexed="8"/>
            <rFont val="Tahoma"/>
            <family val="2"/>
          </rPr>
          <t xml:space="preserve">Sila isi di sini
Please fill in here
</t>
        </r>
      </text>
    </comment>
    <comment ref="T34" authorId="0" shapeId="0" xr:uid="{58C4305A-F7F8-4455-ADCA-EB61447FE497}">
      <text>
        <r>
          <rPr>
            <b/>
            <sz val="8"/>
            <color indexed="8"/>
            <rFont val="Tahoma"/>
            <family val="2"/>
          </rPr>
          <t xml:space="preserve">Sila isi di sini
</t>
        </r>
        <r>
          <rPr>
            <b/>
            <i/>
            <sz val="8"/>
            <color indexed="8"/>
            <rFont val="Tahoma"/>
            <family val="2"/>
          </rPr>
          <t xml:space="preserve">Please fill in here
</t>
        </r>
      </text>
    </comment>
    <comment ref="V34" authorId="0" shapeId="0" xr:uid="{00000000-0006-0000-0F00-00001B000000}">
      <text>
        <r>
          <rPr>
            <b/>
            <sz val="8"/>
            <color indexed="8"/>
            <rFont val="Tahoma"/>
            <family val="2"/>
          </rPr>
          <t xml:space="preserve">Sila isi di sini
</t>
        </r>
        <r>
          <rPr>
            <b/>
            <i/>
            <sz val="8"/>
            <color indexed="8"/>
            <rFont val="Tahoma"/>
            <family val="2"/>
          </rPr>
          <t xml:space="preserve">Please fill in here
</t>
        </r>
      </text>
    </comment>
    <comment ref="M35" authorId="0" shapeId="0" xr:uid="{00000000-0006-0000-0F00-00001C000000}">
      <text>
        <r>
          <rPr>
            <b/>
            <sz val="8"/>
            <color indexed="8"/>
            <rFont val="Tahoma"/>
            <family val="2"/>
          </rPr>
          <t xml:space="preserve">Sila isi di sini
</t>
        </r>
        <r>
          <rPr>
            <b/>
            <i/>
            <sz val="8"/>
            <color indexed="8"/>
            <rFont val="Tahoma"/>
            <family val="2"/>
          </rPr>
          <t xml:space="preserve">Please fill in here
</t>
        </r>
      </text>
    </comment>
    <comment ref="N36" authorId="0" shapeId="0" xr:uid="{4F77B257-082B-40FC-BC1D-447DE41F1EB6}">
      <text>
        <r>
          <rPr>
            <b/>
            <sz val="8"/>
            <color indexed="8"/>
            <rFont val="Tahoma"/>
            <family val="2"/>
          </rPr>
          <t xml:space="preserve">Sila isi di sini
</t>
        </r>
        <r>
          <rPr>
            <b/>
            <i/>
            <sz val="8"/>
            <color indexed="8"/>
            <rFont val="Tahoma"/>
            <family val="2"/>
          </rPr>
          <t xml:space="preserve">Please fill in here
</t>
        </r>
      </text>
    </comment>
    <comment ref="O36" authorId="0" shapeId="0" xr:uid="{4EBE6831-83EA-4412-8478-2EC780BD3008}">
      <text>
        <r>
          <rPr>
            <b/>
            <sz val="8"/>
            <color indexed="8"/>
            <rFont val="Tahoma"/>
            <family val="2"/>
          </rPr>
          <t xml:space="preserve">Sila isi di sini
</t>
        </r>
        <r>
          <rPr>
            <b/>
            <i/>
            <sz val="8"/>
            <color indexed="8"/>
            <rFont val="Tahoma"/>
            <family val="2"/>
          </rPr>
          <t>Please fill in here</t>
        </r>
      </text>
    </comment>
    <comment ref="P36" authorId="0" shapeId="0" xr:uid="{CCFACF4C-4E11-44E4-B344-96FB08CA1444}">
      <text>
        <r>
          <rPr>
            <b/>
            <sz val="8"/>
            <color indexed="8"/>
            <rFont val="Tahoma"/>
            <family val="2"/>
          </rPr>
          <t xml:space="preserve">Sila isi di sini
</t>
        </r>
        <r>
          <rPr>
            <b/>
            <i/>
            <sz val="8"/>
            <color indexed="8"/>
            <rFont val="Tahoma"/>
            <family val="2"/>
          </rPr>
          <t xml:space="preserve">Please fill in here
</t>
        </r>
      </text>
    </comment>
    <comment ref="Q36" authorId="0" shapeId="0" xr:uid="{4F0A842D-F2C1-4C36-BDE3-77D19EB239EE}">
      <text>
        <r>
          <rPr>
            <b/>
            <sz val="8"/>
            <color indexed="8"/>
            <rFont val="Tahoma"/>
            <family val="2"/>
          </rPr>
          <t xml:space="preserve">Sila isi di sini
</t>
        </r>
        <r>
          <rPr>
            <b/>
            <i/>
            <sz val="8"/>
            <color indexed="8"/>
            <rFont val="Tahoma"/>
            <family val="2"/>
          </rPr>
          <t xml:space="preserve">Please fill in here
</t>
        </r>
      </text>
    </comment>
    <comment ref="R36" authorId="0" shapeId="0" xr:uid="{233B7665-1E21-44F3-A3AB-240594293974}">
      <text>
        <r>
          <rPr>
            <b/>
            <sz val="8"/>
            <color indexed="8"/>
            <rFont val="Tahoma"/>
            <family val="2"/>
          </rPr>
          <t xml:space="preserve">Sila isi di sini
</t>
        </r>
        <r>
          <rPr>
            <b/>
            <i/>
            <sz val="8"/>
            <color indexed="8"/>
            <rFont val="Tahoma"/>
            <family val="2"/>
          </rPr>
          <t xml:space="preserve">Please fill in here
</t>
        </r>
      </text>
    </comment>
    <comment ref="S36" authorId="0" shapeId="0" xr:uid="{C293D100-9D08-4E74-8A8B-7772A1FF75BE}">
      <text>
        <r>
          <rPr>
            <b/>
            <sz val="8"/>
            <color indexed="8"/>
            <rFont val="Tahoma"/>
            <family val="2"/>
          </rPr>
          <t xml:space="preserve">Sila isi di sini
Please fill in here
</t>
        </r>
      </text>
    </comment>
    <comment ref="T36" authorId="0" shapeId="0" xr:uid="{390DDDBA-6901-41CB-B772-5ABB08D01A21}">
      <text>
        <r>
          <rPr>
            <b/>
            <sz val="8"/>
            <color indexed="8"/>
            <rFont val="Tahoma"/>
            <family val="2"/>
          </rPr>
          <t xml:space="preserve">Sila isi di sini
</t>
        </r>
        <r>
          <rPr>
            <b/>
            <i/>
            <sz val="8"/>
            <color indexed="8"/>
            <rFont val="Tahoma"/>
            <family val="2"/>
          </rPr>
          <t xml:space="preserve">Please fill in here
</t>
        </r>
      </text>
    </comment>
    <comment ref="V36" authorId="0" shapeId="0" xr:uid="{00000000-0006-0000-0F00-000024000000}">
      <text>
        <r>
          <rPr>
            <b/>
            <sz val="8"/>
            <color indexed="8"/>
            <rFont val="Tahoma"/>
            <family val="2"/>
          </rPr>
          <t xml:space="preserve">Sila isi di sini
</t>
        </r>
        <r>
          <rPr>
            <b/>
            <i/>
            <sz val="8"/>
            <color indexed="8"/>
            <rFont val="Tahoma"/>
            <family val="2"/>
          </rPr>
          <t xml:space="preserve">Please fill in here
</t>
        </r>
      </text>
    </comment>
    <comment ref="M37" authorId="0" shapeId="0" xr:uid="{00000000-0006-0000-0F00-000025000000}">
      <text>
        <r>
          <rPr>
            <b/>
            <sz val="8"/>
            <color indexed="8"/>
            <rFont val="Tahoma"/>
            <family val="2"/>
          </rPr>
          <t xml:space="preserve">Sila isi di sini
</t>
        </r>
        <r>
          <rPr>
            <b/>
            <i/>
            <sz val="8"/>
            <color indexed="8"/>
            <rFont val="Tahoma"/>
            <family val="2"/>
          </rPr>
          <t xml:space="preserve">Please fill in here
</t>
        </r>
      </text>
    </comment>
    <comment ref="N38" authorId="0" shapeId="0" xr:uid="{11E22558-AD07-4518-AC17-00E86B3E0856}">
      <text>
        <r>
          <rPr>
            <b/>
            <sz val="8"/>
            <color indexed="8"/>
            <rFont val="Tahoma"/>
            <family val="2"/>
          </rPr>
          <t xml:space="preserve">Sila isi di sini
</t>
        </r>
        <r>
          <rPr>
            <b/>
            <i/>
            <sz val="8"/>
            <color indexed="8"/>
            <rFont val="Tahoma"/>
            <family val="2"/>
          </rPr>
          <t xml:space="preserve">Please fill in here
</t>
        </r>
      </text>
    </comment>
    <comment ref="O38" authorId="0" shapeId="0" xr:uid="{DC39B0D6-E82D-4089-B5C8-94A9D997FA97}">
      <text>
        <r>
          <rPr>
            <b/>
            <sz val="8"/>
            <color indexed="8"/>
            <rFont val="Tahoma"/>
            <family val="2"/>
          </rPr>
          <t xml:space="preserve">Sila isi di sini
</t>
        </r>
        <r>
          <rPr>
            <b/>
            <i/>
            <sz val="8"/>
            <color indexed="8"/>
            <rFont val="Tahoma"/>
            <family val="2"/>
          </rPr>
          <t>Please fill in here</t>
        </r>
      </text>
    </comment>
    <comment ref="P38" authorId="0" shapeId="0" xr:uid="{B28D3115-4865-4A80-9291-FE55410671AE}">
      <text>
        <r>
          <rPr>
            <b/>
            <sz val="8"/>
            <color indexed="8"/>
            <rFont val="Tahoma"/>
            <family val="2"/>
          </rPr>
          <t xml:space="preserve">Sila isi di sini
</t>
        </r>
        <r>
          <rPr>
            <b/>
            <i/>
            <sz val="8"/>
            <color indexed="8"/>
            <rFont val="Tahoma"/>
            <family val="2"/>
          </rPr>
          <t xml:space="preserve">Please fill in here
</t>
        </r>
      </text>
    </comment>
    <comment ref="Q38" authorId="0" shapeId="0" xr:uid="{0EF079C4-04D9-42BC-804A-E213ABBE33B4}">
      <text>
        <r>
          <rPr>
            <b/>
            <sz val="8"/>
            <color indexed="8"/>
            <rFont val="Tahoma"/>
            <family val="2"/>
          </rPr>
          <t xml:space="preserve">Sila isi di sini
</t>
        </r>
        <r>
          <rPr>
            <b/>
            <i/>
            <sz val="8"/>
            <color indexed="8"/>
            <rFont val="Tahoma"/>
            <family val="2"/>
          </rPr>
          <t xml:space="preserve">Please fill in here
</t>
        </r>
      </text>
    </comment>
    <comment ref="R38" authorId="0" shapeId="0" xr:uid="{90498D38-F34E-4F9C-B422-054E49BB3F32}">
      <text>
        <r>
          <rPr>
            <b/>
            <sz val="8"/>
            <color indexed="8"/>
            <rFont val="Tahoma"/>
            <family val="2"/>
          </rPr>
          <t xml:space="preserve">Sila isi di sini
</t>
        </r>
        <r>
          <rPr>
            <b/>
            <i/>
            <sz val="8"/>
            <color indexed="8"/>
            <rFont val="Tahoma"/>
            <family val="2"/>
          </rPr>
          <t xml:space="preserve">Please fill in here
</t>
        </r>
      </text>
    </comment>
    <comment ref="S38" authorId="0" shapeId="0" xr:uid="{58533063-0587-40A3-B05F-C1E29FDDBBA1}">
      <text>
        <r>
          <rPr>
            <b/>
            <sz val="8"/>
            <color indexed="8"/>
            <rFont val="Tahoma"/>
            <family val="2"/>
          </rPr>
          <t xml:space="preserve">Sila isi di sini
Please fill in here
</t>
        </r>
      </text>
    </comment>
    <comment ref="T38" authorId="0" shapeId="0" xr:uid="{2B940B48-B654-4B2C-BA30-318FAA0DC048}">
      <text>
        <r>
          <rPr>
            <b/>
            <sz val="8"/>
            <color indexed="8"/>
            <rFont val="Tahoma"/>
            <family val="2"/>
          </rPr>
          <t xml:space="preserve">Sila isi di sini
</t>
        </r>
        <r>
          <rPr>
            <b/>
            <i/>
            <sz val="8"/>
            <color indexed="8"/>
            <rFont val="Tahoma"/>
            <family val="2"/>
          </rPr>
          <t xml:space="preserve">Please fill in here
</t>
        </r>
      </text>
    </comment>
    <comment ref="V38" authorId="0" shapeId="0" xr:uid="{00000000-0006-0000-0F00-00002D000000}">
      <text>
        <r>
          <rPr>
            <b/>
            <sz val="8"/>
            <color indexed="8"/>
            <rFont val="Tahoma"/>
            <family val="2"/>
          </rPr>
          <t xml:space="preserve">Sila isi di sini
</t>
        </r>
        <r>
          <rPr>
            <b/>
            <i/>
            <sz val="8"/>
            <color indexed="8"/>
            <rFont val="Tahoma"/>
            <family val="2"/>
          </rPr>
          <t xml:space="preserve">Please fill in here
</t>
        </r>
      </text>
    </comment>
    <comment ref="M39" authorId="0" shapeId="0" xr:uid="{00000000-0006-0000-0F00-00002E000000}">
      <text>
        <r>
          <rPr>
            <b/>
            <sz val="8"/>
            <color indexed="8"/>
            <rFont val="Tahoma"/>
            <family val="2"/>
          </rPr>
          <t xml:space="preserve">Sila isi di sini
</t>
        </r>
        <r>
          <rPr>
            <b/>
            <i/>
            <sz val="8"/>
            <color indexed="8"/>
            <rFont val="Tahoma"/>
            <family val="2"/>
          </rPr>
          <t xml:space="preserve">Please fill in here
</t>
        </r>
      </text>
    </comment>
    <comment ref="N40" authorId="0" shapeId="0" xr:uid="{765444F2-BCCC-46CD-A4DA-0C5E367CF2AE}">
      <text>
        <r>
          <rPr>
            <b/>
            <sz val="8"/>
            <color indexed="8"/>
            <rFont val="Tahoma"/>
            <family val="2"/>
          </rPr>
          <t xml:space="preserve">Sila isi di sini
</t>
        </r>
        <r>
          <rPr>
            <b/>
            <i/>
            <sz val="8"/>
            <color indexed="8"/>
            <rFont val="Tahoma"/>
            <family val="2"/>
          </rPr>
          <t xml:space="preserve">Please fill in here
</t>
        </r>
      </text>
    </comment>
    <comment ref="O40" authorId="0" shapeId="0" xr:uid="{A701742C-1FC8-40AA-8FC8-D45F8FC6F516}">
      <text>
        <r>
          <rPr>
            <b/>
            <sz val="8"/>
            <color indexed="8"/>
            <rFont val="Tahoma"/>
            <family val="2"/>
          </rPr>
          <t xml:space="preserve">Sila isi di sini
</t>
        </r>
        <r>
          <rPr>
            <b/>
            <i/>
            <sz val="8"/>
            <color indexed="8"/>
            <rFont val="Tahoma"/>
            <family val="2"/>
          </rPr>
          <t>Please fill in here</t>
        </r>
      </text>
    </comment>
    <comment ref="P40" authorId="0" shapeId="0" xr:uid="{C473BEB6-25F3-4D34-9075-3E6DCC8E29DE}">
      <text>
        <r>
          <rPr>
            <b/>
            <sz val="8"/>
            <color indexed="8"/>
            <rFont val="Tahoma"/>
            <family val="2"/>
          </rPr>
          <t xml:space="preserve">Sila isi di sini
</t>
        </r>
        <r>
          <rPr>
            <b/>
            <i/>
            <sz val="8"/>
            <color indexed="8"/>
            <rFont val="Tahoma"/>
            <family val="2"/>
          </rPr>
          <t xml:space="preserve">Please fill in here
</t>
        </r>
      </text>
    </comment>
    <comment ref="Q40" authorId="0" shapeId="0" xr:uid="{6E8A2B27-7966-49E9-AC4E-5FFFD6F97A34}">
      <text>
        <r>
          <rPr>
            <b/>
            <sz val="8"/>
            <color indexed="8"/>
            <rFont val="Tahoma"/>
            <family val="2"/>
          </rPr>
          <t xml:space="preserve">Sila isi di sini
</t>
        </r>
        <r>
          <rPr>
            <b/>
            <i/>
            <sz val="8"/>
            <color indexed="8"/>
            <rFont val="Tahoma"/>
            <family val="2"/>
          </rPr>
          <t xml:space="preserve">Please fill in here
</t>
        </r>
      </text>
    </comment>
    <comment ref="R40" authorId="0" shapeId="0" xr:uid="{8DC53875-AAB0-4693-9279-B5F682E55BB8}">
      <text>
        <r>
          <rPr>
            <b/>
            <sz val="8"/>
            <color indexed="8"/>
            <rFont val="Tahoma"/>
            <family val="2"/>
          </rPr>
          <t xml:space="preserve">Sila isi di sini
</t>
        </r>
        <r>
          <rPr>
            <b/>
            <i/>
            <sz val="8"/>
            <color indexed="8"/>
            <rFont val="Tahoma"/>
            <family val="2"/>
          </rPr>
          <t xml:space="preserve">Please fill in here
</t>
        </r>
      </text>
    </comment>
    <comment ref="S40" authorId="0" shapeId="0" xr:uid="{75FF515D-7F9D-44D8-87E4-63452954B8A3}">
      <text>
        <r>
          <rPr>
            <b/>
            <sz val="8"/>
            <color indexed="8"/>
            <rFont val="Tahoma"/>
            <family val="2"/>
          </rPr>
          <t xml:space="preserve">Sila isi di sini
Please fill in here
</t>
        </r>
      </text>
    </comment>
    <comment ref="T40" authorId="0" shapeId="0" xr:uid="{E3AA9091-FFD8-43CF-B649-BCE7639F9B5E}">
      <text>
        <r>
          <rPr>
            <b/>
            <sz val="8"/>
            <color indexed="8"/>
            <rFont val="Tahoma"/>
            <family val="2"/>
          </rPr>
          <t xml:space="preserve">Sila isi di sini
</t>
        </r>
        <r>
          <rPr>
            <b/>
            <i/>
            <sz val="8"/>
            <color indexed="8"/>
            <rFont val="Tahoma"/>
            <family val="2"/>
          </rPr>
          <t xml:space="preserve">Please fill in here
</t>
        </r>
      </text>
    </comment>
    <comment ref="V40" authorId="0" shapeId="0" xr:uid="{00000000-0006-0000-0F00-000036000000}">
      <text>
        <r>
          <rPr>
            <b/>
            <sz val="8"/>
            <color indexed="8"/>
            <rFont val="Tahoma"/>
            <family val="2"/>
          </rPr>
          <t xml:space="preserve">Sila isi di sini
</t>
        </r>
        <r>
          <rPr>
            <b/>
            <i/>
            <sz val="8"/>
            <color indexed="8"/>
            <rFont val="Tahoma"/>
            <family val="2"/>
          </rPr>
          <t xml:space="preserve">Please fill in here
</t>
        </r>
      </text>
    </comment>
    <comment ref="M41" authorId="0" shapeId="0" xr:uid="{00000000-0006-0000-0F00-000037000000}">
      <text>
        <r>
          <rPr>
            <b/>
            <sz val="8"/>
            <color indexed="8"/>
            <rFont val="Tahoma"/>
            <family val="2"/>
          </rPr>
          <t xml:space="preserve">Sila isi di sini
</t>
        </r>
        <r>
          <rPr>
            <b/>
            <i/>
            <sz val="8"/>
            <color indexed="8"/>
            <rFont val="Tahoma"/>
            <family val="2"/>
          </rPr>
          <t xml:space="preserve">Please fill in here
</t>
        </r>
      </text>
    </comment>
    <comment ref="N42" authorId="0" shapeId="0" xr:uid="{191FC913-75C3-46CB-B8C8-24D0DAB176E6}">
      <text>
        <r>
          <rPr>
            <b/>
            <sz val="8"/>
            <color indexed="8"/>
            <rFont val="Tahoma"/>
            <family val="2"/>
          </rPr>
          <t xml:space="preserve">Sila isi di sini
</t>
        </r>
        <r>
          <rPr>
            <b/>
            <i/>
            <sz val="8"/>
            <color indexed="8"/>
            <rFont val="Tahoma"/>
            <family val="2"/>
          </rPr>
          <t xml:space="preserve">Please fill in here
</t>
        </r>
      </text>
    </comment>
    <comment ref="O42" authorId="0" shapeId="0" xr:uid="{E1B1531A-72EC-4163-A471-FB73C4247B57}">
      <text>
        <r>
          <rPr>
            <b/>
            <sz val="8"/>
            <color indexed="8"/>
            <rFont val="Tahoma"/>
            <family val="2"/>
          </rPr>
          <t xml:space="preserve">Sila isi di sini
</t>
        </r>
        <r>
          <rPr>
            <b/>
            <i/>
            <sz val="8"/>
            <color indexed="8"/>
            <rFont val="Tahoma"/>
            <family val="2"/>
          </rPr>
          <t>Please fill in here</t>
        </r>
      </text>
    </comment>
    <comment ref="P42" authorId="0" shapeId="0" xr:uid="{5D34D2AA-20B8-4AAB-84F6-DE9297AC2553}">
      <text>
        <r>
          <rPr>
            <b/>
            <sz val="8"/>
            <color indexed="8"/>
            <rFont val="Tahoma"/>
            <family val="2"/>
          </rPr>
          <t xml:space="preserve">Sila isi di sini
</t>
        </r>
        <r>
          <rPr>
            <b/>
            <i/>
            <sz val="8"/>
            <color indexed="8"/>
            <rFont val="Tahoma"/>
            <family val="2"/>
          </rPr>
          <t xml:space="preserve">Please fill in here
</t>
        </r>
      </text>
    </comment>
    <comment ref="Q42" authorId="0" shapeId="0" xr:uid="{DE97A970-0FE5-4791-A9E9-AD224105170F}">
      <text>
        <r>
          <rPr>
            <b/>
            <sz val="8"/>
            <color indexed="8"/>
            <rFont val="Tahoma"/>
            <family val="2"/>
          </rPr>
          <t xml:space="preserve">Sila isi di sini
</t>
        </r>
        <r>
          <rPr>
            <b/>
            <i/>
            <sz val="8"/>
            <color indexed="8"/>
            <rFont val="Tahoma"/>
            <family val="2"/>
          </rPr>
          <t xml:space="preserve">Please fill in here
</t>
        </r>
      </text>
    </comment>
    <comment ref="R42" authorId="0" shapeId="0" xr:uid="{B5482116-39AD-4F4F-ADF0-B7669E61A10B}">
      <text>
        <r>
          <rPr>
            <b/>
            <sz val="8"/>
            <color indexed="8"/>
            <rFont val="Tahoma"/>
            <family val="2"/>
          </rPr>
          <t xml:space="preserve">Sila isi di sini
</t>
        </r>
        <r>
          <rPr>
            <b/>
            <i/>
            <sz val="8"/>
            <color indexed="8"/>
            <rFont val="Tahoma"/>
            <family val="2"/>
          </rPr>
          <t xml:space="preserve">Please fill in here
</t>
        </r>
      </text>
    </comment>
    <comment ref="S42" authorId="0" shapeId="0" xr:uid="{CE7203C2-B78D-46E2-86AE-E7809C494F8A}">
      <text>
        <r>
          <rPr>
            <b/>
            <sz val="8"/>
            <color indexed="8"/>
            <rFont val="Tahoma"/>
            <family val="2"/>
          </rPr>
          <t xml:space="preserve">Sila isi di sini
Please fill in here
</t>
        </r>
      </text>
    </comment>
    <comment ref="T42" authorId="0" shapeId="0" xr:uid="{7DA3A169-569F-444E-B2A2-47F49B004345}">
      <text>
        <r>
          <rPr>
            <b/>
            <sz val="8"/>
            <color indexed="8"/>
            <rFont val="Tahoma"/>
            <family val="2"/>
          </rPr>
          <t xml:space="preserve">Sila isi di sini
</t>
        </r>
        <r>
          <rPr>
            <b/>
            <i/>
            <sz val="8"/>
            <color indexed="8"/>
            <rFont val="Tahoma"/>
            <family val="2"/>
          </rPr>
          <t xml:space="preserve">Please fill in here
</t>
        </r>
      </text>
    </comment>
    <comment ref="V42" authorId="0" shapeId="0" xr:uid="{00000000-0006-0000-0F00-00003F000000}">
      <text>
        <r>
          <rPr>
            <b/>
            <sz val="8"/>
            <color indexed="8"/>
            <rFont val="Tahoma"/>
            <family val="2"/>
          </rPr>
          <t xml:space="preserve">Sila isi di sini
</t>
        </r>
        <r>
          <rPr>
            <b/>
            <i/>
            <sz val="8"/>
            <color indexed="8"/>
            <rFont val="Tahoma"/>
            <family val="2"/>
          </rPr>
          <t xml:space="preserve">Please fill in here
</t>
        </r>
      </text>
    </comment>
    <comment ref="M43" authorId="0" shapeId="0" xr:uid="{00000000-0006-0000-0F00-000040000000}">
      <text>
        <r>
          <rPr>
            <b/>
            <sz val="8"/>
            <color indexed="8"/>
            <rFont val="Tahoma"/>
            <family val="2"/>
          </rPr>
          <t xml:space="preserve">Sila isi di sini
</t>
        </r>
        <r>
          <rPr>
            <b/>
            <i/>
            <sz val="8"/>
            <color indexed="8"/>
            <rFont val="Tahoma"/>
            <family val="2"/>
          </rPr>
          <t xml:space="preserve">Please fill in here
</t>
        </r>
      </text>
    </comment>
    <comment ref="N44" authorId="0" shapeId="0" xr:uid="{B245D516-B279-4F81-903A-B1C32B64E997}">
      <text>
        <r>
          <rPr>
            <b/>
            <sz val="8"/>
            <color indexed="8"/>
            <rFont val="Tahoma"/>
            <family val="2"/>
          </rPr>
          <t xml:space="preserve">Sila isi di sini
</t>
        </r>
        <r>
          <rPr>
            <b/>
            <i/>
            <sz val="8"/>
            <color indexed="8"/>
            <rFont val="Tahoma"/>
            <family val="2"/>
          </rPr>
          <t xml:space="preserve">Please fill in here
</t>
        </r>
      </text>
    </comment>
    <comment ref="O44" authorId="0" shapeId="0" xr:uid="{2D742BCE-9B40-47AF-BA2B-06606A7905F1}">
      <text>
        <r>
          <rPr>
            <b/>
            <sz val="8"/>
            <color indexed="8"/>
            <rFont val="Tahoma"/>
            <family val="2"/>
          </rPr>
          <t xml:space="preserve">Sila isi di sini
</t>
        </r>
        <r>
          <rPr>
            <b/>
            <i/>
            <sz val="8"/>
            <color indexed="8"/>
            <rFont val="Tahoma"/>
            <family val="2"/>
          </rPr>
          <t>Please fill in here</t>
        </r>
      </text>
    </comment>
    <comment ref="P44" authorId="0" shapeId="0" xr:uid="{794C2A4A-32B7-477B-9633-EBB2E147C837}">
      <text>
        <r>
          <rPr>
            <b/>
            <sz val="8"/>
            <color indexed="8"/>
            <rFont val="Tahoma"/>
            <family val="2"/>
          </rPr>
          <t xml:space="preserve">Sila isi di sini
</t>
        </r>
        <r>
          <rPr>
            <b/>
            <i/>
            <sz val="8"/>
            <color indexed="8"/>
            <rFont val="Tahoma"/>
            <family val="2"/>
          </rPr>
          <t xml:space="preserve">Please fill in here
</t>
        </r>
      </text>
    </comment>
    <comment ref="Q44" authorId="0" shapeId="0" xr:uid="{28F3E945-9122-4200-8CB6-BBEB72821951}">
      <text>
        <r>
          <rPr>
            <b/>
            <sz val="8"/>
            <color indexed="8"/>
            <rFont val="Tahoma"/>
            <family val="2"/>
          </rPr>
          <t xml:space="preserve">Sila isi di sini
</t>
        </r>
        <r>
          <rPr>
            <b/>
            <i/>
            <sz val="8"/>
            <color indexed="8"/>
            <rFont val="Tahoma"/>
            <family val="2"/>
          </rPr>
          <t xml:space="preserve">Please fill in here
</t>
        </r>
      </text>
    </comment>
    <comment ref="R44" authorId="0" shapeId="0" xr:uid="{2FED8414-1A49-4CAF-A9B9-AF1402D6FDC0}">
      <text>
        <r>
          <rPr>
            <b/>
            <sz val="8"/>
            <color indexed="8"/>
            <rFont val="Tahoma"/>
            <family val="2"/>
          </rPr>
          <t xml:space="preserve">Sila isi di sini
</t>
        </r>
        <r>
          <rPr>
            <b/>
            <i/>
            <sz val="8"/>
            <color indexed="8"/>
            <rFont val="Tahoma"/>
            <family val="2"/>
          </rPr>
          <t xml:space="preserve">Please fill in here
</t>
        </r>
      </text>
    </comment>
    <comment ref="S44" authorId="0" shapeId="0" xr:uid="{7B132453-A346-4606-BD89-BE80C3173734}">
      <text>
        <r>
          <rPr>
            <b/>
            <sz val="8"/>
            <color indexed="8"/>
            <rFont val="Tahoma"/>
            <family val="2"/>
          </rPr>
          <t xml:space="preserve">Sila isi di sini
Please fill in here
</t>
        </r>
      </text>
    </comment>
    <comment ref="T44" authorId="0" shapeId="0" xr:uid="{82E6F78B-A8A2-4786-9359-BA0C900A1839}">
      <text>
        <r>
          <rPr>
            <b/>
            <sz val="8"/>
            <color indexed="8"/>
            <rFont val="Tahoma"/>
            <family val="2"/>
          </rPr>
          <t xml:space="preserve">Sila isi di sini
</t>
        </r>
        <r>
          <rPr>
            <b/>
            <i/>
            <sz val="8"/>
            <color indexed="8"/>
            <rFont val="Tahoma"/>
            <family val="2"/>
          </rPr>
          <t xml:space="preserve">Please fill in here
</t>
        </r>
      </text>
    </comment>
    <comment ref="V44" authorId="0" shapeId="0" xr:uid="{00000000-0006-0000-0F00-000048000000}">
      <text>
        <r>
          <rPr>
            <b/>
            <sz val="8"/>
            <color indexed="8"/>
            <rFont val="Tahoma"/>
            <family val="2"/>
          </rPr>
          <t xml:space="preserve">Sila isi di sini
</t>
        </r>
        <r>
          <rPr>
            <b/>
            <i/>
            <sz val="8"/>
            <color indexed="8"/>
            <rFont val="Tahoma"/>
            <family val="2"/>
          </rPr>
          <t xml:space="preserve">Please fill in here
</t>
        </r>
      </text>
    </comment>
    <comment ref="M45" authorId="0" shapeId="0" xr:uid="{00000000-0006-0000-0F00-000049000000}">
      <text>
        <r>
          <rPr>
            <b/>
            <sz val="8"/>
            <color indexed="8"/>
            <rFont val="Tahoma"/>
            <family val="2"/>
          </rPr>
          <t xml:space="preserve">Sila isi di sini
</t>
        </r>
        <r>
          <rPr>
            <b/>
            <i/>
            <sz val="8"/>
            <color indexed="8"/>
            <rFont val="Tahoma"/>
            <family val="2"/>
          </rPr>
          <t xml:space="preserve">Please fill in here
</t>
        </r>
      </text>
    </comment>
    <comment ref="N46" authorId="0" shapeId="0" xr:uid="{322DC24C-244E-487A-ADA8-21EB42D229F1}">
      <text>
        <r>
          <rPr>
            <b/>
            <sz val="8"/>
            <color indexed="8"/>
            <rFont val="Tahoma"/>
            <family val="2"/>
          </rPr>
          <t xml:space="preserve">Sila isi di sini
</t>
        </r>
        <r>
          <rPr>
            <b/>
            <i/>
            <sz val="8"/>
            <color indexed="8"/>
            <rFont val="Tahoma"/>
            <family val="2"/>
          </rPr>
          <t xml:space="preserve">Please fill in here
</t>
        </r>
      </text>
    </comment>
    <comment ref="O46" authorId="0" shapeId="0" xr:uid="{94E43F14-74D9-4846-AA1F-D8A43948CF14}">
      <text>
        <r>
          <rPr>
            <b/>
            <sz val="8"/>
            <color indexed="8"/>
            <rFont val="Tahoma"/>
            <family val="2"/>
          </rPr>
          <t xml:space="preserve">Sila isi di sini
</t>
        </r>
        <r>
          <rPr>
            <b/>
            <i/>
            <sz val="8"/>
            <color indexed="8"/>
            <rFont val="Tahoma"/>
            <family val="2"/>
          </rPr>
          <t>Please fill in here</t>
        </r>
      </text>
    </comment>
    <comment ref="P46" authorId="0" shapeId="0" xr:uid="{F8F176B5-4A32-40C0-AC64-7A386CA8F369}">
      <text>
        <r>
          <rPr>
            <b/>
            <sz val="8"/>
            <color indexed="8"/>
            <rFont val="Tahoma"/>
            <family val="2"/>
          </rPr>
          <t xml:space="preserve">Sila isi di sini
</t>
        </r>
        <r>
          <rPr>
            <b/>
            <i/>
            <sz val="8"/>
            <color indexed="8"/>
            <rFont val="Tahoma"/>
            <family val="2"/>
          </rPr>
          <t xml:space="preserve">Please fill in here
</t>
        </r>
      </text>
    </comment>
    <comment ref="Q46" authorId="0" shapeId="0" xr:uid="{E569AF79-7BF4-4623-87AF-536F1568F29F}">
      <text>
        <r>
          <rPr>
            <b/>
            <sz val="8"/>
            <color indexed="8"/>
            <rFont val="Tahoma"/>
            <family val="2"/>
          </rPr>
          <t xml:space="preserve">Sila isi di sini
</t>
        </r>
        <r>
          <rPr>
            <b/>
            <i/>
            <sz val="8"/>
            <color indexed="8"/>
            <rFont val="Tahoma"/>
            <family val="2"/>
          </rPr>
          <t xml:space="preserve">Please fill in here
</t>
        </r>
      </text>
    </comment>
    <comment ref="R46" authorId="0" shapeId="0" xr:uid="{8F1C03D2-85B6-4B7D-83C7-512F87C6C342}">
      <text>
        <r>
          <rPr>
            <b/>
            <sz val="8"/>
            <color indexed="8"/>
            <rFont val="Tahoma"/>
            <family val="2"/>
          </rPr>
          <t xml:space="preserve">Sila isi di sini
</t>
        </r>
        <r>
          <rPr>
            <b/>
            <i/>
            <sz val="8"/>
            <color indexed="8"/>
            <rFont val="Tahoma"/>
            <family val="2"/>
          </rPr>
          <t xml:space="preserve">Please fill in here
</t>
        </r>
      </text>
    </comment>
    <comment ref="S46" authorId="0" shapeId="0" xr:uid="{56E9DD28-C076-45BE-8E4B-8141C67F59EB}">
      <text>
        <r>
          <rPr>
            <b/>
            <sz val="8"/>
            <color indexed="8"/>
            <rFont val="Tahoma"/>
            <family val="2"/>
          </rPr>
          <t xml:space="preserve">Sila isi di sini
Please fill in here
</t>
        </r>
      </text>
    </comment>
    <comment ref="T46" authorId="0" shapeId="0" xr:uid="{8B97642A-3E98-4AAB-8A7F-4735D800AC1E}">
      <text>
        <r>
          <rPr>
            <b/>
            <sz val="8"/>
            <color indexed="8"/>
            <rFont val="Tahoma"/>
            <family val="2"/>
          </rPr>
          <t xml:space="preserve">Sila isi di sini
</t>
        </r>
        <r>
          <rPr>
            <b/>
            <i/>
            <sz val="8"/>
            <color indexed="8"/>
            <rFont val="Tahoma"/>
            <family val="2"/>
          </rPr>
          <t xml:space="preserve">Please fill in here
</t>
        </r>
      </text>
    </comment>
    <comment ref="V46" authorId="0" shapeId="0" xr:uid="{00000000-0006-0000-0F00-000051000000}">
      <text>
        <r>
          <rPr>
            <b/>
            <sz val="8"/>
            <color indexed="8"/>
            <rFont val="Tahoma"/>
            <family val="2"/>
          </rPr>
          <t xml:space="preserve">Sila isi di sini
</t>
        </r>
        <r>
          <rPr>
            <b/>
            <i/>
            <sz val="8"/>
            <color indexed="8"/>
            <rFont val="Tahoma"/>
            <family val="2"/>
          </rPr>
          <t xml:space="preserve">Please fill in here
</t>
        </r>
      </text>
    </comment>
    <comment ref="M47" authorId="0" shapeId="0" xr:uid="{00000000-0006-0000-0F00-000052000000}">
      <text>
        <r>
          <rPr>
            <b/>
            <sz val="8"/>
            <color indexed="8"/>
            <rFont val="Tahoma"/>
            <family val="2"/>
          </rPr>
          <t xml:space="preserve">Sila isi di sini
</t>
        </r>
        <r>
          <rPr>
            <b/>
            <i/>
            <sz val="8"/>
            <color indexed="8"/>
            <rFont val="Tahoma"/>
            <family val="2"/>
          </rPr>
          <t>Please fill in here</t>
        </r>
      </text>
    </comment>
    <comment ref="N48" authorId="0" shapeId="0" xr:uid="{C5DC24D5-1FBE-48CC-959B-51C858AFC38E}">
      <text>
        <r>
          <rPr>
            <b/>
            <sz val="8"/>
            <color indexed="8"/>
            <rFont val="Tahoma"/>
            <family val="2"/>
          </rPr>
          <t xml:space="preserve">Sila isi di sini
</t>
        </r>
        <r>
          <rPr>
            <b/>
            <i/>
            <sz val="8"/>
            <color indexed="8"/>
            <rFont val="Tahoma"/>
            <family val="2"/>
          </rPr>
          <t xml:space="preserve">Please fill in here
</t>
        </r>
      </text>
    </comment>
    <comment ref="O48" authorId="0" shapeId="0" xr:uid="{C35DC811-5BF6-4C81-B946-1634D2AD4C7F}">
      <text>
        <r>
          <rPr>
            <b/>
            <sz val="8"/>
            <color indexed="8"/>
            <rFont val="Tahoma"/>
            <family val="2"/>
          </rPr>
          <t xml:space="preserve">Sila isi di sini
</t>
        </r>
        <r>
          <rPr>
            <b/>
            <i/>
            <sz val="8"/>
            <color indexed="8"/>
            <rFont val="Tahoma"/>
            <family val="2"/>
          </rPr>
          <t>Please fill in here</t>
        </r>
      </text>
    </comment>
    <comment ref="P48" authorId="0" shapeId="0" xr:uid="{FE2447C8-29C5-4F31-88C8-CC7982401B71}">
      <text>
        <r>
          <rPr>
            <b/>
            <sz val="8"/>
            <color indexed="8"/>
            <rFont val="Tahoma"/>
            <family val="2"/>
          </rPr>
          <t xml:space="preserve">Sila isi di sini
</t>
        </r>
        <r>
          <rPr>
            <b/>
            <i/>
            <sz val="8"/>
            <color indexed="8"/>
            <rFont val="Tahoma"/>
            <family val="2"/>
          </rPr>
          <t xml:space="preserve">Please fill in here
</t>
        </r>
      </text>
    </comment>
    <comment ref="Q48" authorId="0" shapeId="0" xr:uid="{FD40CFBC-9D34-43A4-A548-C0A59D45693F}">
      <text>
        <r>
          <rPr>
            <b/>
            <sz val="8"/>
            <color indexed="8"/>
            <rFont val="Tahoma"/>
            <family val="2"/>
          </rPr>
          <t xml:space="preserve">Sila isi di sini
</t>
        </r>
        <r>
          <rPr>
            <b/>
            <i/>
            <sz val="8"/>
            <color indexed="8"/>
            <rFont val="Tahoma"/>
            <family val="2"/>
          </rPr>
          <t xml:space="preserve">Please fill in here
</t>
        </r>
      </text>
    </comment>
    <comment ref="R48" authorId="0" shapeId="0" xr:uid="{56046031-0521-478F-8C08-9DE314AF1C4A}">
      <text>
        <r>
          <rPr>
            <b/>
            <sz val="8"/>
            <color indexed="8"/>
            <rFont val="Tahoma"/>
            <family val="2"/>
          </rPr>
          <t xml:space="preserve">Sila isi di sini
</t>
        </r>
        <r>
          <rPr>
            <b/>
            <i/>
            <sz val="8"/>
            <color indexed="8"/>
            <rFont val="Tahoma"/>
            <family val="2"/>
          </rPr>
          <t xml:space="preserve">Please fill in here
</t>
        </r>
      </text>
    </comment>
    <comment ref="S48" authorId="0" shapeId="0" xr:uid="{163C0E6B-A45E-462A-AB43-8818328035EB}">
      <text>
        <r>
          <rPr>
            <b/>
            <sz val="8"/>
            <color indexed="8"/>
            <rFont val="Tahoma"/>
            <family val="2"/>
          </rPr>
          <t xml:space="preserve">Sila isi di sini
Please fill in here
</t>
        </r>
      </text>
    </comment>
    <comment ref="T48" authorId="0" shapeId="0" xr:uid="{F4489C14-D4C7-471C-A376-77A30C0A0A41}">
      <text>
        <r>
          <rPr>
            <b/>
            <sz val="8"/>
            <color indexed="8"/>
            <rFont val="Tahoma"/>
            <family val="2"/>
          </rPr>
          <t xml:space="preserve">Sila isi di sini
</t>
        </r>
        <r>
          <rPr>
            <b/>
            <i/>
            <sz val="8"/>
            <color indexed="8"/>
            <rFont val="Tahoma"/>
            <family val="2"/>
          </rPr>
          <t xml:space="preserve">Please fill in here
</t>
        </r>
      </text>
    </comment>
    <comment ref="V48" authorId="0" shapeId="0" xr:uid="{00000000-0006-0000-0F00-00005A000000}">
      <text>
        <r>
          <rPr>
            <b/>
            <sz val="8"/>
            <color indexed="8"/>
            <rFont val="Tahoma"/>
            <family val="2"/>
          </rPr>
          <t xml:space="preserve">Sila isi di sini
</t>
        </r>
        <r>
          <rPr>
            <b/>
            <i/>
            <sz val="8"/>
            <color indexed="8"/>
            <rFont val="Tahoma"/>
            <family val="2"/>
          </rPr>
          <t xml:space="preserve">Please fill in here
</t>
        </r>
      </text>
    </comment>
    <comment ref="M49" authorId="0" shapeId="0" xr:uid="{00000000-0006-0000-0F00-00005B000000}">
      <text>
        <r>
          <rPr>
            <b/>
            <sz val="8"/>
            <color indexed="8"/>
            <rFont val="Tahoma"/>
            <family val="2"/>
          </rPr>
          <t xml:space="preserve">Sila isi di sini
</t>
        </r>
        <r>
          <rPr>
            <b/>
            <i/>
            <sz val="8"/>
            <color indexed="8"/>
            <rFont val="Tahoma"/>
            <family val="2"/>
          </rPr>
          <t xml:space="preserve">Please fill in here
</t>
        </r>
      </text>
    </comment>
    <comment ref="N50" authorId="0" shapeId="0" xr:uid="{362F77BF-31DA-4DD7-B052-75EF2433DE24}">
      <text>
        <r>
          <rPr>
            <b/>
            <sz val="8"/>
            <color indexed="8"/>
            <rFont val="Tahoma"/>
            <family val="2"/>
          </rPr>
          <t xml:space="preserve">Sila isi di sini
</t>
        </r>
        <r>
          <rPr>
            <b/>
            <i/>
            <sz val="8"/>
            <color indexed="8"/>
            <rFont val="Tahoma"/>
            <family val="2"/>
          </rPr>
          <t xml:space="preserve">Please fill in here
</t>
        </r>
      </text>
    </comment>
    <comment ref="O50" authorId="0" shapeId="0" xr:uid="{E4A0BD9D-3946-49EB-883D-FC72A5FBC4A6}">
      <text>
        <r>
          <rPr>
            <b/>
            <sz val="8"/>
            <color indexed="8"/>
            <rFont val="Tahoma"/>
            <family val="2"/>
          </rPr>
          <t xml:space="preserve">Sila isi di sini
</t>
        </r>
        <r>
          <rPr>
            <b/>
            <i/>
            <sz val="8"/>
            <color indexed="8"/>
            <rFont val="Tahoma"/>
            <family val="2"/>
          </rPr>
          <t>Please fill in here</t>
        </r>
      </text>
    </comment>
    <comment ref="P50" authorId="0" shapeId="0" xr:uid="{6CAB1CC6-392D-4241-B4A6-BA8F521800BC}">
      <text>
        <r>
          <rPr>
            <b/>
            <sz val="8"/>
            <color indexed="8"/>
            <rFont val="Tahoma"/>
            <family val="2"/>
          </rPr>
          <t xml:space="preserve">Sila isi di sini
</t>
        </r>
        <r>
          <rPr>
            <b/>
            <i/>
            <sz val="8"/>
            <color indexed="8"/>
            <rFont val="Tahoma"/>
            <family val="2"/>
          </rPr>
          <t xml:space="preserve">Please fill in here
</t>
        </r>
      </text>
    </comment>
    <comment ref="Q50" authorId="0" shapeId="0" xr:uid="{EE3DFAC4-DDA1-4284-BB3F-9F3B01283E7B}">
      <text>
        <r>
          <rPr>
            <b/>
            <sz val="8"/>
            <color indexed="8"/>
            <rFont val="Tahoma"/>
            <family val="2"/>
          </rPr>
          <t xml:space="preserve">Sila isi di sini
</t>
        </r>
        <r>
          <rPr>
            <b/>
            <i/>
            <sz val="8"/>
            <color indexed="8"/>
            <rFont val="Tahoma"/>
            <family val="2"/>
          </rPr>
          <t xml:space="preserve">Please fill in here
</t>
        </r>
      </text>
    </comment>
    <comment ref="R50" authorId="0" shapeId="0" xr:uid="{A1FAFC5A-AE9D-46B8-A5E7-7CD63A4775DC}">
      <text>
        <r>
          <rPr>
            <b/>
            <sz val="8"/>
            <color indexed="8"/>
            <rFont val="Tahoma"/>
            <family val="2"/>
          </rPr>
          <t xml:space="preserve">Sila isi di sini
</t>
        </r>
        <r>
          <rPr>
            <b/>
            <i/>
            <sz val="8"/>
            <color indexed="8"/>
            <rFont val="Tahoma"/>
            <family val="2"/>
          </rPr>
          <t xml:space="preserve">Please fill in here
</t>
        </r>
      </text>
    </comment>
    <comment ref="S50" authorId="0" shapeId="0" xr:uid="{346423EC-D8FB-4D0B-9764-B9CCDB003564}">
      <text>
        <r>
          <rPr>
            <b/>
            <sz val="8"/>
            <color indexed="8"/>
            <rFont val="Tahoma"/>
            <family val="2"/>
          </rPr>
          <t xml:space="preserve">Sila isi di sini
Please fill in here
</t>
        </r>
      </text>
    </comment>
    <comment ref="T50" authorId="0" shapeId="0" xr:uid="{E8C990BC-FDEA-467C-9437-485E68552AB6}">
      <text>
        <r>
          <rPr>
            <b/>
            <sz val="8"/>
            <color indexed="8"/>
            <rFont val="Tahoma"/>
            <family val="2"/>
          </rPr>
          <t xml:space="preserve">Sila isi di sini
</t>
        </r>
        <r>
          <rPr>
            <b/>
            <i/>
            <sz val="8"/>
            <color indexed="8"/>
            <rFont val="Tahoma"/>
            <family val="2"/>
          </rPr>
          <t xml:space="preserve">Please fill in here
</t>
        </r>
      </text>
    </comment>
    <comment ref="V50" authorId="0" shapeId="0" xr:uid="{00000000-0006-0000-0F00-000063000000}">
      <text>
        <r>
          <rPr>
            <b/>
            <sz val="8"/>
            <color indexed="8"/>
            <rFont val="Tahoma"/>
            <family val="2"/>
          </rPr>
          <t xml:space="preserve">Sila isi di sini
</t>
        </r>
        <r>
          <rPr>
            <b/>
            <i/>
            <sz val="8"/>
            <color indexed="8"/>
            <rFont val="Tahoma"/>
            <family val="2"/>
          </rPr>
          <t xml:space="preserve">Please fill in here
</t>
        </r>
      </text>
    </comment>
    <comment ref="M51" authorId="0" shapeId="0" xr:uid="{00000000-0006-0000-0F00-000064000000}">
      <text>
        <r>
          <rPr>
            <b/>
            <sz val="8"/>
            <color indexed="8"/>
            <rFont val="Tahoma"/>
            <family val="2"/>
          </rPr>
          <t xml:space="preserve">Sila isi di sini
</t>
        </r>
        <r>
          <rPr>
            <b/>
            <i/>
            <sz val="8"/>
            <color indexed="8"/>
            <rFont val="Tahoma"/>
            <family val="2"/>
          </rPr>
          <t xml:space="preserve">Please fill in here
</t>
        </r>
      </text>
    </comment>
    <comment ref="N52" authorId="0" shapeId="0" xr:uid="{ED04F4A9-7E7B-4053-A388-44356C83D94F}">
      <text>
        <r>
          <rPr>
            <b/>
            <sz val="8"/>
            <color indexed="8"/>
            <rFont val="Tahoma"/>
            <family val="2"/>
          </rPr>
          <t xml:space="preserve">Sila isi di sini
</t>
        </r>
        <r>
          <rPr>
            <b/>
            <i/>
            <sz val="8"/>
            <color indexed="8"/>
            <rFont val="Tahoma"/>
            <family val="2"/>
          </rPr>
          <t xml:space="preserve">Please fill in here
</t>
        </r>
      </text>
    </comment>
    <comment ref="O52" authorId="0" shapeId="0" xr:uid="{98763753-C774-456E-8B69-1E35A2A3C41C}">
      <text>
        <r>
          <rPr>
            <b/>
            <sz val="8"/>
            <color indexed="8"/>
            <rFont val="Tahoma"/>
            <family val="2"/>
          </rPr>
          <t xml:space="preserve">Sila isi di sini
</t>
        </r>
        <r>
          <rPr>
            <b/>
            <i/>
            <sz val="8"/>
            <color indexed="8"/>
            <rFont val="Tahoma"/>
            <family val="2"/>
          </rPr>
          <t>Please fill in here</t>
        </r>
      </text>
    </comment>
    <comment ref="P52" authorId="0" shapeId="0" xr:uid="{072539E6-2797-4110-A0E7-70369A38B494}">
      <text>
        <r>
          <rPr>
            <b/>
            <sz val="8"/>
            <color indexed="8"/>
            <rFont val="Tahoma"/>
            <family val="2"/>
          </rPr>
          <t xml:space="preserve">Sila isi di sini
</t>
        </r>
        <r>
          <rPr>
            <b/>
            <i/>
            <sz val="8"/>
            <color indexed="8"/>
            <rFont val="Tahoma"/>
            <family val="2"/>
          </rPr>
          <t xml:space="preserve">Please fill in here
</t>
        </r>
      </text>
    </comment>
    <comment ref="Q52" authorId="0" shapeId="0" xr:uid="{623A5557-502C-4BAC-B479-CEE2BF76643A}">
      <text>
        <r>
          <rPr>
            <b/>
            <sz val="8"/>
            <color indexed="8"/>
            <rFont val="Tahoma"/>
            <family val="2"/>
          </rPr>
          <t xml:space="preserve">Sila isi di sini
</t>
        </r>
        <r>
          <rPr>
            <b/>
            <i/>
            <sz val="8"/>
            <color indexed="8"/>
            <rFont val="Tahoma"/>
            <family val="2"/>
          </rPr>
          <t xml:space="preserve">Please fill in here
</t>
        </r>
      </text>
    </comment>
    <comment ref="R52" authorId="0" shapeId="0" xr:uid="{310A33F9-D45C-4E58-A855-F4E13882462B}">
      <text>
        <r>
          <rPr>
            <b/>
            <sz val="8"/>
            <color indexed="8"/>
            <rFont val="Tahoma"/>
            <family val="2"/>
          </rPr>
          <t xml:space="preserve">Sila isi di sini
</t>
        </r>
        <r>
          <rPr>
            <b/>
            <i/>
            <sz val="8"/>
            <color indexed="8"/>
            <rFont val="Tahoma"/>
            <family val="2"/>
          </rPr>
          <t xml:space="preserve">Please fill in here
</t>
        </r>
      </text>
    </comment>
    <comment ref="S52" authorId="0" shapeId="0" xr:uid="{634FC09B-D2AD-48A8-9F0B-D3E36C727807}">
      <text>
        <r>
          <rPr>
            <b/>
            <sz val="8"/>
            <color indexed="8"/>
            <rFont val="Tahoma"/>
            <family val="2"/>
          </rPr>
          <t xml:space="preserve">Sila isi di sini
Please fill in here
</t>
        </r>
      </text>
    </comment>
    <comment ref="T52" authorId="0" shapeId="0" xr:uid="{AD6777DE-3757-4957-AEB1-940629FFFEA4}">
      <text>
        <r>
          <rPr>
            <b/>
            <sz val="8"/>
            <color indexed="8"/>
            <rFont val="Tahoma"/>
            <family val="2"/>
          </rPr>
          <t xml:space="preserve">Sila isi di sini
</t>
        </r>
        <r>
          <rPr>
            <b/>
            <i/>
            <sz val="8"/>
            <color indexed="8"/>
            <rFont val="Tahoma"/>
            <family val="2"/>
          </rPr>
          <t xml:space="preserve">Please fill in here
</t>
        </r>
      </text>
    </comment>
    <comment ref="V52" authorId="0" shapeId="0" xr:uid="{00000000-0006-0000-0F00-00006C000000}">
      <text>
        <r>
          <rPr>
            <b/>
            <sz val="8"/>
            <color indexed="8"/>
            <rFont val="Tahoma"/>
            <family val="2"/>
          </rPr>
          <t xml:space="preserve">Sila isi di sini
</t>
        </r>
        <r>
          <rPr>
            <b/>
            <i/>
            <sz val="8"/>
            <color indexed="8"/>
            <rFont val="Tahoma"/>
            <family val="2"/>
          </rPr>
          <t xml:space="preserve">Please fill in here
</t>
        </r>
        <r>
          <rPr>
            <sz val="8"/>
            <color indexed="8"/>
            <rFont val="Tahoma"/>
            <family val="2"/>
          </rPr>
          <t xml:space="preserve">
</t>
        </r>
      </text>
    </comment>
    <comment ref="M53" authorId="0" shapeId="0" xr:uid="{00000000-0006-0000-0F00-00006D000000}">
      <text>
        <r>
          <rPr>
            <b/>
            <sz val="8"/>
            <color indexed="8"/>
            <rFont val="Tahoma"/>
            <family val="2"/>
          </rPr>
          <t xml:space="preserve">Sila isi di sini
</t>
        </r>
        <r>
          <rPr>
            <b/>
            <i/>
            <sz val="8"/>
            <color indexed="8"/>
            <rFont val="Tahoma"/>
            <family val="2"/>
          </rPr>
          <t xml:space="preserve">Please fill in here
</t>
        </r>
      </text>
    </comment>
    <comment ref="N54" authorId="0" shapeId="0" xr:uid="{5C95CDB7-4BEC-4F29-809D-34130B37A646}">
      <text>
        <r>
          <rPr>
            <b/>
            <sz val="8"/>
            <color indexed="8"/>
            <rFont val="Tahoma"/>
            <family val="2"/>
          </rPr>
          <t xml:space="preserve">Sila isi di sini
</t>
        </r>
        <r>
          <rPr>
            <b/>
            <i/>
            <sz val="8"/>
            <color indexed="8"/>
            <rFont val="Tahoma"/>
            <family val="2"/>
          </rPr>
          <t xml:space="preserve">Please fill in here
</t>
        </r>
      </text>
    </comment>
    <comment ref="O54" authorId="0" shapeId="0" xr:uid="{DEFDFB80-F15E-4B4B-BB5F-DC665C607FB1}">
      <text>
        <r>
          <rPr>
            <b/>
            <sz val="8"/>
            <color indexed="8"/>
            <rFont val="Tahoma"/>
            <family val="2"/>
          </rPr>
          <t xml:space="preserve">Sila isi di sini
</t>
        </r>
        <r>
          <rPr>
            <b/>
            <i/>
            <sz val="8"/>
            <color indexed="8"/>
            <rFont val="Tahoma"/>
            <family val="2"/>
          </rPr>
          <t>Please fill in here</t>
        </r>
      </text>
    </comment>
    <comment ref="P54" authorId="0" shapeId="0" xr:uid="{FD374272-5B49-4BB6-AC04-A853634CD63D}">
      <text>
        <r>
          <rPr>
            <b/>
            <sz val="8"/>
            <color indexed="8"/>
            <rFont val="Tahoma"/>
            <family val="2"/>
          </rPr>
          <t xml:space="preserve">Sila isi di sini
</t>
        </r>
        <r>
          <rPr>
            <b/>
            <i/>
            <sz val="8"/>
            <color indexed="8"/>
            <rFont val="Tahoma"/>
            <family val="2"/>
          </rPr>
          <t xml:space="preserve">Please fill in here
</t>
        </r>
      </text>
    </comment>
    <comment ref="Q54" authorId="0" shapeId="0" xr:uid="{ACFBE129-5128-42DE-A079-182ECEFBBCC5}">
      <text>
        <r>
          <rPr>
            <b/>
            <sz val="8"/>
            <color indexed="8"/>
            <rFont val="Tahoma"/>
            <family val="2"/>
          </rPr>
          <t xml:space="preserve">Sila isi di sini
</t>
        </r>
        <r>
          <rPr>
            <b/>
            <i/>
            <sz val="8"/>
            <color indexed="8"/>
            <rFont val="Tahoma"/>
            <family val="2"/>
          </rPr>
          <t xml:space="preserve">Please fill in here
</t>
        </r>
      </text>
    </comment>
    <comment ref="R54" authorId="0" shapeId="0" xr:uid="{B6E51D40-07E4-409F-8347-7197A2C97904}">
      <text>
        <r>
          <rPr>
            <b/>
            <sz val="8"/>
            <color indexed="8"/>
            <rFont val="Tahoma"/>
            <family val="2"/>
          </rPr>
          <t xml:space="preserve">Sila isi di sini
</t>
        </r>
        <r>
          <rPr>
            <b/>
            <i/>
            <sz val="8"/>
            <color indexed="8"/>
            <rFont val="Tahoma"/>
            <family val="2"/>
          </rPr>
          <t xml:space="preserve">Please fill in here
</t>
        </r>
      </text>
    </comment>
    <comment ref="S54" authorId="0" shapeId="0" xr:uid="{7365F550-61B4-44C8-835C-158C0BC42EF5}">
      <text>
        <r>
          <rPr>
            <b/>
            <sz val="8"/>
            <color indexed="8"/>
            <rFont val="Tahoma"/>
            <family val="2"/>
          </rPr>
          <t xml:space="preserve">Sila isi di sini
Please fill in here
</t>
        </r>
      </text>
    </comment>
    <comment ref="T54" authorId="0" shapeId="0" xr:uid="{B7213C9B-2E99-4F5C-88CD-CE73CC7C3B62}">
      <text>
        <r>
          <rPr>
            <b/>
            <sz val="8"/>
            <color indexed="8"/>
            <rFont val="Tahoma"/>
            <family val="2"/>
          </rPr>
          <t xml:space="preserve">Sila isi di sini
</t>
        </r>
        <r>
          <rPr>
            <b/>
            <i/>
            <sz val="8"/>
            <color indexed="8"/>
            <rFont val="Tahoma"/>
            <family val="2"/>
          </rPr>
          <t xml:space="preserve">Please fill in here
</t>
        </r>
      </text>
    </comment>
    <comment ref="V54" authorId="0" shapeId="0" xr:uid="{00000000-0006-0000-0F00-000075000000}">
      <text>
        <r>
          <rPr>
            <b/>
            <sz val="8"/>
            <color indexed="8"/>
            <rFont val="Tahoma"/>
            <family val="2"/>
          </rPr>
          <t xml:space="preserve">Sila isi di sini
</t>
        </r>
        <r>
          <rPr>
            <b/>
            <i/>
            <sz val="8"/>
            <color indexed="8"/>
            <rFont val="Tahoma"/>
            <family val="2"/>
          </rPr>
          <t xml:space="preserve">Please fill in here
</t>
        </r>
      </text>
    </comment>
    <comment ref="M55" authorId="0" shapeId="0" xr:uid="{00000000-0006-0000-0F00-000076000000}">
      <text>
        <r>
          <rPr>
            <b/>
            <sz val="8"/>
            <color indexed="8"/>
            <rFont val="Tahoma"/>
            <family val="2"/>
          </rPr>
          <t xml:space="preserve">Sila isi di sini
</t>
        </r>
        <r>
          <rPr>
            <b/>
            <i/>
            <sz val="8"/>
            <color indexed="8"/>
            <rFont val="Tahoma"/>
            <family val="2"/>
          </rPr>
          <t>Please fill in here</t>
        </r>
      </text>
    </comment>
    <comment ref="N56" authorId="0" shapeId="0" xr:uid="{00000000-0006-0000-0F00-000077000000}">
      <text>
        <r>
          <rPr>
            <b/>
            <sz val="8"/>
            <color indexed="8"/>
            <rFont val="Tahoma"/>
            <family val="2"/>
          </rPr>
          <t xml:space="preserve">Sila isi di sini
</t>
        </r>
        <r>
          <rPr>
            <b/>
            <i/>
            <sz val="8"/>
            <color indexed="8"/>
            <rFont val="Tahoma"/>
            <family val="2"/>
          </rPr>
          <t xml:space="preserve">Please fill in here
</t>
        </r>
      </text>
    </comment>
    <comment ref="O56" authorId="0" shapeId="0" xr:uid="{00000000-0006-0000-0F00-000078000000}">
      <text>
        <r>
          <rPr>
            <b/>
            <sz val="8"/>
            <color indexed="8"/>
            <rFont val="Tahoma"/>
            <family val="2"/>
          </rPr>
          <t xml:space="preserve">Sila isi di sini
</t>
        </r>
        <r>
          <rPr>
            <b/>
            <i/>
            <sz val="8"/>
            <color indexed="8"/>
            <rFont val="Tahoma"/>
            <family val="2"/>
          </rPr>
          <t xml:space="preserve">Please fill in here
</t>
        </r>
      </text>
    </comment>
    <comment ref="P56" authorId="0" shapeId="0" xr:uid="{66BA029A-C317-44F5-AE86-936E64587361}">
      <text>
        <r>
          <rPr>
            <b/>
            <sz val="8"/>
            <color indexed="8"/>
            <rFont val="Tahoma"/>
            <family val="2"/>
          </rPr>
          <t xml:space="preserve">Sila isi di sini
</t>
        </r>
        <r>
          <rPr>
            <b/>
            <i/>
            <sz val="8"/>
            <color indexed="8"/>
            <rFont val="Tahoma"/>
            <family val="2"/>
          </rPr>
          <t xml:space="preserve">Please fill in here
</t>
        </r>
      </text>
    </comment>
    <comment ref="Q56" authorId="0" shapeId="0" xr:uid="{0E46E7B1-DB61-41E6-ADDF-A9F5597F3D4A}">
      <text>
        <r>
          <rPr>
            <b/>
            <sz val="8"/>
            <color indexed="8"/>
            <rFont val="Tahoma"/>
            <family val="2"/>
          </rPr>
          <t xml:space="preserve">Sila isi di sini
</t>
        </r>
        <r>
          <rPr>
            <b/>
            <i/>
            <sz val="8"/>
            <color indexed="8"/>
            <rFont val="Tahoma"/>
            <family val="2"/>
          </rPr>
          <t xml:space="preserve">Please fill in here
</t>
        </r>
      </text>
    </comment>
    <comment ref="R56" authorId="0" shapeId="0" xr:uid="{B05947E1-D797-4B6B-BC0B-00B14C227515}">
      <text>
        <r>
          <rPr>
            <b/>
            <sz val="8"/>
            <color indexed="8"/>
            <rFont val="Tahoma"/>
            <family val="2"/>
          </rPr>
          <t xml:space="preserve">Sila isi di sini
</t>
        </r>
        <r>
          <rPr>
            <b/>
            <i/>
            <sz val="8"/>
            <color indexed="8"/>
            <rFont val="Tahoma"/>
            <family val="2"/>
          </rPr>
          <t xml:space="preserve">Please fill in here
</t>
        </r>
        <r>
          <rPr>
            <sz val="8"/>
            <color indexed="8"/>
            <rFont val="Tahoma"/>
            <family val="2"/>
          </rPr>
          <t xml:space="preserve">
</t>
        </r>
      </text>
    </comment>
    <comment ref="S56" authorId="0" shapeId="0" xr:uid="{00000000-0006-0000-0F00-00007C000000}">
      <text>
        <r>
          <rPr>
            <b/>
            <sz val="8"/>
            <color indexed="8"/>
            <rFont val="Tahoma"/>
            <family val="2"/>
          </rPr>
          <t xml:space="preserve">Sila isi di sini
</t>
        </r>
        <r>
          <rPr>
            <b/>
            <i/>
            <sz val="8"/>
            <color indexed="8"/>
            <rFont val="Tahoma"/>
            <family val="2"/>
          </rPr>
          <t xml:space="preserve">Please fill in here
</t>
        </r>
        <r>
          <rPr>
            <sz val="8"/>
            <color indexed="8"/>
            <rFont val="Tahoma"/>
            <family val="2"/>
          </rPr>
          <t xml:space="preserve">
</t>
        </r>
      </text>
    </comment>
    <comment ref="T56" authorId="0" shapeId="0" xr:uid="{00000000-0006-0000-0F00-00007D000000}">
      <text>
        <r>
          <rPr>
            <b/>
            <sz val="8"/>
            <color indexed="8"/>
            <rFont val="Tahoma"/>
            <family val="2"/>
          </rPr>
          <t xml:space="preserve">Sila isi di sini
</t>
        </r>
        <r>
          <rPr>
            <b/>
            <i/>
            <sz val="8"/>
            <color indexed="8"/>
            <rFont val="Tahoma"/>
            <family val="2"/>
          </rPr>
          <t xml:space="preserve">Please fill in here
</t>
        </r>
      </text>
    </comment>
    <comment ref="V56" authorId="0" shapeId="0" xr:uid="{00000000-0006-0000-0F00-00007E000000}">
      <text>
        <r>
          <rPr>
            <b/>
            <sz val="8"/>
            <color indexed="8"/>
            <rFont val="Tahoma"/>
            <family val="2"/>
          </rPr>
          <t xml:space="preserve">Sila isi di sini
</t>
        </r>
        <r>
          <rPr>
            <b/>
            <i/>
            <sz val="8"/>
            <color indexed="8"/>
            <rFont val="Tahoma"/>
            <family val="2"/>
          </rPr>
          <t xml:space="preserve">Please fill in here
</t>
        </r>
      </text>
    </comment>
    <comment ref="M57" authorId="0" shapeId="0" xr:uid="{00000000-0006-0000-0F00-00007F000000}">
      <text>
        <r>
          <rPr>
            <b/>
            <sz val="8"/>
            <color indexed="8"/>
            <rFont val="Tahoma"/>
            <family val="2"/>
          </rPr>
          <t xml:space="preserve">Sila isi di sini
</t>
        </r>
        <r>
          <rPr>
            <b/>
            <i/>
            <sz val="8"/>
            <color indexed="8"/>
            <rFont val="Tahoma"/>
            <family val="2"/>
          </rPr>
          <t xml:space="preserve">Please fill in here
</t>
        </r>
      </text>
    </comment>
    <comment ref="N58" authorId="0" shapeId="0" xr:uid="{00000000-0006-0000-0F00-000080000000}">
      <text>
        <r>
          <rPr>
            <b/>
            <sz val="8"/>
            <color indexed="8"/>
            <rFont val="Tahoma"/>
            <family val="2"/>
          </rPr>
          <t xml:space="preserve">Sila isi di sini
</t>
        </r>
        <r>
          <rPr>
            <b/>
            <i/>
            <sz val="8"/>
            <color indexed="8"/>
            <rFont val="Tahoma"/>
            <family val="2"/>
          </rPr>
          <t xml:space="preserve">Please fill in here
</t>
        </r>
      </text>
    </comment>
    <comment ref="O58" authorId="0" shapeId="0" xr:uid="{00000000-0006-0000-0F00-000081000000}">
      <text>
        <r>
          <rPr>
            <b/>
            <sz val="8"/>
            <color indexed="8"/>
            <rFont val="Tahoma"/>
            <family val="2"/>
          </rPr>
          <t xml:space="preserve">Sila isi di sini
</t>
        </r>
        <r>
          <rPr>
            <b/>
            <i/>
            <sz val="8"/>
            <color indexed="8"/>
            <rFont val="Tahoma"/>
            <family val="2"/>
          </rPr>
          <t xml:space="preserve">Please fill in here
</t>
        </r>
      </text>
    </comment>
    <comment ref="P58" authorId="0" shapeId="0" xr:uid="{00000000-0006-0000-0F00-000082000000}">
      <text>
        <r>
          <rPr>
            <b/>
            <sz val="8"/>
            <color indexed="8"/>
            <rFont val="Tahoma"/>
            <family val="2"/>
          </rPr>
          <t xml:space="preserve">Sila isi di sini
</t>
        </r>
        <r>
          <rPr>
            <b/>
            <i/>
            <sz val="8"/>
            <color indexed="8"/>
            <rFont val="Tahoma"/>
            <family val="2"/>
          </rPr>
          <t xml:space="preserve">Please fill in here
</t>
        </r>
      </text>
    </comment>
    <comment ref="Q58" authorId="0" shapeId="0" xr:uid="{00000000-0006-0000-0F00-000083000000}">
      <text>
        <r>
          <rPr>
            <b/>
            <sz val="8"/>
            <color indexed="8"/>
            <rFont val="Tahoma"/>
            <family val="2"/>
          </rPr>
          <t xml:space="preserve">Sila isi di sini
</t>
        </r>
        <r>
          <rPr>
            <b/>
            <i/>
            <sz val="8"/>
            <color indexed="8"/>
            <rFont val="Tahoma"/>
            <family val="2"/>
          </rPr>
          <t xml:space="preserve">Please fill in here
</t>
        </r>
      </text>
    </comment>
    <comment ref="R58" authorId="0" shapeId="0" xr:uid="{00000000-0006-0000-0F00-000084000000}">
      <text>
        <r>
          <rPr>
            <b/>
            <sz val="8"/>
            <color indexed="8"/>
            <rFont val="Tahoma"/>
            <family val="2"/>
          </rPr>
          <t xml:space="preserve">Sila isi di sini
</t>
        </r>
        <r>
          <rPr>
            <b/>
            <i/>
            <sz val="8"/>
            <color indexed="8"/>
            <rFont val="Tahoma"/>
            <family val="2"/>
          </rPr>
          <t xml:space="preserve">Please fill in here
</t>
        </r>
      </text>
    </comment>
    <comment ref="S58" authorId="0" shapeId="0" xr:uid="{00000000-0006-0000-0F00-000085000000}">
      <text>
        <r>
          <rPr>
            <b/>
            <sz val="8"/>
            <color indexed="8"/>
            <rFont val="Tahoma"/>
            <family val="2"/>
          </rPr>
          <t xml:space="preserve">Sila isi di sini
</t>
        </r>
        <r>
          <rPr>
            <b/>
            <i/>
            <sz val="8"/>
            <color indexed="8"/>
            <rFont val="Tahoma"/>
            <family val="2"/>
          </rPr>
          <t xml:space="preserve">Please fill in here
</t>
        </r>
      </text>
    </comment>
    <comment ref="T58" authorId="0" shapeId="0" xr:uid="{00000000-0006-0000-0F00-000086000000}">
      <text>
        <r>
          <rPr>
            <b/>
            <sz val="8"/>
            <color indexed="8"/>
            <rFont val="Tahoma"/>
            <family val="2"/>
          </rPr>
          <t xml:space="preserve">Sila isi di sini
</t>
        </r>
        <r>
          <rPr>
            <b/>
            <i/>
            <sz val="8"/>
            <color indexed="8"/>
            <rFont val="Tahoma"/>
            <family val="2"/>
          </rPr>
          <t xml:space="preserve">Please fill in here
</t>
        </r>
      </text>
    </comment>
    <comment ref="V58" authorId="0" shapeId="0" xr:uid="{00000000-0006-0000-0F00-000087000000}">
      <text>
        <r>
          <rPr>
            <b/>
            <sz val="8"/>
            <color indexed="8"/>
            <rFont val="Tahoma"/>
            <family val="2"/>
          </rPr>
          <t xml:space="preserve">Sila isi di sini
</t>
        </r>
        <r>
          <rPr>
            <b/>
            <i/>
            <sz val="8"/>
            <color indexed="8"/>
            <rFont val="Tahoma"/>
            <family val="2"/>
          </rPr>
          <t xml:space="preserve">Please fill in here
</t>
        </r>
      </text>
    </comment>
    <comment ref="M59" authorId="0" shapeId="0" xr:uid="{00000000-0006-0000-0F00-000088000000}">
      <text>
        <r>
          <rPr>
            <b/>
            <sz val="8"/>
            <color indexed="8"/>
            <rFont val="Tahoma"/>
            <family val="2"/>
          </rPr>
          <t xml:space="preserve">Sila isi di sini
</t>
        </r>
        <r>
          <rPr>
            <b/>
            <i/>
            <sz val="8"/>
            <color indexed="8"/>
            <rFont val="Tahoma"/>
            <family val="2"/>
          </rPr>
          <t xml:space="preserve">Please fill in here
</t>
        </r>
      </text>
    </comment>
    <comment ref="M61" authorId="0" shapeId="0" xr:uid="{00000000-0006-0000-0F00-000089000000}">
      <text>
        <r>
          <rPr>
            <b/>
            <sz val="8"/>
            <color indexed="8"/>
            <rFont val="Tahoma"/>
            <family val="2"/>
          </rPr>
          <t xml:space="preserve">Sila isi di sini
</t>
        </r>
        <r>
          <rPr>
            <b/>
            <i/>
            <sz val="8"/>
            <color indexed="8"/>
            <rFont val="Tahoma"/>
            <family val="2"/>
          </rPr>
          <t>Please fill in here</t>
        </r>
      </text>
    </comment>
    <comment ref="Q62" authorId="0" shapeId="0" xr:uid="{00000000-0006-0000-0F00-00008A000000}">
      <text>
        <r>
          <rPr>
            <b/>
            <sz val="8"/>
            <color indexed="8"/>
            <rFont val="Tahoma"/>
            <family val="2"/>
          </rPr>
          <t>Pengiraan automatik
Automatic calculation</t>
        </r>
      </text>
    </comment>
    <comment ref="R62" authorId="0" shapeId="0" xr:uid="{00000000-0006-0000-0F00-00008B000000}">
      <text>
        <r>
          <rPr>
            <b/>
            <sz val="8"/>
            <color indexed="8"/>
            <rFont val="Tahoma"/>
            <family val="2"/>
          </rPr>
          <t>Pengiraan automatik
Automatic calculation</t>
        </r>
      </text>
    </comment>
    <comment ref="S62" authorId="0" shapeId="0" xr:uid="{00000000-0006-0000-0F00-00008C000000}">
      <text>
        <r>
          <rPr>
            <b/>
            <sz val="8"/>
            <color indexed="8"/>
            <rFont val="Tahoma"/>
            <family val="2"/>
          </rPr>
          <t>Pengiraan automatik
Automatic calculation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nooraliah.saiful</author>
  </authors>
  <commentList>
    <comment ref="M10" authorId="0" shapeId="0" xr:uid="{00000000-0006-0000-1000-000001000000}">
      <text>
        <r>
          <rPr>
            <b/>
            <sz val="8"/>
            <color indexed="8"/>
            <rFont val="Tahoma"/>
            <family val="2"/>
          </rPr>
          <t xml:space="preserve">Sila isi di sini
</t>
        </r>
        <r>
          <rPr>
            <b/>
            <i/>
            <sz val="8"/>
            <color indexed="8"/>
            <rFont val="Tahoma"/>
            <family val="2"/>
          </rPr>
          <t xml:space="preserve">Please fill in here
</t>
        </r>
      </text>
    </comment>
    <comment ref="Q11" authorId="0" shapeId="0" xr:uid="{00000000-0006-0000-1000-000002000000}">
      <text>
        <r>
          <rPr>
            <b/>
            <sz val="8"/>
            <color indexed="8"/>
            <rFont val="Tahoma"/>
            <family val="2"/>
          </rPr>
          <t xml:space="preserve">Sila isi di sini
</t>
        </r>
        <r>
          <rPr>
            <b/>
            <i/>
            <sz val="8"/>
            <color indexed="8"/>
            <rFont val="Tahoma"/>
            <family val="2"/>
          </rPr>
          <t xml:space="preserve">Please fill in here
</t>
        </r>
      </text>
    </comment>
    <comment ref="U11" authorId="0" shapeId="0" xr:uid="{00000000-0006-0000-1000-000003000000}">
      <text>
        <r>
          <rPr>
            <b/>
            <sz val="8"/>
            <color indexed="8"/>
            <rFont val="Tahoma"/>
            <family val="2"/>
          </rPr>
          <t xml:space="preserve">Sila isi di sini
</t>
        </r>
        <r>
          <rPr>
            <b/>
            <i/>
            <sz val="8"/>
            <color indexed="8"/>
            <rFont val="Tahoma"/>
            <family val="2"/>
          </rPr>
          <t>Please fill in here</t>
        </r>
      </text>
    </comment>
    <comment ref="X11" authorId="0" shapeId="0" xr:uid="{00000000-0006-0000-1000-000004000000}">
      <text>
        <r>
          <rPr>
            <b/>
            <sz val="8"/>
            <color indexed="8"/>
            <rFont val="Tahoma"/>
            <family val="2"/>
          </rPr>
          <t xml:space="preserve">Sila isi di sini
</t>
        </r>
        <r>
          <rPr>
            <b/>
            <i/>
            <sz val="8"/>
            <color indexed="8"/>
            <rFont val="Tahoma"/>
            <family val="2"/>
          </rPr>
          <t>Please fill in here</t>
        </r>
      </text>
    </comment>
    <comment ref="Z11" authorId="0" shapeId="0" xr:uid="{00000000-0006-0000-1000-000005000000}">
      <text>
        <r>
          <rPr>
            <b/>
            <sz val="8"/>
            <color indexed="8"/>
            <rFont val="Tahoma"/>
            <family val="2"/>
          </rPr>
          <t xml:space="preserve">Sila isi di sini
</t>
        </r>
        <r>
          <rPr>
            <b/>
            <i/>
            <sz val="8"/>
            <color indexed="8"/>
            <rFont val="Tahoma"/>
            <family val="2"/>
          </rPr>
          <t>Please fill in here</t>
        </r>
      </text>
    </comment>
    <comment ref="AB11" authorId="0" shapeId="0" xr:uid="{00000000-0006-0000-1000-000006000000}">
      <text>
        <r>
          <rPr>
            <b/>
            <sz val="8"/>
            <color indexed="8"/>
            <rFont val="Tahoma"/>
            <family val="2"/>
          </rPr>
          <t xml:space="preserve">Sila isi di sini
</t>
        </r>
        <r>
          <rPr>
            <b/>
            <i/>
            <sz val="8"/>
            <color indexed="8"/>
            <rFont val="Tahoma"/>
            <family val="2"/>
          </rPr>
          <t xml:space="preserve">Please fill in here
</t>
        </r>
      </text>
    </comment>
    <comment ref="M12" authorId="0" shapeId="0" xr:uid="{00000000-0006-0000-1000-000007000000}">
      <text>
        <r>
          <rPr>
            <b/>
            <sz val="8"/>
            <color indexed="8"/>
            <rFont val="Tahoma"/>
            <family val="2"/>
          </rPr>
          <t xml:space="preserve">Sila isi di sini
</t>
        </r>
        <r>
          <rPr>
            <b/>
            <i/>
            <sz val="8"/>
            <color indexed="8"/>
            <rFont val="Tahoma"/>
            <family val="2"/>
          </rPr>
          <t xml:space="preserve">Please fill in here
</t>
        </r>
      </text>
    </comment>
    <comment ref="Q13" authorId="0" shapeId="0" xr:uid="{09A921E1-A8E9-430C-9114-668FA4A6C7B2}">
      <text>
        <r>
          <rPr>
            <b/>
            <sz val="8"/>
            <color indexed="8"/>
            <rFont val="Tahoma"/>
            <family val="2"/>
          </rPr>
          <t xml:space="preserve">Sila isi di sini
</t>
        </r>
        <r>
          <rPr>
            <b/>
            <i/>
            <sz val="8"/>
            <color indexed="8"/>
            <rFont val="Tahoma"/>
            <family val="2"/>
          </rPr>
          <t xml:space="preserve">Please fill in here
</t>
        </r>
      </text>
    </comment>
    <comment ref="U13" authorId="0" shapeId="0" xr:uid="{A32264CB-6364-4AF3-B124-10718026DB89}">
      <text>
        <r>
          <rPr>
            <b/>
            <sz val="8"/>
            <color indexed="8"/>
            <rFont val="Tahoma"/>
            <family val="2"/>
          </rPr>
          <t xml:space="preserve">Sila isi di sini
</t>
        </r>
        <r>
          <rPr>
            <b/>
            <i/>
            <sz val="8"/>
            <color indexed="8"/>
            <rFont val="Tahoma"/>
            <family val="2"/>
          </rPr>
          <t>Please fill in here</t>
        </r>
      </text>
    </comment>
    <comment ref="X13" authorId="0" shapeId="0" xr:uid="{FA9BAB11-9FF4-47F8-A1D5-A593C118D4AC}">
      <text>
        <r>
          <rPr>
            <b/>
            <sz val="8"/>
            <color indexed="8"/>
            <rFont val="Tahoma"/>
            <family val="2"/>
          </rPr>
          <t xml:space="preserve">Sila isi di sini
</t>
        </r>
        <r>
          <rPr>
            <b/>
            <i/>
            <sz val="8"/>
            <color indexed="8"/>
            <rFont val="Tahoma"/>
            <family val="2"/>
          </rPr>
          <t>Please fill in here</t>
        </r>
      </text>
    </comment>
    <comment ref="Z13" authorId="0" shapeId="0" xr:uid="{09F9826B-CF76-4E2D-BFA0-5F3BDD170841}">
      <text>
        <r>
          <rPr>
            <b/>
            <sz val="8"/>
            <color indexed="8"/>
            <rFont val="Tahoma"/>
            <family val="2"/>
          </rPr>
          <t xml:space="preserve">Sila isi di sini
</t>
        </r>
        <r>
          <rPr>
            <b/>
            <i/>
            <sz val="8"/>
            <color indexed="8"/>
            <rFont val="Tahoma"/>
            <family val="2"/>
          </rPr>
          <t>Please fill in here</t>
        </r>
      </text>
    </comment>
    <comment ref="AB13" authorId="0" shapeId="0" xr:uid="{CD8D3176-10FA-4527-BCC2-B8C79CE10C0B}">
      <text>
        <r>
          <rPr>
            <b/>
            <sz val="8"/>
            <color indexed="8"/>
            <rFont val="Tahoma"/>
            <family val="2"/>
          </rPr>
          <t xml:space="preserve">Sila isi di sini
</t>
        </r>
        <r>
          <rPr>
            <b/>
            <i/>
            <sz val="8"/>
            <color indexed="8"/>
            <rFont val="Tahoma"/>
            <family val="2"/>
          </rPr>
          <t xml:space="preserve">Please fill in here
</t>
        </r>
      </text>
    </comment>
    <comment ref="M14" authorId="0" shapeId="0" xr:uid="{00000000-0006-0000-1000-00000D000000}">
      <text>
        <r>
          <rPr>
            <b/>
            <sz val="8"/>
            <color indexed="8"/>
            <rFont val="Tahoma"/>
            <family val="2"/>
          </rPr>
          <t xml:space="preserve">Sila isi di sini
</t>
        </r>
        <r>
          <rPr>
            <b/>
            <i/>
            <sz val="8"/>
            <color indexed="8"/>
            <rFont val="Tahoma"/>
            <family val="2"/>
          </rPr>
          <t xml:space="preserve">Please fill in here
</t>
        </r>
      </text>
    </comment>
    <comment ref="Q15" authorId="0" shapeId="0" xr:uid="{A5010F00-007E-4D71-B6A9-FC5176B7EF48}">
      <text>
        <r>
          <rPr>
            <b/>
            <sz val="8"/>
            <color indexed="8"/>
            <rFont val="Tahoma"/>
            <family val="2"/>
          </rPr>
          <t xml:space="preserve">Sila isi di sini
</t>
        </r>
        <r>
          <rPr>
            <b/>
            <i/>
            <sz val="8"/>
            <color indexed="8"/>
            <rFont val="Tahoma"/>
            <family val="2"/>
          </rPr>
          <t xml:space="preserve">Please fill in here
</t>
        </r>
      </text>
    </comment>
    <comment ref="U15" authorId="0" shapeId="0" xr:uid="{B914A586-5660-4939-8920-AA92F333C61D}">
      <text>
        <r>
          <rPr>
            <b/>
            <sz val="8"/>
            <color indexed="8"/>
            <rFont val="Tahoma"/>
            <family val="2"/>
          </rPr>
          <t xml:space="preserve">Sila isi di sini
</t>
        </r>
        <r>
          <rPr>
            <b/>
            <i/>
            <sz val="8"/>
            <color indexed="8"/>
            <rFont val="Tahoma"/>
            <family val="2"/>
          </rPr>
          <t>Please fill in here</t>
        </r>
      </text>
    </comment>
    <comment ref="X15" authorId="0" shapeId="0" xr:uid="{CCC8F989-4122-4F7E-995C-75F06C425C89}">
      <text>
        <r>
          <rPr>
            <b/>
            <sz val="8"/>
            <color indexed="8"/>
            <rFont val="Tahoma"/>
            <family val="2"/>
          </rPr>
          <t xml:space="preserve">Sila isi di sini
</t>
        </r>
        <r>
          <rPr>
            <b/>
            <i/>
            <sz val="8"/>
            <color indexed="8"/>
            <rFont val="Tahoma"/>
            <family val="2"/>
          </rPr>
          <t>Please fill in here</t>
        </r>
      </text>
    </comment>
    <comment ref="Z15" authorId="0" shapeId="0" xr:uid="{F38C145D-7E1D-4215-8C80-FC0522A24928}">
      <text>
        <r>
          <rPr>
            <b/>
            <sz val="8"/>
            <color indexed="8"/>
            <rFont val="Tahoma"/>
            <family val="2"/>
          </rPr>
          <t xml:space="preserve">Sila isi di sini
</t>
        </r>
        <r>
          <rPr>
            <b/>
            <i/>
            <sz val="8"/>
            <color indexed="8"/>
            <rFont val="Tahoma"/>
            <family val="2"/>
          </rPr>
          <t>Please fill in here</t>
        </r>
      </text>
    </comment>
    <comment ref="AB15" authorId="0" shapeId="0" xr:uid="{09FD555C-5ED3-49EF-A0B3-01C38BB18712}">
      <text>
        <r>
          <rPr>
            <b/>
            <sz val="8"/>
            <color indexed="8"/>
            <rFont val="Tahoma"/>
            <family val="2"/>
          </rPr>
          <t xml:space="preserve">Sila isi di sini
</t>
        </r>
        <r>
          <rPr>
            <b/>
            <i/>
            <sz val="8"/>
            <color indexed="8"/>
            <rFont val="Tahoma"/>
            <family val="2"/>
          </rPr>
          <t xml:space="preserve">Please fill in here
</t>
        </r>
      </text>
    </comment>
    <comment ref="M16" authorId="0" shapeId="0" xr:uid="{00000000-0006-0000-1000-000013000000}">
      <text>
        <r>
          <rPr>
            <b/>
            <sz val="8"/>
            <color indexed="8"/>
            <rFont val="Tahoma"/>
            <family val="2"/>
          </rPr>
          <t xml:space="preserve">Sila isi di sini
</t>
        </r>
        <r>
          <rPr>
            <b/>
            <i/>
            <sz val="8"/>
            <color indexed="8"/>
            <rFont val="Tahoma"/>
            <family val="2"/>
          </rPr>
          <t xml:space="preserve">Please fill in here
</t>
        </r>
      </text>
    </comment>
    <comment ref="Q17" authorId="0" shapeId="0" xr:uid="{155E0A21-EBBC-4680-8B96-8210E278866F}">
      <text>
        <r>
          <rPr>
            <b/>
            <sz val="8"/>
            <color indexed="8"/>
            <rFont val="Tahoma"/>
            <family val="2"/>
          </rPr>
          <t xml:space="preserve">Sila isi di sini
</t>
        </r>
        <r>
          <rPr>
            <b/>
            <i/>
            <sz val="8"/>
            <color indexed="8"/>
            <rFont val="Tahoma"/>
            <family val="2"/>
          </rPr>
          <t xml:space="preserve">Please fill in here
</t>
        </r>
      </text>
    </comment>
    <comment ref="U17" authorId="0" shapeId="0" xr:uid="{FC48FDC1-35F8-4D92-AA6E-189D78D7EF86}">
      <text>
        <r>
          <rPr>
            <b/>
            <sz val="8"/>
            <color indexed="8"/>
            <rFont val="Tahoma"/>
            <family val="2"/>
          </rPr>
          <t xml:space="preserve">Sila isi di sini
</t>
        </r>
        <r>
          <rPr>
            <b/>
            <i/>
            <sz val="8"/>
            <color indexed="8"/>
            <rFont val="Tahoma"/>
            <family val="2"/>
          </rPr>
          <t>Please fill in here</t>
        </r>
      </text>
    </comment>
    <comment ref="X17" authorId="0" shapeId="0" xr:uid="{B319FA3F-AAB8-4492-88B3-92AEEE15C382}">
      <text>
        <r>
          <rPr>
            <b/>
            <sz val="8"/>
            <color indexed="8"/>
            <rFont val="Tahoma"/>
            <family val="2"/>
          </rPr>
          <t xml:space="preserve">Sila isi di sini
</t>
        </r>
        <r>
          <rPr>
            <b/>
            <i/>
            <sz val="8"/>
            <color indexed="8"/>
            <rFont val="Tahoma"/>
            <family val="2"/>
          </rPr>
          <t>Please fill in here</t>
        </r>
      </text>
    </comment>
    <comment ref="Z17" authorId="0" shapeId="0" xr:uid="{BF181BE7-459D-408A-B35F-AAEE6C0E5B0A}">
      <text>
        <r>
          <rPr>
            <b/>
            <sz val="8"/>
            <color indexed="8"/>
            <rFont val="Tahoma"/>
            <family val="2"/>
          </rPr>
          <t xml:space="preserve">Sila isi di sini
</t>
        </r>
        <r>
          <rPr>
            <b/>
            <i/>
            <sz val="8"/>
            <color indexed="8"/>
            <rFont val="Tahoma"/>
            <family val="2"/>
          </rPr>
          <t>Please fill in here</t>
        </r>
      </text>
    </comment>
    <comment ref="AB17" authorId="0" shapeId="0" xr:uid="{FE9878C3-08F7-4300-98A7-05CF4E1B40CF}">
      <text>
        <r>
          <rPr>
            <b/>
            <sz val="8"/>
            <color indexed="8"/>
            <rFont val="Tahoma"/>
            <family val="2"/>
          </rPr>
          <t xml:space="preserve">Sila isi di sini
</t>
        </r>
        <r>
          <rPr>
            <b/>
            <i/>
            <sz val="8"/>
            <color indexed="8"/>
            <rFont val="Tahoma"/>
            <family val="2"/>
          </rPr>
          <t xml:space="preserve">Please fill in here
</t>
        </r>
      </text>
    </comment>
    <comment ref="M18" authorId="0" shapeId="0" xr:uid="{00000000-0006-0000-1000-000019000000}">
      <text>
        <r>
          <rPr>
            <b/>
            <sz val="8"/>
            <color indexed="8"/>
            <rFont val="Tahoma"/>
            <family val="2"/>
          </rPr>
          <t xml:space="preserve">Sila isi di sini
</t>
        </r>
        <r>
          <rPr>
            <b/>
            <i/>
            <sz val="8"/>
            <color indexed="8"/>
            <rFont val="Tahoma"/>
            <family val="2"/>
          </rPr>
          <t xml:space="preserve">Please fill in here
</t>
        </r>
      </text>
    </comment>
    <comment ref="Q19" authorId="0" shapeId="0" xr:uid="{1E0A3F4B-880B-4F38-B589-0DE834426C1C}">
      <text>
        <r>
          <rPr>
            <b/>
            <sz val="8"/>
            <color indexed="8"/>
            <rFont val="Tahoma"/>
            <family val="2"/>
          </rPr>
          <t xml:space="preserve">Sila isi di sini
</t>
        </r>
        <r>
          <rPr>
            <b/>
            <i/>
            <sz val="8"/>
            <color indexed="8"/>
            <rFont val="Tahoma"/>
            <family val="2"/>
          </rPr>
          <t xml:space="preserve">Please fill in here
</t>
        </r>
      </text>
    </comment>
    <comment ref="U19" authorId="0" shapeId="0" xr:uid="{C2669C1B-A0E6-44F2-9D78-90F90AF850A3}">
      <text>
        <r>
          <rPr>
            <b/>
            <sz val="8"/>
            <color indexed="8"/>
            <rFont val="Tahoma"/>
            <family val="2"/>
          </rPr>
          <t xml:space="preserve">Sila isi di sini
</t>
        </r>
        <r>
          <rPr>
            <b/>
            <i/>
            <sz val="8"/>
            <color indexed="8"/>
            <rFont val="Tahoma"/>
            <family val="2"/>
          </rPr>
          <t>Please fill in here</t>
        </r>
      </text>
    </comment>
    <comment ref="X19" authorId="0" shapeId="0" xr:uid="{467AD4D8-4EEC-4C4B-97CA-94EFAF526F38}">
      <text>
        <r>
          <rPr>
            <b/>
            <sz val="8"/>
            <color indexed="8"/>
            <rFont val="Tahoma"/>
            <family val="2"/>
          </rPr>
          <t xml:space="preserve">Sila isi di sini
</t>
        </r>
        <r>
          <rPr>
            <b/>
            <i/>
            <sz val="8"/>
            <color indexed="8"/>
            <rFont val="Tahoma"/>
            <family val="2"/>
          </rPr>
          <t>Please fill in here</t>
        </r>
      </text>
    </comment>
    <comment ref="Z19" authorId="0" shapeId="0" xr:uid="{AADDD19D-2DB2-42E2-B070-86783F34B2A4}">
      <text>
        <r>
          <rPr>
            <b/>
            <sz val="8"/>
            <color indexed="8"/>
            <rFont val="Tahoma"/>
            <family val="2"/>
          </rPr>
          <t xml:space="preserve">Sila isi di sini
</t>
        </r>
        <r>
          <rPr>
            <b/>
            <i/>
            <sz val="8"/>
            <color indexed="8"/>
            <rFont val="Tahoma"/>
            <family val="2"/>
          </rPr>
          <t>Please fill in here</t>
        </r>
      </text>
    </comment>
    <comment ref="AB19" authorId="0" shapeId="0" xr:uid="{99274F2A-D853-434B-959F-2BBB2BF29700}">
      <text>
        <r>
          <rPr>
            <b/>
            <sz val="8"/>
            <color indexed="8"/>
            <rFont val="Tahoma"/>
            <family val="2"/>
          </rPr>
          <t xml:space="preserve">Sila isi di sini
</t>
        </r>
        <r>
          <rPr>
            <b/>
            <i/>
            <sz val="8"/>
            <color indexed="8"/>
            <rFont val="Tahoma"/>
            <family val="2"/>
          </rPr>
          <t xml:space="preserve">Please fill in here
</t>
        </r>
      </text>
    </comment>
    <comment ref="M20" authorId="0" shapeId="0" xr:uid="{00000000-0006-0000-1000-00001F000000}">
      <text>
        <r>
          <rPr>
            <b/>
            <sz val="8"/>
            <color indexed="8"/>
            <rFont val="Tahoma"/>
            <family val="2"/>
          </rPr>
          <t xml:space="preserve">Sila isi di sini
</t>
        </r>
        <r>
          <rPr>
            <b/>
            <i/>
            <sz val="8"/>
            <color indexed="8"/>
            <rFont val="Tahoma"/>
            <family val="2"/>
          </rPr>
          <t xml:space="preserve">Please fill in here
</t>
        </r>
      </text>
    </comment>
    <comment ref="Q21" authorId="0" shapeId="0" xr:uid="{A67AC480-D9C9-4087-9E63-91616CB24AFE}">
      <text>
        <r>
          <rPr>
            <b/>
            <sz val="8"/>
            <color indexed="8"/>
            <rFont val="Tahoma"/>
            <family val="2"/>
          </rPr>
          <t xml:space="preserve">Sila isi di sini
</t>
        </r>
        <r>
          <rPr>
            <b/>
            <i/>
            <sz val="8"/>
            <color indexed="8"/>
            <rFont val="Tahoma"/>
            <family val="2"/>
          </rPr>
          <t xml:space="preserve">Please fill in here
</t>
        </r>
      </text>
    </comment>
    <comment ref="U21" authorId="0" shapeId="0" xr:uid="{CD28E1AC-511A-40A7-969E-403BAEB41EFB}">
      <text>
        <r>
          <rPr>
            <b/>
            <sz val="8"/>
            <color indexed="8"/>
            <rFont val="Tahoma"/>
            <family val="2"/>
          </rPr>
          <t xml:space="preserve">Sila isi di sini
</t>
        </r>
        <r>
          <rPr>
            <b/>
            <i/>
            <sz val="8"/>
            <color indexed="8"/>
            <rFont val="Tahoma"/>
            <family val="2"/>
          </rPr>
          <t>Please fill in here</t>
        </r>
      </text>
    </comment>
    <comment ref="X21" authorId="0" shapeId="0" xr:uid="{63579D0D-C824-4106-A22A-ED0770E052B3}">
      <text>
        <r>
          <rPr>
            <b/>
            <sz val="8"/>
            <color indexed="8"/>
            <rFont val="Tahoma"/>
            <family val="2"/>
          </rPr>
          <t xml:space="preserve">Sila isi di sini
</t>
        </r>
        <r>
          <rPr>
            <b/>
            <i/>
            <sz val="8"/>
            <color indexed="8"/>
            <rFont val="Tahoma"/>
            <family val="2"/>
          </rPr>
          <t>Please fill in here</t>
        </r>
      </text>
    </comment>
    <comment ref="Z21" authorId="0" shapeId="0" xr:uid="{67150489-B579-4718-B321-7E92732070EA}">
      <text>
        <r>
          <rPr>
            <b/>
            <sz val="8"/>
            <color indexed="8"/>
            <rFont val="Tahoma"/>
            <family val="2"/>
          </rPr>
          <t xml:space="preserve">Sila isi di sini
</t>
        </r>
        <r>
          <rPr>
            <b/>
            <i/>
            <sz val="8"/>
            <color indexed="8"/>
            <rFont val="Tahoma"/>
            <family val="2"/>
          </rPr>
          <t>Please fill in here</t>
        </r>
      </text>
    </comment>
    <comment ref="AB21" authorId="0" shapeId="0" xr:uid="{60672637-979D-4325-8BAC-A56FEED151C2}">
      <text>
        <r>
          <rPr>
            <b/>
            <sz val="8"/>
            <color indexed="8"/>
            <rFont val="Tahoma"/>
            <family val="2"/>
          </rPr>
          <t xml:space="preserve">Sila isi di sini
</t>
        </r>
        <r>
          <rPr>
            <b/>
            <i/>
            <sz val="8"/>
            <color indexed="8"/>
            <rFont val="Tahoma"/>
            <family val="2"/>
          </rPr>
          <t xml:space="preserve">Please fill in here
</t>
        </r>
      </text>
    </comment>
    <comment ref="M22" authorId="0" shapeId="0" xr:uid="{00000000-0006-0000-1000-000025000000}">
      <text>
        <r>
          <rPr>
            <b/>
            <sz val="8"/>
            <color indexed="8"/>
            <rFont val="Tahoma"/>
            <family val="2"/>
          </rPr>
          <t xml:space="preserve">Sila isi di sini
</t>
        </r>
        <r>
          <rPr>
            <b/>
            <i/>
            <sz val="8"/>
            <color indexed="8"/>
            <rFont val="Tahoma"/>
            <family val="2"/>
          </rPr>
          <t xml:space="preserve">Please fill in here
</t>
        </r>
      </text>
    </comment>
    <comment ref="Q23" authorId="0" shapeId="0" xr:uid="{00000000-0006-0000-1000-000026000000}">
      <text>
        <r>
          <rPr>
            <b/>
            <sz val="8"/>
            <color indexed="8"/>
            <rFont val="Tahoma"/>
            <family val="2"/>
          </rPr>
          <t xml:space="preserve">Sila isi di sini
</t>
        </r>
        <r>
          <rPr>
            <b/>
            <i/>
            <sz val="8"/>
            <color indexed="8"/>
            <rFont val="Tahoma"/>
            <family val="2"/>
          </rPr>
          <t xml:space="preserve">Please fill in here
</t>
        </r>
      </text>
    </comment>
    <comment ref="U23" authorId="0" shapeId="0" xr:uid="{00000000-0006-0000-1000-000027000000}">
      <text>
        <r>
          <rPr>
            <b/>
            <sz val="8"/>
            <color indexed="8"/>
            <rFont val="Tahoma"/>
            <family val="2"/>
          </rPr>
          <t xml:space="preserve">Sila isi di sini
</t>
        </r>
        <r>
          <rPr>
            <b/>
            <i/>
            <sz val="8"/>
            <color indexed="8"/>
            <rFont val="Tahoma"/>
            <family val="2"/>
          </rPr>
          <t>Please fill in here</t>
        </r>
      </text>
    </comment>
    <comment ref="X23" authorId="0" shapeId="0" xr:uid="{00000000-0006-0000-1000-000028000000}">
      <text>
        <r>
          <rPr>
            <b/>
            <sz val="8"/>
            <color indexed="8"/>
            <rFont val="Tahoma"/>
            <family val="2"/>
          </rPr>
          <t xml:space="preserve">Sila isi di sini
</t>
        </r>
        <r>
          <rPr>
            <b/>
            <i/>
            <sz val="8"/>
            <color indexed="8"/>
            <rFont val="Tahoma"/>
            <family val="2"/>
          </rPr>
          <t>Please fill in here</t>
        </r>
      </text>
    </comment>
    <comment ref="Z23" authorId="0" shapeId="0" xr:uid="{00000000-0006-0000-1000-000029000000}">
      <text>
        <r>
          <rPr>
            <b/>
            <sz val="8"/>
            <color indexed="8"/>
            <rFont val="Tahoma"/>
            <family val="2"/>
          </rPr>
          <t xml:space="preserve">Sila isi di sini
</t>
        </r>
        <r>
          <rPr>
            <b/>
            <i/>
            <sz val="8"/>
            <color indexed="8"/>
            <rFont val="Tahoma"/>
            <family val="2"/>
          </rPr>
          <t>Please fill in here</t>
        </r>
      </text>
    </comment>
    <comment ref="AB23" authorId="0" shapeId="0" xr:uid="{00000000-0006-0000-1000-00002A000000}">
      <text>
        <r>
          <rPr>
            <b/>
            <sz val="8"/>
            <color indexed="8"/>
            <rFont val="Tahoma"/>
            <family val="2"/>
          </rPr>
          <t xml:space="preserve">Sila isi di sini
</t>
        </r>
        <r>
          <rPr>
            <b/>
            <i/>
            <sz val="8"/>
            <color indexed="8"/>
            <rFont val="Tahoma"/>
            <family val="2"/>
          </rPr>
          <t xml:space="preserve">Please fill in here
</t>
        </r>
      </text>
    </comment>
    <comment ref="M24" authorId="0" shapeId="0" xr:uid="{00000000-0006-0000-1000-00002B000000}">
      <text>
        <r>
          <rPr>
            <b/>
            <sz val="8"/>
            <color indexed="8"/>
            <rFont val="Tahoma"/>
            <family val="2"/>
          </rPr>
          <t xml:space="preserve">Sila isi di sini
</t>
        </r>
        <r>
          <rPr>
            <b/>
            <i/>
            <sz val="8"/>
            <color indexed="8"/>
            <rFont val="Tahoma"/>
            <family val="2"/>
          </rPr>
          <t xml:space="preserve">Please fill in here
</t>
        </r>
      </text>
    </comment>
    <comment ref="Q25" authorId="0" shapeId="0" xr:uid="{7FC402D8-77B0-4B56-8787-F14063F65584}">
      <text>
        <r>
          <rPr>
            <b/>
            <sz val="8"/>
            <color indexed="8"/>
            <rFont val="Tahoma"/>
            <family val="2"/>
          </rPr>
          <t xml:space="preserve">Sila isi di sini
</t>
        </r>
        <r>
          <rPr>
            <b/>
            <i/>
            <sz val="8"/>
            <color indexed="8"/>
            <rFont val="Tahoma"/>
            <family val="2"/>
          </rPr>
          <t xml:space="preserve">Please fill in here
</t>
        </r>
      </text>
    </comment>
    <comment ref="U25" authorId="0" shapeId="0" xr:uid="{5D487A61-F0CA-4131-A49A-7CA2CE83336F}">
      <text>
        <r>
          <rPr>
            <b/>
            <sz val="8"/>
            <color indexed="8"/>
            <rFont val="Tahoma"/>
            <family val="2"/>
          </rPr>
          <t xml:space="preserve">Sila isi di sini
</t>
        </r>
        <r>
          <rPr>
            <b/>
            <i/>
            <sz val="8"/>
            <color indexed="8"/>
            <rFont val="Tahoma"/>
            <family val="2"/>
          </rPr>
          <t>Please fill in here</t>
        </r>
      </text>
    </comment>
    <comment ref="X25" authorId="0" shapeId="0" xr:uid="{E14AC5CC-98F1-48E8-A681-D3904D070B9D}">
      <text>
        <r>
          <rPr>
            <b/>
            <sz val="8"/>
            <color indexed="8"/>
            <rFont val="Tahoma"/>
            <family val="2"/>
          </rPr>
          <t xml:space="preserve">Sila isi di sini
</t>
        </r>
        <r>
          <rPr>
            <b/>
            <i/>
            <sz val="8"/>
            <color indexed="8"/>
            <rFont val="Tahoma"/>
            <family val="2"/>
          </rPr>
          <t>Please fill in here</t>
        </r>
      </text>
    </comment>
    <comment ref="Z25" authorId="0" shapeId="0" xr:uid="{9E0BA93C-CEE3-4306-B573-3946FBB48D49}">
      <text>
        <r>
          <rPr>
            <b/>
            <sz val="8"/>
            <color indexed="8"/>
            <rFont val="Tahoma"/>
            <family val="2"/>
          </rPr>
          <t xml:space="preserve">Sila isi di sini
</t>
        </r>
        <r>
          <rPr>
            <b/>
            <i/>
            <sz val="8"/>
            <color indexed="8"/>
            <rFont val="Tahoma"/>
            <family val="2"/>
          </rPr>
          <t>Please fill in here</t>
        </r>
      </text>
    </comment>
    <comment ref="AB25" authorId="0" shapeId="0" xr:uid="{89A61048-A107-4F3A-A394-24846F7A7C1C}">
      <text>
        <r>
          <rPr>
            <b/>
            <sz val="8"/>
            <color indexed="8"/>
            <rFont val="Tahoma"/>
            <family val="2"/>
          </rPr>
          <t xml:space="preserve">Sila isi di sini
</t>
        </r>
        <r>
          <rPr>
            <b/>
            <i/>
            <sz val="8"/>
            <color indexed="8"/>
            <rFont val="Tahoma"/>
            <family val="2"/>
          </rPr>
          <t xml:space="preserve">Please fill in here
</t>
        </r>
      </text>
    </comment>
    <comment ref="M26" authorId="0" shapeId="0" xr:uid="{00000000-0006-0000-1000-000031000000}">
      <text>
        <r>
          <rPr>
            <b/>
            <sz val="8"/>
            <color indexed="8"/>
            <rFont val="Tahoma"/>
            <family val="2"/>
          </rPr>
          <t xml:space="preserve">Sila isi di sini
</t>
        </r>
        <r>
          <rPr>
            <b/>
            <i/>
            <sz val="8"/>
            <color indexed="8"/>
            <rFont val="Tahoma"/>
            <family val="2"/>
          </rPr>
          <t xml:space="preserve">Please fill in here
</t>
        </r>
      </text>
    </comment>
    <comment ref="Q27" authorId="0" shapeId="0" xr:uid="{A33C324B-C537-4C0B-8437-E160EC48CE72}">
      <text>
        <r>
          <rPr>
            <b/>
            <sz val="8"/>
            <color indexed="8"/>
            <rFont val="Tahoma"/>
            <family val="2"/>
          </rPr>
          <t xml:space="preserve">Sila isi di sini
</t>
        </r>
        <r>
          <rPr>
            <b/>
            <i/>
            <sz val="8"/>
            <color indexed="8"/>
            <rFont val="Tahoma"/>
            <family val="2"/>
          </rPr>
          <t xml:space="preserve">Please fill in here
</t>
        </r>
      </text>
    </comment>
    <comment ref="U27" authorId="0" shapeId="0" xr:uid="{C7C1B65B-3E50-4FAB-A612-250587F4EC08}">
      <text>
        <r>
          <rPr>
            <b/>
            <sz val="8"/>
            <color indexed="8"/>
            <rFont val="Tahoma"/>
            <family val="2"/>
          </rPr>
          <t xml:space="preserve">Sila isi di sini
</t>
        </r>
        <r>
          <rPr>
            <b/>
            <i/>
            <sz val="8"/>
            <color indexed="8"/>
            <rFont val="Tahoma"/>
            <family val="2"/>
          </rPr>
          <t>Please fill in here</t>
        </r>
      </text>
    </comment>
    <comment ref="X27" authorId="0" shapeId="0" xr:uid="{F33B07A6-CAB5-4A24-966E-5684BFD55D9D}">
      <text>
        <r>
          <rPr>
            <b/>
            <sz val="8"/>
            <color indexed="8"/>
            <rFont val="Tahoma"/>
            <family val="2"/>
          </rPr>
          <t xml:space="preserve">Sila isi di sini
</t>
        </r>
        <r>
          <rPr>
            <b/>
            <i/>
            <sz val="8"/>
            <color indexed="8"/>
            <rFont val="Tahoma"/>
            <family val="2"/>
          </rPr>
          <t>Please fill in here</t>
        </r>
      </text>
    </comment>
    <comment ref="Z27" authorId="0" shapeId="0" xr:uid="{73C2EED7-55F7-4F71-B8F8-8979857C31A1}">
      <text>
        <r>
          <rPr>
            <b/>
            <sz val="8"/>
            <color indexed="8"/>
            <rFont val="Tahoma"/>
            <family val="2"/>
          </rPr>
          <t xml:space="preserve">Sila isi di sini
</t>
        </r>
        <r>
          <rPr>
            <b/>
            <i/>
            <sz val="8"/>
            <color indexed="8"/>
            <rFont val="Tahoma"/>
            <family val="2"/>
          </rPr>
          <t>Please fill in here</t>
        </r>
      </text>
    </comment>
    <comment ref="AB27" authorId="0" shapeId="0" xr:uid="{37FAA544-C6E6-4A1B-85C7-FD5251142F23}">
      <text>
        <r>
          <rPr>
            <b/>
            <sz val="8"/>
            <color indexed="8"/>
            <rFont val="Tahoma"/>
            <family val="2"/>
          </rPr>
          <t xml:space="preserve">Sila isi di sini
</t>
        </r>
        <r>
          <rPr>
            <b/>
            <i/>
            <sz val="8"/>
            <color indexed="8"/>
            <rFont val="Tahoma"/>
            <family val="2"/>
          </rPr>
          <t xml:space="preserve">Please fill in here
</t>
        </r>
      </text>
    </comment>
    <comment ref="M28" authorId="0" shapeId="0" xr:uid="{00000000-0006-0000-1000-000037000000}">
      <text>
        <r>
          <rPr>
            <b/>
            <sz val="8"/>
            <color indexed="8"/>
            <rFont val="Tahoma"/>
            <family val="2"/>
          </rPr>
          <t xml:space="preserve">Sila isi di sini
</t>
        </r>
        <r>
          <rPr>
            <b/>
            <i/>
            <sz val="8"/>
            <color indexed="8"/>
            <rFont val="Tahoma"/>
            <family val="2"/>
          </rPr>
          <t xml:space="preserve">Please fill in here
</t>
        </r>
      </text>
    </comment>
    <comment ref="Q29" authorId="0" shapeId="0" xr:uid="{C4C4B199-996C-42A9-8AB4-EF84E0205FDE}">
      <text>
        <r>
          <rPr>
            <b/>
            <sz val="8"/>
            <color indexed="8"/>
            <rFont val="Tahoma"/>
            <family val="2"/>
          </rPr>
          <t xml:space="preserve">Sila isi di sini
</t>
        </r>
        <r>
          <rPr>
            <b/>
            <i/>
            <sz val="8"/>
            <color indexed="8"/>
            <rFont val="Tahoma"/>
            <family val="2"/>
          </rPr>
          <t xml:space="preserve">Please fill in here
</t>
        </r>
      </text>
    </comment>
    <comment ref="U29" authorId="0" shapeId="0" xr:uid="{0AA3B49E-72EE-49E4-8E64-93C8C937DD0B}">
      <text>
        <r>
          <rPr>
            <b/>
            <sz val="8"/>
            <color indexed="8"/>
            <rFont val="Tahoma"/>
            <family val="2"/>
          </rPr>
          <t xml:space="preserve">Sila isi di sini
</t>
        </r>
        <r>
          <rPr>
            <b/>
            <i/>
            <sz val="8"/>
            <color indexed="8"/>
            <rFont val="Tahoma"/>
            <family val="2"/>
          </rPr>
          <t>Please fill in here</t>
        </r>
      </text>
    </comment>
    <comment ref="X29" authorId="0" shapeId="0" xr:uid="{6DC45C35-D394-4950-B22F-CC712197C2D5}">
      <text>
        <r>
          <rPr>
            <b/>
            <sz val="8"/>
            <color indexed="8"/>
            <rFont val="Tahoma"/>
            <family val="2"/>
          </rPr>
          <t xml:space="preserve">Sila isi di sini
</t>
        </r>
        <r>
          <rPr>
            <b/>
            <i/>
            <sz val="8"/>
            <color indexed="8"/>
            <rFont val="Tahoma"/>
            <family val="2"/>
          </rPr>
          <t>Please fill in here</t>
        </r>
      </text>
    </comment>
    <comment ref="Z29" authorId="0" shapeId="0" xr:uid="{83BC0883-7366-48E1-9225-37CF305256CA}">
      <text>
        <r>
          <rPr>
            <b/>
            <sz val="8"/>
            <color indexed="8"/>
            <rFont val="Tahoma"/>
            <family val="2"/>
          </rPr>
          <t xml:space="preserve">Sila isi di sini
</t>
        </r>
        <r>
          <rPr>
            <b/>
            <i/>
            <sz val="8"/>
            <color indexed="8"/>
            <rFont val="Tahoma"/>
            <family val="2"/>
          </rPr>
          <t>Please fill in here</t>
        </r>
      </text>
    </comment>
    <comment ref="AB29" authorId="0" shapeId="0" xr:uid="{7CC43B7A-11DA-46EB-8AA4-216C42C6C05C}">
      <text>
        <r>
          <rPr>
            <b/>
            <sz val="8"/>
            <color indexed="8"/>
            <rFont val="Tahoma"/>
            <family val="2"/>
          </rPr>
          <t xml:space="preserve">Sila isi di sini
</t>
        </r>
        <r>
          <rPr>
            <b/>
            <i/>
            <sz val="8"/>
            <color indexed="8"/>
            <rFont val="Tahoma"/>
            <family val="2"/>
          </rPr>
          <t xml:space="preserve">Please fill in here
</t>
        </r>
      </text>
    </comment>
    <comment ref="M30" authorId="0" shapeId="0" xr:uid="{00000000-0006-0000-1000-00003D000000}">
      <text>
        <r>
          <rPr>
            <b/>
            <sz val="8"/>
            <color indexed="8"/>
            <rFont val="Tahoma"/>
            <family val="2"/>
          </rPr>
          <t xml:space="preserve">Sila isi di sini
</t>
        </r>
        <r>
          <rPr>
            <b/>
            <i/>
            <sz val="8"/>
            <color indexed="8"/>
            <rFont val="Tahoma"/>
            <family val="2"/>
          </rPr>
          <t xml:space="preserve">Please fill in here
</t>
        </r>
      </text>
    </comment>
    <comment ref="Q31" authorId="0" shapeId="0" xr:uid="{654E20AD-55F8-409E-AB80-62E6C56FDC9C}">
      <text>
        <r>
          <rPr>
            <b/>
            <sz val="8"/>
            <color indexed="8"/>
            <rFont val="Tahoma"/>
            <family val="2"/>
          </rPr>
          <t xml:space="preserve">Sila isi di sini
</t>
        </r>
        <r>
          <rPr>
            <b/>
            <i/>
            <sz val="8"/>
            <color indexed="8"/>
            <rFont val="Tahoma"/>
            <family val="2"/>
          </rPr>
          <t xml:space="preserve">Please fill in here
</t>
        </r>
      </text>
    </comment>
    <comment ref="U31" authorId="0" shapeId="0" xr:uid="{EBB3CD09-2EEF-4CC8-A136-3312EC59FF20}">
      <text>
        <r>
          <rPr>
            <b/>
            <sz val="8"/>
            <color indexed="8"/>
            <rFont val="Tahoma"/>
            <family val="2"/>
          </rPr>
          <t xml:space="preserve">Sila isi di sini
</t>
        </r>
        <r>
          <rPr>
            <b/>
            <i/>
            <sz val="8"/>
            <color indexed="8"/>
            <rFont val="Tahoma"/>
            <family val="2"/>
          </rPr>
          <t>Please fill in here</t>
        </r>
      </text>
    </comment>
    <comment ref="X31" authorId="0" shapeId="0" xr:uid="{1FBE0030-51EF-4D87-95CD-BDFA937A5DBB}">
      <text>
        <r>
          <rPr>
            <b/>
            <sz val="8"/>
            <color indexed="8"/>
            <rFont val="Tahoma"/>
            <family val="2"/>
          </rPr>
          <t xml:space="preserve">Sila isi di sini
</t>
        </r>
        <r>
          <rPr>
            <b/>
            <i/>
            <sz val="8"/>
            <color indexed="8"/>
            <rFont val="Tahoma"/>
            <family val="2"/>
          </rPr>
          <t>Please fill in here</t>
        </r>
      </text>
    </comment>
    <comment ref="Z31" authorId="0" shapeId="0" xr:uid="{5BB3A691-1AD9-4E15-BC1F-EF92DFADAF1B}">
      <text>
        <r>
          <rPr>
            <b/>
            <sz val="8"/>
            <color indexed="8"/>
            <rFont val="Tahoma"/>
            <family val="2"/>
          </rPr>
          <t xml:space="preserve">Sila isi di sini
</t>
        </r>
        <r>
          <rPr>
            <b/>
            <i/>
            <sz val="8"/>
            <color indexed="8"/>
            <rFont val="Tahoma"/>
            <family val="2"/>
          </rPr>
          <t>Please fill in here</t>
        </r>
      </text>
    </comment>
    <comment ref="AB31" authorId="0" shapeId="0" xr:uid="{B91E7252-D5DE-4665-BFAC-672F7B19EE59}">
      <text>
        <r>
          <rPr>
            <b/>
            <sz val="8"/>
            <color indexed="8"/>
            <rFont val="Tahoma"/>
            <family val="2"/>
          </rPr>
          <t xml:space="preserve">Sila isi di sini
</t>
        </r>
        <r>
          <rPr>
            <b/>
            <i/>
            <sz val="8"/>
            <color indexed="8"/>
            <rFont val="Tahoma"/>
            <family val="2"/>
          </rPr>
          <t xml:space="preserve">Please fill in here
</t>
        </r>
      </text>
    </comment>
    <comment ref="M32" authorId="0" shapeId="0" xr:uid="{00000000-0006-0000-1000-000043000000}">
      <text>
        <r>
          <rPr>
            <b/>
            <sz val="8"/>
            <color indexed="8"/>
            <rFont val="Tahoma"/>
            <family val="2"/>
          </rPr>
          <t xml:space="preserve">Sila isi di sini
</t>
        </r>
        <r>
          <rPr>
            <b/>
            <i/>
            <sz val="8"/>
            <color indexed="8"/>
            <rFont val="Tahoma"/>
            <family val="2"/>
          </rPr>
          <t xml:space="preserve">Please fill in here
</t>
        </r>
      </text>
    </comment>
    <comment ref="Q33" authorId="0" shapeId="0" xr:uid="{4DD7B4C6-D017-4D24-B293-F00B9C41E3EF}">
      <text>
        <r>
          <rPr>
            <b/>
            <sz val="8"/>
            <color indexed="8"/>
            <rFont val="Tahoma"/>
            <family val="2"/>
          </rPr>
          <t xml:space="preserve">Sila isi di sini
</t>
        </r>
        <r>
          <rPr>
            <b/>
            <i/>
            <sz val="8"/>
            <color indexed="8"/>
            <rFont val="Tahoma"/>
            <family val="2"/>
          </rPr>
          <t xml:space="preserve">Please fill in here
</t>
        </r>
      </text>
    </comment>
    <comment ref="U33" authorId="0" shapeId="0" xr:uid="{BD539335-2F5D-4280-959F-1B5C6AE9045B}">
      <text>
        <r>
          <rPr>
            <b/>
            <sz val="8"/>
            <color indexed="8"/>
            <rFont val="Tahoma"/>
            <family val="2"/>
          </rPr>
          <t xml:space="preserve">Sila isi di sini
</t>
        </r>
        <r>
          <rPr>
            <b/>
            <i/>
            <sz val="8"/>
            <color indexed="8"/>
            <rFont val="Tahoma"/>
            <family val="2"/>
          </rPr>
          <t>Please fill in here</t>
        </r>
      </text>
    </comment>
    <comment ref="X33" authorId="0" shapeId="0" xr:uid="{1AE6F4A0-48DA-40FF-B130-9B66501A7316}">
      <text>
        <r>
          <rPr>
            <b/>
            <sz val="8"/>
            <color indexed="8"/>
            <rFont val="Tahoma"/>
            <family val="2"/>
          </rPr>
          <t xml:space="preserve">Sila isi di sini
</t>
        </r>
        <r>
          <rPr>
            <b/>
            <i/>
            <sz val="8"/>
            <color indexed="8"/>
            <rFont val="Tahoma"/>
            <family val="2"/>
          </rPr>
          <t>Please fill in here</t>
        </r>
      </text>
    </comment>
    <comment ref="Z33" authorId="0" shapeId="0" xr:uid="{98331C54-39F5-4F86-93A8-5592F397E450}">
      <text>
        <r>
          <rPr>
            <b/>
            <sz val="8"/>
            <color indexed="8"/>
            <rFont val="Tahoma"/>
            <family val="2"/>
          </rPr>
          <t xml:space="preserve">Sila isi di sini
</t>
        </r>
        <r>
          <rPr>
            <b/>
            <i/>
            <sz val="8"/>
            <color indexed="8"/>
            <rFont val="Tahoma"/>
            <family val="2"/>
          </rPr>
          <t>Please fill in here</t>
        </r>
      </text>
    </comment>
    <comment ref="AB33" authorId="0" shapeId="0" xr:uid="{1D222A15-EDF3-4C12-9886-72E4C9483E05}">
      <text>
        <r>
          <rPr>
            <b/>
            <sz val="8"/>
            <color indexed="8"/>
            <rFont val="Tahoma"/>
            <family val="2"/>
          </rPr>
          <t xml:space="preserve">Sila isi di sini
</t>
        </r>
        <r>
          <rPr>
            <b/>
            <i/>
            <sz val="8"/>
            <color indexed="8"/>
            <rFont val="Tahoma"/>
            <family val="2"/>
          </rPr>
          <t xml:space="preserve">Please fill in here
</t>
        </r>
      </text>
    </comment>
    <comment ref="M34" authorId="0" shapeId="0" xr:uid="{00000000-0006-0000-1000-000049000000}">
      <text>
        <r>
          <rPr>
            <b/>
            <sz val="8"/>
            <color indexed="8"/>
            <rFont val="Tahoma"/>
            <family val="2"/>
          </rPr>
          <t xml:space="preserve">Sila isi di sini
</t>
        </r>
        <r>
          <rPr>
            <b/>
            <i/>
            <sz val="8"/>
            <color indexed="8"/>
            <rFont val="Tahoma"/>
            <family val="2"/>
          </rPr>
          <t xml:space="preserve">Please fill in here
</t>
        </r>
      </text>
    </comment>
    <comment ref="Q35" authorId="0" shapeId="0" xr:uid="{347495D9-0A76-4145-B9C5-08362E6BDD39}">
      <text>
        <r>
          <rPr>
            <b/>
            <sz val="8"/>
            <color indexed="8"/>
            <rFont val="Tahoma"/>
            <family val="2"/>
          </rPr>
          <t xml:space="preserve">Sila isi di sini
</t>
        </r>
        <r>
          <rPr>
            <b/>
            <i/>
            <sz val="8"/>
            <color indexed="8"/>
            <rFont val="Tahoma"/>
            <family val="2"/>
          </rPr>
          <t xml:space="preserve">Please fill in here
</t>
        </r>
      </text>
    </comment>
    <comment ref="U35" authorId="0" shapeId="0" xr:uid="{EA6FA74E-6D86-4A69-8E5D-23A1B7F32BC2}">
      <text>
        <r>
          <rPr>
            <b/>
            <sz val="8"/>
            <color indexed="8"/>
            <rFont val="Tahoma"/>
            <family val="2"/>
          </rPr>
          <t xml:space="preserve">Sila isi di sini
</t>
        </r>
        <r>
          <rPr>
            <b/>
            <i/>
            <sz val="8"/>
            <color indexed="8"/>
            <rFont val="Tahoma"/>
            <family val="2"/>
          </rPr>
          <t>Please fill in here</t>
        </r>
      </text>
    </comment>
    <comment ref="X35" authorId="0" shapeId="0" xr:uid="{F3DD29DD-C78F-4C69-ABBB-02A056C0DA58}">
      <text>
        <r>
          <rPr>
            <b/>
            <sz val="8"/>
            <color indexed="8"/>
            <rFont val="Tahoma"/>
            <family val="2"/>
          </rPr>
          <t xml:space="preserve">Sila isi di sini
</t>
        </r>
        <r>
          <rPr>
            <b/>
            <i/>
            <sz val="8"/>
            <color indexed="8"/>
            <rFont val="Tahoma"/>
            <family val="2"/>
          </rPr>
          <t>Please fill in here</t>
        </r>
      </text>
    </comment>
    <comment ref="Z35" authorId="0" shapeId="0" xr:uid="{6F0843BF-7EC0-4BCF-B069-6C2AC2A992E2}">
      <text>
        <r>
          <rPr>
            <b/>
            <sz val="8"/>
            <color indexed="8"/>
            <rFont val="Tahoma"/>
            <family val="2"/>
          </rPr>
          <t xml:space="preserve">Sila isi di sini
</t>
        </r>
        <r>
          <rPr>
            <b/>
            <i/>
            <sz val="8"/>
            <color indexed="8"/>
            <rFont val="Tahoma"/>
            <family val="2"/>
          </rPr>
          <t>Please fill in here</t>
        </r>
      </text>
    </comment>
    <comment ref="AB35" authorId="0" shapeId="0" xr:uid="{751924F8-5BBC-4DA0-87D2-29FA136604BB}">
      <text>
        <r>
          <rPr>
            <b/>
            <sz val="8"/>
            <color indexed="8"/>
            <rFont val="Tahoma"/>
            <family val="2"/>
          </rPr>
          <t xml:space="preserve">Sila isi di sini
</t>
        </r>
        <r>
          <rPr>
            <b/>
            <i/>
            <sz val="8"/>
            <color indexed="8"/>
            <rFont val="Tahoma"/>
            <family val="2"/>
          </rPr>
          <t xml:space="preserve">Please fill in here
</t>
        </r>
      </text>
    </comment>
    <comment ref="M36" authorId="0" shapeId="0" xr:uid="{00000000-0006-0000-1000-00004F000000}">
      <text>
        <r>
          <rPr>
            <b/>
            <sz val="8"/>
            <color indexed="8"/>
            <rFont val="Tahoma"/>
            <family val="2"/>
          </rPr>
          <t xml:space="preserve">Sila isi di sini
</t>
        </r>
        <r>
          <rPr>
            <b/>
            <i/>
            <sz val="8"/>
            <color indexed="8"/>
            <rFont val="Tahoma"/>
            <family val="2"/>
          </rPr>
          <t xml:space="preserve">Please fill in here
</t>
        </r>
      </text>
    </comment>
    <comment ref="Q37" authorId="0" shapeId="0" xr:uid="{4192CA20-1C21-4469-A958-1DB68D07CBEF}">
      <text>
        <r>
          <rPr>
            <b/>
            <sz val="8"/>
            <color indexed="8"/>
            <rFont val="Tahoma"/>
            <family val="2"/>
          </rPr>
          <t xml:space="preserve">Sila isi di sini
</t>
        </r>
        <r>
          <rPr>
            <b/>
            <i/>
            <sz val="8"/>
            <color indexed="8"/>
            <rFont val="Tahoma"/>
            <family val="2"/>
          </rPr>
          <t xml:space="preserve">Please fill in here
</t>
        </r>
      </text>
    </comment>
    <comment ref="U37" authorId="0" shapeId="0" xr:uid="{6ABC0508-AA5C-40C3-9E7A-A46191CBC3CE}">
      <text>
        <r>
          <rPr>
            <b/>
            <sz val="8"/>
            <color indexed="8"/>
            <rFont val="Tahoma"/>
            <family val="2"/>
          </rPr>
          <t xml:space="preserve">Sila isi di sini
</t>
        </r>
        <r>
          <rPr>
            <b/>
            <i/>
            <sz val="8"/>
            <color indexed="8"/>
            <rFont val="Tahoma"/>
            <family val="2"/>
          </rPr>
          <t>Please fill in here</t>
        </r>
      </text>
    </comment>
    <comment ref="X37" authorId="0" shapeId="0" xr:uid="{AEDB0E88-D4BD-4611-B98D-3C0F726FB1B9}">
      <text>
        <r>
          <rPr>
            <b/>
            <sz val="8"/>
            <color indexed="8"/>
            <rFont val="Tahoma"/>
            <family val="2"/>
          </rPr>
          <t xml:space="preserve">Sila isi di sini
</t>
        </r>
        <r>
          <rPr>
            <b/>
            <i/>
            <sz val="8"/>
            <color indexed="8"/>
            <rFont val="Tahoma"/>
            <family val="2"/>
          </rPr>
          <t>Please fill in here</t>
        </r>
      </text>
    </comment>
    <comment ref="Z37" authorId="0" shapeId="0" xr:uid="{74D32C5F-C022-4E0B-BA63-8144E6F12C74}">
      <text>
        <r>
          <rPr>
            <b/>
            <sz val="8"/>
            <color indexed="8"/>
            <rFont val="Tahoma"/>
            <family val="2"/>
          </rPr>
          <t xml:space="preserve">Sila isi di sini
</t>
        </r>
        <r>
          <rPr>
            <b/>
            <i/>
            <sz val="8"/>
            <color indexed="8"/>
            <rFont val="Tahoma"/>
            <family val="2"/>
          </rPr>
          <t>Please fill in here</t>
        </r>
      </text>
    </comment>
    <comment ref="AB37" authorId="0" shapeId="0" xr:uid="{E0889966-83C2-4DD3-876B-5FFB6A25DDBE}">
      <text>
        <r>
          <rPr>
            <b/>
            <sz val="8"/>
            <color indexed="8"/>
            <rFont val="Tahoma"/>
            <family val="2"/>
          </rPr>
          <t xml:space="preserve">Sila isi di sini
</t>
        </r>
        <r>
          <rPr>
            <b/>
            <i/>
            <sz val="8"/>
            <color indexed="8"/>
            <rFont val="Tahoma"/>
            <family val="2"/>
          </rPr>
          <t xml:space="preserve">Please fill in here
</t>
        </r>
      </text>
    </comment>
    <comment ref="M38" authorId="0" shapeId="0" xr:uid="{00000000-0006-0000-1000-000055000000}">
      <text>
        <r>
          <rPr>
            <b/>
            <sz val="8"/>
            <color indexed="8"/>
            <rFont val="Tahoma"/>
            <family val="2"/>
          </rPr>
          <t xml:space="preserve">Sila isi di sini
</t>
        </r>
        <r>
          <rPr>
            <b/>
            <i/>
            <sz val="8"/>
            <color indexed="8"/>
            <rFont val="Tahoma"/>
            <family val="2"/>
          </rPr>
          <t xml:space="preserve">Please fill in here
</t>
        </r>
      </text>
    </comment>
    <comment ref="Q39" authorId="0" shapeId="0" xr:uid="{9FEFFDE4-FE9F-4EB2-99DE-FC5C4F3BAA75}">
      <text>
        <r>
          <rPr>
            <b/>
            <sz val="8"/>
            <color indexed="8"/>
            <rFont val="Tahoma"/>
            <family val="2"/>
          </rPr>
          <t xml:space="preserve">Sila isi di sini
</t>
        </r>
        <r>
          <rPr>
            <b/>
            <i/>
            <sz val="8"/>
            <color indexed="8"/>
            <rFont val="Tahoma"/>
            <family val="2"/>
          </rPr>
          <t xml:space="preserve">Please fill in here
</t>
        </r>
      </text>
    </comment>
    <comment ref="U39" authorId="0" shapeId="0" xr:uid="{F71DBAF7-6544-4EF0-AAA2-85419E551673}">
      <text>
        <r>
          <rPr>
            <b/>
            <sz val="8"/>
            <color indexed="8"/>
            <rFont val="Tahoma"/>
            <family val="2"/>
          </rPr>
          <t xml:space="preserve">Sila isi di sini
</t>
        </r>
        <r>
          <rPr>
            <b/>
            <i/>
            <sz val="8"/>
            <color indexed="8"/>
            <rFont val="Tahoma"/>
            <family val="2"/>
          </rPr>
          <t>Please fill in here</t>
        </r>
      </text>
    </comment>
    <comment ref="X39" authorId="0" shapeId="0" xr:uid="{D56352C1-2690-4756-A761-7CC6984D69D3}">
      <text>
        <r>
          <rPr>
            <b/>
            <sz val="8"/>
            <color indexed="8"/>
            <rFont val="Tahoma"/>
            <family val="2"/>
          </rPr>
          <t xml:space="preserve">Sila isi di sini
</t>
        </r>
        <r>
          <rPr>
            <b/>
            <i/>
            <sz val="8"/>
            <color indexed="8"/>
            <rFont val="Tahoma"/>
            <family val="2"/>
          </rPr>
          <t>Please fill in here</t>
        </r>
      </text>
    </comment>
    <comment ref="Z39" authorId="0" shapeId="0" xr:uid="{09627E11-532F-48A2-9913-247D237571D9}">
      <text>
        <r>
          <rPr>
            <b/>
            <sz val="8"/>
            <color indexed="8"/>
            <rFont val="Tahoma"/>
            <family val="2"/>
          </rPr>
          <t xml:space="preserve">Sila isi di sini
</t>
        </r>
        <r>
          <rPr>
            <b/>
            <i/>
            <sz val="8"/>
            <color indexed="8"/>
            <rFont val="Tahoma"/>
            <family val="2"/>
          </rPr>
          <t>Please fill in here</t>
        </r>
      </text>
    </comment>
    <comment ref="AB39" authorId="0" shapeId="0" xr:uid="{605DF1C1-28C6-4BD8-A03C-9CAD5AFFA97D}">
      <text>
        <r>
          <rPr>
            <b/>
            <sz val="8"/>
            <color indexed="8"/>
            <rFont val="Tahoma"/>
            <family val="2"/>
          </rPr>
          <t xml:space="preserve">Sila isi di sini
</t>
        </r>
        <r>
          <rPr>
            <b/>
            <i/>
            <sz val="8"/>
            <color indexed="8"/>
            <rFont val="Tahoma"/>
            <family val="2"/>
          </rPr>
          <t xml:space="preserve">Please fill in here
</t>
        </r>
      </text>
    </comment>
    <comment ref="M40" authorId="0" shapeId="0" xr:uid="{00000000-0006-0000-1000-00005B000000}">
      <text>
        <r>
          <rPr>
            <b/>
            <sz val="8"/>
            <color indexed="8"/>
            <rFont val="Tahoma"/>
            <family val="2"/>
          </rPr>
          <t xml:space="preserve">Sila isi di sini
</t>
        </r>
        <r>
          <rPr>
            <b/>
            <i/>
            <sz val="8"/>
            <color indexed="8"/>
            <rFont val="Tahoma"/>
            <family val="2"/>
          </rPr>
          <t xml:space="preserve">Please fill in here
</t>
        </r>
      </text>
    </comment>
    <comment ref="Q41" authorId="0" shapeId="0" xr:uid="{DAB0B72B-EF5F-4467-9B8C-B20896D8C160}">
      <text>
        <r>
          <rPr>
            <b/>
            <sz val="8"/>
            <color indexed="8"/>
            <rFont val="Tahoma"/>
            <family val="2"/>
          </rPr>
          <t xml:space="preserve">Sila isi di sini
</t>
        </r>
        <r>
          <rPr>
            <b/>
            <i/>
            <sz val="8"/>
            <color indexed="8"/>
            <rFont val="Tahoma"/>
            <family val="2"/>
          </rPr>
          <t xml:space="preserve">Please fill in here
</t>
        </r>
      </text>
    </comment>
    <comment ref="U41" authorId="0" shapeId="0" xr:uid="{A5D3B2F1-0F86-470F-979E-E8EAE729AD03}">
      <text>
        <r>
          <rPr>
            <b/>
            <sz val="8"/>
            <color indexed="8"/>
            <rFont val="Tahoma"/>
            <family val="2"/>
          </rPr>
          <t xml:space="preserve">Sila isi di sini
</t>
        </r>
        <r>
          <rPr>
            <b/>
            <i/>
            <sz val="8"/>
            <color indexed="8"/>
            <rFont val="Tahoma"/>
            <family val="2"/>
          </rPr>
          <t>Please fill in here</t>
        </r>
      </text>
    </comment>
    <comment ref="X41" authorId="0" shapeId="0" xr:uid="{C4938918-D8F2-402C-A0DA-8B87F330039D}">
      <text>
        <r>
          <rPr>
            <b/>
            <sz val="8"/>
            <color indexed="8"/>
            <rFont val="Tahoma"/>
            <family val="2"/>
          </rPr>
          <t xml:space="preserve">Sila isi di sini
</t>
        </r>
        <r>
          <rPr>
            <b/>
            <i/>
            <sz val="8"/>
            <color indexed="8"/>
            <rFont val="Tahoma"/>
            <family val="2"/>
          </rPr>
          <t>Please fill in here</t>
        </r>
      </text>
    </comment>
    <comment ref="Z41" authorId="0" shapeId="0" xr:uid="{9ED5A866-FE2D-45AC-BA1A-FC58C42EBC32}">
      <text>
        <r>
          <rPr>
            <b/>
            <sz val="8"/>
            <color indexed="8"/>
            <rFont val="Tahoma"/>
            <family val="2"/>
          </rPr>
          <t xml:space="preserve">Sila isi di sini
</t>
        </r>
        <r>
          <rPr>
            <b/>
            <i/>
            <sz val="8"/>
            <color indexed="8"/>
            <rFont val="Tahoma"/>
            <family val="2"/>
          </rPr>
          <t>Please fill in here</t>
        </r>
      </text>
    </comment>
    <comment ref="AB41" authorId="0" shapeId="0" xr:uid="{35794792-637C-42DB-AB13-CAF497CEB5D0}">
      <text>
        <r>
          <rPr>
            <b/>
            <sz val="8"/>
            <color indexed="8"/>
            <rFont val="Tahoma"/>
            <family val="2"/>
          </rPr>
          <t xml:space="preserve">Sila isi di sini
</t>
        </r>
        <r>
          <rPr>
            <b/>
            <i/>
            <sz val="8"/>
            <color indexed="8"/>
            <rFont val="Tahoma"/>
            <family val="2"/>
          </rPr>
          <t xml:space="preserve">Please fill in here
</t>
        </r>
      </text>
    </comment>
    <comment ref="M42" authorId="0" shapeId="0" xr:uid="{00000000-0006-0000-1000-000061000000}">
      <text>
        <r>
          <rPr>
            <b/>
            <sz val="8"/>
            <color indexed="8"/>
            <rFont val="Tahoma"/>
            <family val="2"/>
          </rPr>
          <t xml:space="preserve">Sila isi di sini
</t>
        </r>
        <r>
          <rPr>
            <b/>
            <i/>
            <sz val="8"/>
            <color indexed="8"/>
            <rFont val="Tahoma"/>
            <family val="2"/>
          </rPr>
          <t xml:space="preserve">Please fill in here
</t>
        </r>
      </text>
    </comment>
    <comment ref="Q43" authorId="0" shapeId="0" xr:uid="{B5063907-8B4D-4D9F-B17C-AB6BCE503FED}">
      <text>
        <r>
          <rPr>
            <b/>
            <sz val="8"/>
            <color indexed="8"/>
            <rFont val="Tahoma"/>
            <family val="2"/>
          </rPr>
          <t xml:space="preserve">Sila isi di sini
</t>
        </r>
        <r>
          <rPr>
            <b/>
            <i/>
            <sz val="8"/>
            <color indexed="8"/>
            <rFont val="Tahoma"/>
            <family val="2"/>
          </rPr>
          <t xml:space="preserve">Please fill in here
</t>
        </r>
      </text>
    </comment>
    <comment ref="U43" authorId="0" shapeId="0" xr:uid="{066C9DD8-8658-4672-996B-BA557B0B2B70}">
      <text>
        <r>
          <rPr>
            <b/>
            <sz val="8"/>
            <color indexed="8"/>
            <rFont val="Tahoma"/>
            <family val="2"/>
          </rPr>
          <t xml:space="preserve">Sila isi di sini
</t>
        </r>
        <r>
          <rPr>
            <b/>
            <i/>
            <sz val="8"/>
            <color indexed="8"/>
            <rFont val="Tahoma"/>
            <family val="2"/>
          </rPr>
          <t>Please fill in here</t>
        </r>
      </text>
    </comment>
    <comment ref="X43" authorId="0" shapeId="0" xr:uid="{15AA4DE1-23F9-446A-8DE6-C08728AE13BC}">
      <text>
        <r>
          <rPr>
            <b/>
            <sz val="8"/>
            <color indexed="8"/>
            <rFont val="Tahoma"/>
            <family val="2"/>
          </rPr>
          <t xml:space="preserve">Sila isi di sini
</t>
        </r>
        <r>
          <rPr>
            <b/>
            <i/>
            <sz val="8"/>
            <color indexed="8"/>
            <rFont val="Tahoma"/>
            <family val="2"/>
          </rPr>
          <t>Please fill in here</t>
        </r>
      </text>
    </comment>
    <comment ref="Z43" authorId="0" shapeId="0" xr:uid="{5D49D610-CEC4-4459-BA0B-FCA4226F1F1D}">
      <text>
        <r>
          <rPr>
            <b/>
            <sz val="8"/>
            <color indexed="8"/>
            <rFont val="Tahoma"/>
            <family val="2"/>
          </rPr>
          <t xml:space="preserve">Sila isi di sini
</t>
        </r>
        <r>
          <rPr>
            <b/>
            <i/>
            <sz val="8"/>
            <color indexed="8"/>
            <rFont val="Tahoma"/>
            <family val="2"/>
          </rPr>
          <t>Please fill in here</t>
        </r>
      </text>
    </comment>
    <comment ref="AB43" authorId="0" shapeId="0" xr:uid="{3F3A5DBA-2092-48EA-AD82-A15AAF6E9B40}">
      <text>
        <r>
          <rPr>
            <b/>
            <sz val="8"/>
            <color indexed="8"/>
            <rFont val="Tahoma"/>
            <family val="2"/>
          </rPr>
          <t xml:space="preserve">Sila isi di sini
</t>
        </r>
        <r>
          <rPr>
            <b/>
            <i/>
            <sz val="8"/>
            <color indexed="8"/>
            <rFont val="Tahoma"/>
            <family val="2"/>
          </rPr>
          <t xml:space="preserve">Please fill in here
</t>
        </r>
      </text>
    </comment>
    <comment ref="U45" authorId="0" shapeId="0" xr:uid="{00000000-0006-0000-1000-000067000000}">
      <text>
        <r>
          <rPr>
            <b/>
            <sz val="8"/>
            <color indexed="8"/>
            <rFont val="Tahoma"/>
            <family val="2"/>
          </rPr>
          <t xml:space="preserve">Sila isi di sini
</t>
        </r>
        <r>
          <rPr>
            <b/>
            <i/>
            <sz val="8"/>
            <color indexed="8"/>
            <rFont val="Tahoma"/>
            <family val="2"/>
          </rPr>
          <t>Please fill in here</t>
        </r>
      </text>
    </comment>
    <comment ref="AB45" authorId="0" shapeId="0" xr:uid="{00000000-0006-0000-1000-000068000000}">
      <text>
        <r>
          <rPr>
            <b/>
            <sz val="8"/>
            <color indexed="8"/>
            <rFont val="Tahoma"/>
            <family val="2"/>
          </rPr>
          <t xml:space="preserve">Sila isi di sini
</t>
        </r>
        <r>
          <rPr>
            <b/>
            <i/>
            <sz val="8"/>
            <color indexed="8"/>
            <rFont val="Tahoma"/>
            <family val="2"/>
          </rPr>
          <t xml:space="preserve">Please fill in here
</t>
        </r>
      </text>
    </comment>
    <comment ref="U46" authorId="1" shapeId="0" xr:uid="{00000000-0006-0000-1000-000069000000}">
      <text>
        <r>
          <rPr>
            <b/>
            <sz val="9"/>
            <rFont val="Tahoma"/>
            <family val="2"/>
          </rPr>
          <t>Pengiraan automatik
Automatic calculation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wanaida</author>
  </authors>
  <commentList>
    <comment ref="M10" authorId="0" shapeId="0" xr:uid="{00000000-0006-0000-1100-000001000000}">
      <text>
        <r>
          <rPr>
            <b/>
            <sz val="9"/>
            <rFont val="Times New Roman"/>
            <family val="1"/>
          </rPr>
          <t xml:space="preserve">Sila isi di sini
</t>
        </r>
        <r>
          <rPr>
            <sz val="9"/>
            <rFont val="Times New Roman"/>
            <family val="1"/>
          </rPr>
          <t>Please fill in here</t>
        </r>
      </text>
    </comment>
    <comment ref="T10" authorId="0" shapeId="0" xr:uid="{00000000-0006-0000-1100-000002000000}">
      <text>
        <r>
          <rPr>
            <b/>
            <sz val="9"/>
            <rFont val="Times New Roman"/>
            <family val="1"/>
          </rPr>
          <t xml:space="preserve">Sila isi di sini
</t>
        </r>
        <r>
          <rPr>
            <sz val="9"/>
            <rFont val="Times New Roman"/>
            <family val="1"/>
          </rPr>
          <t xml:space="preserve">Please fill in here
</t>
        </r>
      </text>
    </comment>
    <comment ref="M14" authorId="0" shapeId="0" xr:uid="{00000000-0006-0000-1100-000003000000}">
      <text>
        <r>
          <rPr>
            <b/>
            <sz val="9"/>
            <rFont val="Times New Roman"/>
            <family val="1"/>
          </rPr>
          <t xml:space="preserve">Sila isi di sini
</t>
        </r>
        <r>
          <rPr>
            <sz val="9"/>
            <rFont val="Times New Roman"/>
            <family val="1"/>
          </rPr>
          <t>Please fill in here</t>
        </r>
      </text>
    </comment>
    <comment ref="T14" authorId="0" shapeId="0" xr:uid="{00000000-0006-0000-1100-000004000000}">
      <text>
        <r>
          <rPr>
            <b/>
            <sz val="9"/>
            <rFont val="Times New Roman"/>
            <family val="1"/>
          </rPr>
          <t xml:space="preserve">Sila isi di sini
</t>
        </r>
        <r>
          <rPr>
            <sz val="9"/>
            <rFont val="Times New Roman"/>
            <family val="1"/>
          </rPr>
          <t xml:space="preserve">Please fill in here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wanaida</author>
  </authors>
  <commentList>
    <comment ref="M19" authorId="0" shapeId="0" xr:uid="{00000000-0006-0000-1200-000001000000}">
      <text>
        <r>
          <rPr>
            <b/>
            <sz val="9"/>
            <rFont val="Times New Roman"/>
            <family val="1"/>
          </rPr>
          <t>Sila isi di sini</t>
        </r>
        <r>
          <rPr>
            <sz val="9"/>
            <rFont val="Times New Roman"/>
            <family val="1"/>
          </rPr>
          <t xml:space="preserve">
</t>
        </r>
        <r>
          <rPr>
            <i/>
            <sz val="9"/>
            <rFont val="Times New Roman"/>
            <family val="1"/>
          </rPr>
          <t>Please fill in here</t>
        </r>
      </text>
    </comment>
    <comment ref="M22" authorId="0" shapeId="0" xr:uid="{00000000-0006-0000-1200-000002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25" authorId="0" shapeId="0" xr:uid="{00000000-0006-0000-1200-000003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28" authorId="0" shapeId="0" xr:uid="{00000000-0006-0000-1200-000004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31" authorId="0" shapeId="0" xr:uid="{00000000-0006-0000-1200-000005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34" authorId="0" shapeId="0" xr:uid="{00000000-0006-0000-1200-000006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37" authorId="0" shapeId="0" xr:uid="{00000000-0006-0000-1200-000007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40" authorId="0" shapeId="0" xr:uid="{00000000-0006-0000-1200-000008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43" authorId="0" shapeId="0" xr:uid="{00000000-0006-0000-1200-000009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46" authorId="0" shapeId="0" xr:uid="{00000000-0006-0000-1200-00000A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49" authorId="0" shapeId="0" xr:uid="{00000000-0006-0000-1200-00000B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52" authorId="0" shapeId="0" xr:uid="{00000000-0006-0000-1200-00000C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55" authorId="0" shapeId="0" xr:uid="{00000000-0006-0000-1200-00000D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58" authorId="0" shapeId="0" xr:uid="{00000000-0006-0000-1200-00000E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61" authorId="0" shapeId="0" xr:uid="{00000000-0006-0000-1200-00000F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M64" authorId="0" shapeId="0" xr:uid="{00000000-0006-0000-1200-000010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
  </authors>
  <commentList>
    <comment ref="F19" authorId="0" shapeId="0" xr:uid="{00000000-0006-0000-1400-000001000000}">
      <text>
        <r>
          <rPr>
            <b/>
            <sz val="9"/>
            <rFont val="Tahoma"/>
            <family val="2"/>
          </rPr>
          <t xml:space="preserve">Sila isi di sini 
</t>
        </r>
        <r>
          <rPr>
            <i/>
            <sz val="9"/>
            <rFont val="Tahoma"/>
            <family val="2"/>
          </rPr>
          <t>Please fill in here</t>
        </r>
      </text>
    </comment>
    <comment ref="F25" authorId="0" shapeId="0" xr:uid="{00000000-0006-0000-1400-000002000000}">
      <text>
        <r>
          <rPr>
            <b/>
            <sz val="9"/>
            <rFont val="Tahoma"/>
            <family val="2"/>
          </rPr>
          <t xml:space="preserve">Sila isi di sini 
</t>
        </r>
        <r>
          <rPr>
            <i/>
            <sz val="9"/>
            <rFont val="Tahoma"/>
            <family val="2"/>
          </rPr>
          <t>Please fill in here</t>
        </r>
      </text>
    </comment>
    <comment ref="AD30" authorId="1" shapeId="0" xr:uid="{00000000-0006-0000-1400-000003000000}">
      <text>
        <r>
          <rPr>
            <b/>
            <sz val="9"/>
            <rFont val="Times New Roman"/>
            <family val="1"/>
          </rPr>
          <t xml:space="preserve">Sila isi di sini
</t>
        </r>
        <r>
          <rPr>
            <i/>
            <sz val="9"/>
            <rFont val="Times New Roman"/>
            <family val="1"/>
          </rPr>
          <t>Please fill in here</t>
        </r>
      </text>
    </comment>
    <comment ref="F41" authorId="0" shapeId="0" xr:uid="{00000000-0006-0000-1400-000004000000}">
      <text>
        <r>
          <rPr>
            <b/>
            <sz val="9"/>
            <rFont val="Tahoma"/>
            <family val="2"/>
          </rPr>
          <t xml:space="preserve">Sila isi di sini 
</t>
        </r>
        <r>
          <rPr>
            <i/>
            <sz val="9"/>
            <rFont val="Tahoma"/>
            <family val="2"/>
          </rPr>
          <t>Please fill in here</t>
        </r>
      </text>
    </comment>
    <comment ref="F55" authorId="0" shapeId="0" xr:uid="{00000000-0006-0000-1400-000005000000}">
      <text>
        <r>
          <rPr>
            <b/>
            <sz val="9"/>
            <rFont val="Tahoma"/>
            <family val="2"/>
          </rPr>
          <t xml:space="preserve">Sila isi di sini 
</t>
        </r>
        <r>
          <rPr>
            <i/>
            <sz val="9"/>
            <rFont val="Tahoma"/>
            <family val="2"/>
          </rPr>
          <t>Please fill in here</t>
        </r>
      </text>
    </comment>
    <comment ref="AE63" authorId="2" shapeId="0" xr:uid="{00000000-0006-0000-1400-000006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66" authorId="2" shapeId="0" xr:uid="{00000000-0006-0000-1400-000007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69" authorId="2" shapeId="0" xr:uid="{00000000-0006-0000-1400-000008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72" authorId="2" shapeId="0" xr:uid="{00000000-0006-0000-1400-000009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75" authorId="2" shapeId="0" xr:uid="{00000000-0006-0000-1400-00000A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78" authorId="2" shapeId="0" xr:uid="{00000000-0006-0000-1400-00000B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49" authorId="2" shapeId="0" xr:uid="{00000000-0006-0000-1400-00000C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52" authorId="2" shapeId="0" xr:uid="{00000000-0006-0000-1400-00000D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55" authorId="2" shapeId="0" xr:uid="{00000000-0006-0000-1400-00000E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58" authorId="2" shapeId="0" xr:uid="{00000000-0006-0000-1400-00000F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61" authorId="2" shapeId="0" xr:uid="{00000000-0006-0000-1400-000010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64" authorId="2" shapeId="0" xr:uid="{00000000-0006-0000-1400-000011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67" authorId="2" shapeId="0" xr:uid="{00000000-0006-0000-1400-000012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70" authorId="2" shapeId="0" xr:uid="{00000000-0006-0000-1400-000013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73" authorId="2" shapeId="0" xr:uid="{00000000-0006-0000-1400-000014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76" authorId="2" shapeId="0" xr:uid="{00000000-0006-0000-1400-000015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82" authorId="2" shapeId="0" xr:uid="{00000000-0006-0000-1400-000016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85" authorId="2" shapeId="0" xr:uid="{00000000-0006-0000-1400-000017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88" authorId="2" shapeId="0" xr:uid="{00000000-0006-0000-1400-000018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91" authorId="2" shapeId="0" xr:uid="{00000000-0006-0000-1400-000019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204" authorId="0" shapeId="0" xr:uid="{00000000-0006-0000-1400-00001A000000}">
      <text>
        <r>
          <rPr>
            <b/>
            <sz val="9"/>
            <rFont val="Tahoma"/>
            <family val="2"/>
          </rPr>
          <t xml:space="preserve">Sila isi di sini 
</t>
        </r>
        <r>
          <rPr>
            <i/>
            <sz val="9"/>
            <rFont val="Tahoma"/>
            <family val="2"/>
          </rPr>
          <t>Please fill in here</t>
        </r>
      </text>
    </comment>
    <comment ref="O204" authorId="0" shapeId="0" xr:uid="{00000000-0006-0000-1400-00001B000000}">
      <text>
        <r>
          <rPr>
            <b/>
            <sz val="9"/>
            <rFont val="Tahoma"/>
            <family val="2"/>
          </rPr>
          <t xml:space="preserve">Sila isi di sini 
</t>
        </r>
        <r>
          <rPr>
            <i/>
            <sz val="9"/>
            <rFont val="Tahoma"/>
            <family val="2"/>
          </rPr>
          <t>Please fill in here</t>
        </r>
      </text>
    </comment>
    <comment ref="AE210" authorId="2" shapeId="0" xr:uid="{00000000-0006-0000-1400-00001C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13" authorId="2" shapeId="0" xr:uid="{00000000-0006-0000-1400-00001D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16" authorId="2" shapeId="0" xr:uid="{00000000-0006-0000-1400-00001E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19" authorId="2" shapeId="0" xr:uid="{00000000-0006-0000-1400-00001F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75" authorId="2" shapeId="0" xr:uid="{00000000-0006-0000-1400-000020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78" authorId="2" shapeId="0" xr:uid="{00000000-0006-0000-1400-000021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81" authorId="2" shapeId="0" xr:uid="{00000000-0006-0000-1400-000022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84" authorId="2" shapeId="0" xr:uid="{00000000-0006-0000-1400-000023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87" authorId="2" shapeId="0" xr:uid="{00000000-0006-0000-1400-000024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90" authorId="2" shapeId="0" xr:uid="{00000000-0006-0000-1400-000025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93" authorId="2" shapeId="0" xr:uid="{00000000-0006-0000-1400-000026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96" authorId="2" shapeId="0" xr:uid="{00000000-0006-0000-1400-000027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99" authorId="2" shapeId="0" xr:uid="{00000000-0006-0000-1400-000028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302" authorId="1" shapeId="0" xr:uid="{00000000-0006-0000-1400-000029000000}">
      <text>
        <r>
          <rPr>
            <b/>
            <sz val="9"/>
            <rFont val="Times New Roman"/>
            <family val="1"/>
          </rPr>
          <t xml:space="preserve">Sila isi di sini
</t>
        </r>
        <r>
          <rPr>
            <b/>
            <i/>
            <sz val="9"/>
            <rFont val="Times New Roman"/>
            <family val="1"/>
          </rPr>
          <t xml:space="preserve">Please fill in here
</t>
        </r>
      </text>
    </comment>
    <comment ref="AE305" authorId="2" shapeId="0" xr:uid="{00000000-0006-0000-1400-00002A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F313" authorId="0" shapeId="0" xr:uid="{00000000-0006-0000-1400-00002B000000}">
      <text>
        <r>
          <rPr>
            <b/>
            <sz val="9"/>
            <rFont val="Tahoma"/>
            <family val="2"/>
          </rPr>
          <t xml:space="preserve">Sila isi di sini 
</t>
        </r>
        <r>
          <rPr>
            <i/>
            <sz val="9"/>
            <rFont val="Tahoma"/>
            <family val="2"/>
          </rPr>
          <t>Please fill in here</t>
        </r>
      </text>
    </comment>
    <comment ref="P313" authorId="0" shapeId="0" xr:uid="{00000000-0006-0000-1400-00002C000000}">
      <text>
        <r>
          <rPr>
            <b/>
            <sz val="9"/>
            <rFont val="Tahoma"/>
            <family val="2"/>
          </rPr>
          <t xml:space="preserve">Sila isi di sini 
</t>
        </r>
        <r>
          <rPr>
            <i/>
            <sz val="9"/>
            <rFont val="Tahoma"/>
            <family val="2"/>
          </rPr>
          <t>Please fill in here</t>
        </r>
      </text>
    </comment>
    <comment ref="E415" authorId="0" shapeId="0" xr:uid="{00000000-0006-0000-1400-00002D000000}">
      <text>
        <r>
          <rPr>
            <b/>
            <sz val="9"/>
            <rFont val="Tahoma"/>
            <family val="2"/>
          </rPr>
          <t xml:space="preserve">Sila isi di sini 
</t>
        </r>
        <r>
          <rPr>
            <i/>
            <sz val="9"/>
            <rFont val="Tahoma"/>
            <family val="2"/>
          </rPr>
          <t>Please fill in here</t>
        </r>
      </text>
    </comment>
    <comment ref="O415" authorId="0" shapeId="0" xr:uid="{00000000-0006-0000-1400-00002E000000}">
      <text>
        <r>
          <rPr>
            <b/>
            <sz val="9"/>
            <rFont val="Tahoma"/>
            <family val="2"/>
          </rPr>
          <t xml:space="preserve">Sila isi di sini 
</t>
        </r>
        <r>
          <rPr>
            <i/>
            <sz val="9"/>
            <rFont val="Tahoma"/>
            <family val="2"/>
          </rPr>
          <t>Please fill in here</t>
        </r>
      </text>
    </comment>
    <comment ref="AE424" authorId="2" shapeId="0" xr:uid="{00000000-0006-0000-1400-00002F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27" authorId="2" shapeId="0" xr:uid="{00000000-0006-0000-1400-000030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30" authorId="2" shapeId="0" xr:uid="{00000000-0006-0000-1400-000031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33" authorId="2" shapeId="0" xr:uid="{00000000-0006-0000-1400-000032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36" authorId="2" shapeId="0" xr:uid="{00000000-0006-0000-1400-000033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44" authorId="2" shapeId="0" xr:uid="{00000000-0006-0000-1400-000034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48" authorId="2" shapeId="0" xr:uid="{00000000-0006-0000-1400-000035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456" authorId="0" shapeId="0" xr:uid="{00000000-0006-0000-1400-000036000000}">
      <text>
        <r>
          <rPr>
            <b/>
            <sz val="9"/>
            <rFont val="Tahoma"/>
            <family val="2"/>
          </rPr>
          <t xml:space="preserve">Sila isi di sini 
</t>
        </r>
        <r>
          <rPr>
            <i/>
            <sz val="9"/>
            <rFont val="Tahoma"/>
            <family val="2"/>
          </rPr>
          <t>Please fill in here</t>
        </r>
      </text>
    </comment>
    <comment ref="O456" authorId="0" shapeId="0" xr:uid="{00000000-0006-0000-1400-000037000000}">
      <text>
        <r>
          <rPr>
            <b/>
            <sz val="9"/>
            <rFont val="Tahoma"/>
            <family val="2"/>
          </rPr>
          <t xml:space="preserve">Sila isi di sini 
</t>
        </r>
        <r>
          <rPr>
            <i/>
            <sz val="9"/>
            <rFont val="Tahoma"/>
            <family val="2"/>
          </rPr>
          <t>Please fill in here</t>
        </r>
      </text>
    </comment>
    <comment ref="AB475" authorId="1" shapeId="0" xr:uid="{00000000-0006-0000-1400-000038000000}">
      <text>
        <r>
          <rPr>
            <b/>
            <sz val="9"/>
            <rFont val="Times New Roman"/>
            <family val="1"/>
          </rPr>
          <t xml:space="preserve">Sila isi di sini
</t>
        </r>
        <r>
          <rPr>
            <i/>
            <sz val="9"/>
            <rFont val="Times New Roman"/>
            <family val="1"/>
          </rPr>
          <t>Please fill in here</t>
        </r>
      </text>
    </comment>
    <comment ref="AB534" authorId="1" shapeId="0" xr:uid="{00000000-0006-0000-1400-000039000000}">
      <text>
        <r>
          <rPr>
            <b/>
            <sz val="9"/>
            <rFont val="Times New Roman"/>
            <family val="1"/>
          </rPr>
          <t xml:space="preserve">Sila isi di sini
</t>
        </r>
        <r>
          <rPr>
            <i/>
            <sz val="9"/>
            <rFont val="Times New Roman"/>
            <family val="1"/>
          </rPr>
          <t>Please fill in here</t>
        </r>
      </text>
    </comment>
    <comment ref="AB538" authorId="1" shapeId="0" xr:uid="{00000000-0006-0000-1400-00003A000000}">
      <text>
        <r>
          <rPr>
            <b/>
            <sz val="9"/>
            <rFont val="Times New Roman"/>
            <family val="1"/>
          </rPr>
          <t xml:space="preserve">Sila isi di sini
</t>
        </r>
        <r>
          <rPr>
            <i/>
            <sz val="9"/>
            <rFont val="Times New Roman"/>
            <family val="1"/>
          </rPr>
          <t>Please fill in here</t>
        </r>
      </text>
    </comment>
    <comment ref="AB542" authorId="1" shapeId="0" xr:uid="{00000000-0006-0000-1400-00003B000000}">
      <text>
        <r>
          <rPr>
            <b/>
            <sz val="9"/>
            <rFont val="Times New Roman"/>
            <family val="1"/>
          </rPr>
          <t xml:space="preserve">Sila isi di sini
</t>
        </r>
        <r>
          <rPr>
            <i/>
            <sz val="9"/>
            <rFont val="Times New Roman"/>
            <family val="1"/>
          </rPr>
          <t>Please fill in here</t>
        </r>
      </text>
    </comment>
    <comment ref="AB546" authorId="0" shapeId="0" xr:uid="{00000000-0006-0000-1400-00003C000000}">
      <text>
        <r>
          <rPr>
            <b/>
            <sz val="9"/>
            <rFont val="Tahoma"/>
            <family val="2"/>
          </rPr>
          <t>JUMLAH mesti = 100%</t>
        </r>
      </text>
    </comment>
    <comment ref="AB554" authorId="1" shapeId="0" xr:uid="{00000000-0006-0000-1400-00003D000000}">
      <text>
        <r>
          <rPr>
            <b/>
            <sz val="9"/>
            <rFont val="Times New Roman"/>
            <family val="1"/>
          </rPr>
          <t xml:space="preserve">Sila isi di sini
</t>
        </r>
        <r>
          <rPr>
            <i/>
            <sz val="9"/>
            <rFont val="Times New Roman"/>
            <family val="1"/>
          </rPr>
          <t>Please fill in here</t>
        </r>
      </text>
    </comment>
    <comment ref="AB557" authorId="1" shapeId="0" xr:uid="{00000000-0006-0000-1400-00003E000000}">
      <text>
        <r>
          <rPr>
            <b/>
            <sz val="9"/>
            <rFont val="Times New Roman"/>
            <family val="1"/>
          </rPr>
          <t xml:space="preserve">Sila isi di sini
</t>
        </r>
        <r>
          <rPr>
            <i/>
            <sz val="9"/>
            <rFont val="Times New Roman"/>
            <family val="1"/>
          </rPr>
          <t>Please fill in here</t>
        </r>
      </text>
    </comment>
    <comment ref="AB560" authorId="0" shapeId="0" xr:uid="{00000000-0006-0000-1400-00003F000000}">
      <text>
        <r>
          <rPr>
            <b/>
            <sz val="9"/>
            <rFont val="Tahoma"/>
            <family val="2"/>
          </rPr>
          <t>JUMLAH mesti = 100%</t>
        </r>
      </text>
    </comment>
    <comment ref="E569" authorId="0" shapeId="0" xr:uid="{00000000-0006-0000-1400-000040000000}">
      <text>
        <r>
          <rPr>
            <b/>
            <sz val="9"/>
            <rFont val="Tahoma"/>
            <family val="2"/>
          </rPr>
          <t xml:space="preserve">Sila isi di sini 
</t>
        </r>
        <r>
          <rPr>
            <i/>
            <sz val="9"/>
            <rFont val="Tahoma"/>
            <family val="2"/>
          </rPr>
          <t>Please fill in here</t>
        </r>
      </text>
    </comment>
    <comment ref="O569" authorId="0" shapeId="0" xr:uid="{00000000-0006-0000-1400-000041000000}">
      <text>
        <r>
          <rPr>
            <b/>
            <sz val="9"/>
            <rFont val="Tahoma"/>
            <family val="2"/>
          </rPr>
          <t xml:space="preserve">Sila isi di sini 
</t>
        </r>
        <r>
          <rPr>
            <i/>
            <sz val="9"/>
            <rFont val="Tahoma"/>
            <family val="2"/>
          </rPr>
          <t>Please fill in here</t>
        </r>
      </text>
    </comment>
    <comment ref="AC584" authorId="1" shapeId="0" xr:uid="{00000000-0006-0000-1400-000042000000}">
      <text>
        <r>
          <rPr>
            <b/>
            <sz val="9"/>
            <rFont val="Times New Roman"/>
            <family val="1"/>
          </rPr>
          <t xml:space="preserve">Sila isi di sini
</t>
        </r>
        <r>
          <rPr>
            <i/>
            <sz val="9"/>
            <rFont val="Times New Roman"/>
            <family val="1"/>
          </rPr>
          <t>Please fill in here</t>
        </r>
      </text>
    </comment>
    <comment ref="AC594" authorId="1" shapeId="0" xr:uid="{00000000-0006-0000-1400-000043000000}">
      <text>
        <r>
          <rPr>
            <b/>
            <sz val="9"/>
            <rFont val="Times New Roman"/>
            <family val="1"/>
          </rPr>
          <t xml:space="preserve">Sila isi di sini
</t>
        </r>
        <r>
          <rPr>
            <i/>
            <sz val="9"/>
            <rFont val="Times New Roman"/>
            <family val="1"/>
          </rPr>
          <t>Please fill in here</t>
        </r>
      </text>
    </comment>
    <comment ref="AC598" authorId="1" shapeId="0" xr:uid="{00000000-0006-0000-1400-000044000000}">
      <text>
        <r>
          <rPr>
            <b/>
            <sz val="9"/>
            <rFont val="Times New Roman"/>
            <family val="1"/>
          </rPr>
          <t xml:space="preserve">Sila isi di sini
</t>
        </r>
        <r>
          <rPr>
            <i/>
            <sz val="9"/>
            <rFont val="Times New Roman"/>
            <family val="1"/>
          </rPr>
          <t>Please fill in here</t>
        </r>
      </text>
    </comment>
    <comment ref="AC602" authorId="1" shapeId="0" xr:uid="{00000000-0006-0000-1400-000045000000}">
      <text>
        <r>
          <rPr>
            <b/>
            <sz val="9"/>
            <rFont val="Times New Roman"/>
            <family val="1"/>
          </rPr>
          <t xml:space="preserve">Sila isi di sini
</t>
        </r>
        <r>
          <rPr>
            <i/>
            <sz val="9"/>
            <rFont val="Times New Roman"/>
            <family val="1"/>
          </rPr>
          <t>Please fill in here</t>
        </r>
      </text>
    </comment>
    <comment ref="AC605" authorId="0" shapeId="0" xr:uid="{00000000-0006-0000-1400-000046000000}">
      <text>
        <r>
          <rPr>
            <b/>
            <sz val="9"/>
            <rFont val="Tahoma"/>
            <family val="2"/>
          </rPr>
          <t>JUMLAH mesti = 100%</t>
        </r>
        <r>
          <rPr>
            <sz val="9"/>
            <rFont val="Tahoma"/>
            <family val="2"/>
          </rPr>
          <t xml:space="preserve">
</t>
        </r>
      </text>
    </comment>
    <comment ref="AC612" authorId="1" shapeId="0" xr:uid="{00000000-0006-0000-1400-000047000000}">
      <text>
        <r>
          <rPr>
            <b/>
            <sz val="9"/>
            <rFont val="Times New Roman"/>
            <family val="1"/>
          </rPr>
          <t xml:space="preserve">Sila isi di sini
</t>
        </r>
        <r>
          <rPr>
            <i/>
            <sz val="9"/>
            <rFont val="Times New Roman"/>
            <family val="1"/>
          </rPr>
          <t>Please fill in here</t>
        </r>
      </text>
    </comment>
    <comment ref="AC615" authorId="1" shapeId="0" xr:uid="{00000000-0006-0000-1400-000048000000}">
      <text>
        <r>
          <rPr>
            <b/>
            <sz val="9"/>
            <rFont val="Times New Roman"/>
            <family val="1"/>
          </rPr>
          <t xml:space="preserve">Sila isi di sini
</t>
        </r>
        <r>
          <rPr>
            <i/>
            <sz val="9"/>
            <rFont val="Times New Roman"/>
            <family val="1"/>
          </rPr>
          <t>Please fill in here</t>
        </r>
      </text>
    </comment>
    <comment ref="AC619" authorId="0" shapeId="0" xr:uid="{00000000-0006-0000-1400-000049000000}">
      <text>
        <r>
          <rPr>
            <b/>
            <sz val="9"/>
            <rFont val="Tahoma"/>
            <family val="2"/>
          </rPr>
          <t>JUMLAH mesti =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s>
  <commentList>
    <comment ref="D12" authorId="0" shapeId="0" xr:uid="{00000000-0006-0000-1500-000001000000}">
      <text>
        <r>
          <rPr>
            <b/>
            <sz val="9"/>
            <rFont val="Tahoma"/>
            <family val="2"/>
          </rPr>
          <t xml:space="preserve">Sila isi di sini 
</t>
        </r>
        <r>
          <rPr>
            <i/>
            <sz val="9"/>
            <rFont val="Tahoma"/>
            <family val="2"/>
          </rPr>
          <t>Please fill in here</t>
        </r>
      </text>
    </comment>
    <comment ref="J12" authorId="0" shapeId="0" xr:uid="{00000000-0006-0000-1500-000002000000}">
      <text>
        <r>
          <rPr>
            <b/>
            <sz val="9"/>
            <rFont val="Tahoma"/>
            <family val="2"/>
          </rPr>
          <t xml:space="preserve">Sila isi di sini 
</t>
        </r>
        <r>
          <rPr>
            <i/>
            <sz val="9"/>
            <rFont val="Tahoma"/>
            <family val="2"/>
          </rPr>
          <t>Please fill in here</t>
        </r>
      </text>
    </comment>
    <comment ref="AE22" authorId="1" shapeId="0" xr:uid="{00000000-0006-0000-1500-000003000000}">
      <text>
        <r>
          <rPr>
            <b/>
            <sz val="9"/>
            <rFont val="Times New Roman"/>
            <family val="1"/>
          </rPr>
          <t xml:space="preserve">Sila isi di sini
</t>
        </r>
        <r>
          <rPr>
            <i/>
            <sz val="9"/>
            <rFont val="Times New Roman"/>
            <family val="1"/>
          </rPr>
          <t>Please fill in here</t>
        </r>
      </text>
    </comment>
    <comment ref="AE25" authorId="1" shapeId="0" xr:uid="{00000000-0006-0000-1500-000004000000}">
      <text>
        <r>
          <rPr>
            <b/>
            <sz val="9"/>
            <rFont val="Times New Roman"/>
            <family val="1"/>
          </rPr>
          <t xml:space="preserve">Sila isi di sini
</t>
        </r>
        <r>
          <rPr>
            <i/>
            <sz val="9"/>
            <rFont val="Times New Roman"/>
            <family val="1"/>
          </rPr>
          <t>Please fill in here</t>
        </r>
      </text>
    </comment>
    <comment ref="AE28" authorId="1" shapeId="0" xr:uid="{00000000-0006-0000-1500-000005000000}">
      <text>
        <r>
          <rPr>
            <b/>
            <sz val="9"/>
            <rFont val="Times New Roman"/>
            <family val="1"/>
          </rPr>
          <t xml:space="preserve">Sila isi di sini
</t>
        </r>
        <r>
          <rPr>
            <i/>
            <sz val="9"/>
            <rFont val="Times New Roman"/>
            <family val="1"/>
          </rPr>
          <t>Please fill in here</t>
        </r>
      </text>
    </comment>
    <comment ref="AE31" authorId="1" shapeId="0" xr:uid="{00000000-0006-0000-1500-000006000000}">
      <text>
        <r>
          <rPr>
            <b/>
            <sz val="9"/>
            <rFont val="Times New Roman"/>
            <family val="1"/>
          </rPr>
          <t xml:space="preserve">Sila isi di sini
</t>
        </r>
        <r>
          <rPr>
            <i/>
            <sz val="9"/>
            <rFont val="Times New Roman"/>
            <family val="1"/>
          </rPr>
          <t>Please fill in here</t>
        </r>
      </text>
    </comment>
    <comment ref="AE34" authorId="1" shapeId="0" xr:uid="{00000000-0006-0000-1500-000007000000}">
      <text>
        <r>
          <rPr>
            <b/>
            <sz val="9"/>
            <rFont val="Times New Roman"/>
            <family val="1"/>
          </rPr>
          <t xml:space="preserve">Sila isi di sini
</t>
        </r>
        <r>
          <rPr>
            <i/>
            <sz val="9"/>
            <rFont val="Times New Roman"/>
            <family val="1"/>
          </rPr>
          <t>Please fill in here</t>
        </r>
      </text>
    </comment>
    <comment ref="Z42" authorId="0" shapeId="0" xr:uid="{00000000-0006-0000-1500-000008000000}">
      <text>
        <r>
          <rPr>
            <b/>
            <sz val="8"/>
            <rFont val="Tahoma"/>
            <family val="2"/>
          </rPr>
          <t xml:space="preserve">Sila isi di sini
</t>
        </r>
        <r>
          <rPr>
            <i/>
            <sz val="8"/>
            <rFont val="Tahoma"/>
            <family val="2"/>
          </rPr>
          <t>Please fill in here</t>
        </r>
      </text>
    </comment>
    <comment ref="AE46" authorId="1" shapeId="0" xr:uid="{00000000-0006-0000-1500-000009000000}">
      <text>
        <r>
          <rPr>
            <b/>
            <sz val="9"/>
            <rFont val="Times New Roman"/>
            <family val="1"/>
          </rPr>
          <t xml:space="preserve">Sila isi di sini
</t>
        </r>
        <r>
          <rPr>
            <i/>
            <sz val="9"/>
            <rFont val="Times New Roman"/>
            <family val="1"/>
          </rPr>
          <t>Please fill in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D10" authorId="0" shapeId="0" xr:uid="{00000000-0006-0000-0300-000001000000}">
      <text>
        <r>
          <rPr>
            <b/>
            <sz val="8"/>
            <color indexed="8"/>
            <rFont val="Tahoma"/>
            <family val="2"/>
          </rPr>
          <t xml:space="preserve">Sila isi di sini
</t>
        </r>
        <r>
          <rPr>
            <i/>
            <sz val="8"/>
            <color indexed="8"/>
            <rFont val="Tahoma"/>
            <family val="2"/>
          </rPr>
          <t>Please fill in here</t>
        </r>
      </text>
    </comment>
    <comment ref="AD13" authorId="0" shapeId="0" xr:uid="{00000000-0006-0000-0300-000002000000}">
      <text>
        <r>
          <rPr>
            <b/>
            <sz val="8"/>
            <color indexed="8"/>
            <rFont val="Tahoma"/>
            <family val="2"/>
          </rPr>
          <t xml:space="preserve">Sila isi di sini
</t>
        </r>
        <r>
          <rPr>
            <i/>
            <sz val="8"/>
            <color indexed="8"/>
            <rFont val="Tahoma"/>
            <family val="2"/>
          </rPr>
          <t>Please fill in here</t>
        </r>
      </text>
    </comment>
    <comment ref="AD16" authorId="0" shapeId="0" xr:uid="{00000000-0006-0000-0300-000003000000}">
      <text>
        <r>
          <rPr>
            <b/>
            <sz val="8"/>
            <color indexed="8"/>
            <rFont val="Tahoma"/>
            <family val="2"/>
          </rPr>
          <t xml:space="preserve">Sila isi di sini
</t>
        </r>
        <r>
          <rPr>
            <i/>
            <sz val="8"/>
            <color indexed="8"/>
            <rFont val="Tahoma"/>
            <family val="2"/>
          </rPr>
          <t>Please fill in here</t>
        </r>
      </text>
    </comment>
    <comment ref="AD19" authorId="0" shapeId="0" xr:uid="{00000000-0006-0000-0300-000004000000}">
      <text>
        <r>
          <rPr>
            <b/>
            <sz val="8"/>
            <color indexed="8"/>
            <rFont val="Tahoma"/>
            <family val="2"/>
          </rPr>
          <t xml:space="preserve">Sila isi di sini
</t>
        </r>
        <r>
          <rPr>
            <i/>
            <sz val="8"/>
            <color indexed="8"/>
            <rFont val="Tahoma"/>
            <family val="2"/>
          </rPr>
          <t>Please fill in here</t>
        </r>
      </text>
    </comment>
    <comment ref="AD22" authorId="0" shapeId="0" xr:uid="{00000000-0006-0000-0300-000005000000}">
      <text>
        <r>
          <rPr>
            <b/>
            <sz val="8"/>
            <color indexed="8"/>
            <rFont val="Tahoma"/>
            <family val="2"/>
          </rPr>
          <t xml:space="preserve">Sila isi di sini
</t>
        </r>
        <r>
          <rPr>
            <i/>
            <sz val="8"/>
            <color indexed="8"/>
            <rFont val="Tahoma"/>
            <family val="2"/>
          </rPr>
          <t>Please fill in here</t>
        </r>
      </text>
    </comment>
    <comment ref="AD25" authorId="0" shapeId="0" xr:uid="{00000000-0006-0000-0300-000006000000}">
      <text>
        <r>
          <rPr>
            <b/>
            <sz val="8"/>
            <color indexed="8"/>
            <rFont val="Tahoma"/>
            <family val="2"/>
          </rPr>
          <t xml:space="preserve">Sila isi di sini
</t>
        </r>
        <r>
          <rPr>
            <i/>
            <sz val="8"/>
            <color indexed="8"/>
            <rFont val="Tahoma"/>
            <family val="2"/>
          </rPr>
          <t>Please fill in here</t>
        </r>
      </text>
    </comment>
    <comment ref="AD28" authorId="0" shapeId="0" xr:uid="{00000000-0006-0000-0300-000007000000}">
      <text>
        <r>
          <rPr>
            <b/>
            <sz val="8"/>
            <color indexed="8"/>
            <rFont val="Tahoma"/>
            <family val="2"/>
          </rPr>
          <t xml:space="preserve">Sila isi di sini
</t>
        </r>
        <r>
          <rPr>
            <i/>
            <sz val="8"/>
            <color indexed="8"/>
            <rFont val="Tahoma"/>
            <family val="2"/>
          </rPr>
          <t>Please fill in here</t>
        </r>
      </text>
    </comment>
    <comment ref="AD31" authorId="0" shapeId="0" xr:uid="{00000000-0006-0000-0300-000008000000}">
      <text>
        <r>
          <rPr>
            <b/>
            <sz val="8"/>
            <color indexed="8"/>
            <rFont val="Tahoma"/>
            <family val="2"/>
          </rPr>
          <t xml:space="preserve">Sila isi di sini
</t>
        </r>
        <r>
          <rPr>
            <i/>
            <sz val="8"/>
            <color indexed="8"/>
            <rFont val="Tahoma"/>
            <family val="2"/>
          </rPr>
          <t>Please fill in here</t>
        </r>
      </text>
    </comment>
    <comment ref="E44" authorId="0" shapeId="0" xr:uid="{00000000-0006-0000-0300-000009000000}">
      <text>
        <r>
          <rPr>
            <b/>
            <sz val="8"/>
            <color indexed="8"/>
            <rFont val="Tahoma"/>
            <family val="2"/>
          </rPr>
          <t xml:space="preserve">Sila isi di sini
</t>
        </r>
        <r>
          <rPr>
            <i/>
            <sz val="8"/>
            <color indexed="8"/>
            <rFont val="Tahoma"/>
            <family val="2"/>
          </rPr>
          <t>Please fill in here</t>
        </r>
      </text>
    </comment>
    <comment ref="I44" authorId="0" shapeId="0" xr:uid="{00000000-0006-0000-0300-00000A000000}">
      <text>
        <r>
          <rPr>
            <b/>
            <sz val="8"/>
            <color indexed="8"/>
            <rFont val="Tahoma"/>
            <family val="2"/>
          </rPr>
          <t xml:space="preserve">Sila isi di sini
</t>
        </r>
        <r>
          <rPr>
            <i/>
            <sz val="8"/>
            <color indexed="8"/>
            <rFont val="Tahoma"/>
            <family val="2"/>
          </rPr>
          <t>Please fill in here</t>
        </r>
      </text>
    </comment>
    <comment ref="E71" authorId="0" shapeId="0" xr:uid="{00000000-0006-0000-0300-00000B000000}">
      <text>
        <r>
          <rPr>
            <b/>
            <sz val="8"/>
            <color indexed="8"/>
            <rFont val="Tahoma"/>
            <family val="2"/>
          </rPr>
          <t xml:space="preserve">Sila isi di sini
</t>
        </r>
        <r>
          <rPr>
            <i/>
            <sz val="8"/>
            <color indexed="8"/>
            <rFont val="Tahoma"/>
            <family val="2"/>
          </rPr>
          <t>Please fill in here</t>
        </r>
      </text>
    </comment>
    <comment ref="I71" authorId="0" shapeId="0" xr:uid="{00000000-0006-0000-0300-00000C000000}">
      <text>
        <r>
          <rPr>
            <b/>
            <sz val="8"/>
            <color indexed="8"/>
            <rFont val="Tahoma"/>
            <family val="2"/>
          </rPr>
          <t xml:space="preserve">Sila isi di sini
</t>
        </r>
        <r>
          <rPr>
            <i/>
            <sz val="8"/>
            <color indexed="8"/>
            <rFont val="Tahoma"/>
            <family val="2"/>
          </rPr>
          <t>Please fill in here</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
    <author>Wan Aida Nuriezma Che Zahari</author>
    <author>wanaida</author>
  </authors>
  <commentList>
    <comment ref="AI11" authorId="0" shapeId="0" xr:uid="{00000000-0006-0000-1600-000001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6" authorId="0" shapeId="0" xr:uid="{00000000-0006-0000-1600-000002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9" authorId="0" shapeId="0" xr:uid="{00000000-0006-0000-1600-000003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2" authorId="0" shapeId="0" xr:uid="{00000000-0006-0000-1600-000004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9" authorId="0" shapeId="0" xr:uid="{00000000-0006-0000-1600-000005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2" authorId="0" shapeId="0" xr:uid="{00000000-0006-0000-1600-000006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5" authorId="0" shapeId="0" xr:uid="{00000000-0006-0000-1600-000007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8" authorId="0" shapeId="0" xr:uid="{00000000-0006-0000-1600-000008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1" authorId="0" shapeId="0" xr:uid="{00000000-0006-0000-1600-000009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52" authorId="1" shapeId="0" xr:uid="{00000000-0006-0000-1600-00000A000000}">
      <text>
        <r>
          <rPr>
            <b/>
            <sz val="9"/>
            <rFont val="Tahoma"/>
            <family val="2"/>
          </rPr>
          <t xml:space="preserve">Sila isi di sini 
</t>
        </r>
        <r>
          <rPr>
            <i/>
            <sz val="9"/>
            <rFont val="Tahoma"/>
            <family val="2"/>
          </rPr>
          <t>Please fill in here</t>
        </r>
      </text>
    </comment>
    <comment ref="E55" authorId="1" shapeId="0" xr:uid="{00000000-0006-0000-1600-00000B000000}">
      <text>
        <r>
          <rPr>
            <b/>
            <sz val="9"/>
            <rFont val="Tahoma"/>
            <family val="2"/>
          </rPr>
          <t xml:space="preserve">Sila isi di sini 
</t>
        </r>
        <r>
          <rPr>
            <i/>
            <sz val="9"/>
            <rFont val="Tahoma"/>
            <family val="2"/>
          </rPr>
          <t>Please fill in here</t>
        </r>
      </text>
    </comment>
    <comment ref="AG62" authorId="2" shapeId="0" xr:uid="{00000000-0006-0000-1600-00000C000000}">
      <text>
        <r>
          <rPr>
            <b/>
            <sz val="9"/>
            <rFont val="Times New Roman"/>
            <family val="1"/>
          </rPr>
          <t xml:space="preserve">Sila isi di sini
</t>
        </r>
        <r>
          <rPr>
            <i/>
            <sz val="9"/>
            <rFont val="Times New Roman"/>
            <family val="1"/>
          </rPr>
          <t>Please fill in here</t>
        </r>
      </text>
    </comment>
    <comment ref="AG65" authorId="2" shapeId="0" xr:uid="{00000000-0006-0000-1600-00000D000000}">
      <text>
        <r>
          <rPr>
            <b/>
            <sz val="9"/>
            <rFont val="Times New Roman"/>
            <family val="1"/>
          </rPr>
          <t xml:space="preserve">Sila isi di sini
</t>
        </r>
        <r>
          <rPr>
            <i/>
            <sz val="9"/>
            <rFont val="Times New Roman"/>
            <family val="1"/>
          </rPr>
          <t>Please fill in here</t>
        </r>
      </text>
    </comment>
    <comment ref="AG68" authorId="2" shapeId="0" xr:uid="{00000000-0006-0000-1600-00000E000000}">
      <text>
        <r>
          <rPr>
            <b/>
            <sz val="9"/>
            <rFont val="Times New Roman"/>
            <family val="1"/>
          </rPr>
          <t xml:space="preserve">Sila isi di sini
</t>
        </r>
        <r>
          <rPr>
            <i/>
            <sz val="9"/>
            <rFont val="Times New Roman"/>
            <family val="1"/>
          </rPr>
          <t>Please fill in here</t>
        </r>
      </text>
    </comment>
    <comment ref="AG75" authorId="2" shapeId="0" xr:uid="{00000000-0006-0000-1600-00000F000000}">
      <text>
        <r>
          <rPr>
            <b/>
            <sz val="9"/>
            <rFont val="Times New Roman"/>
            <family val="1"/>
          </rPr>
          <t xml:space="preserve">Sila isi di sini
</t>
        </r>
        <r>
          <rPr>
            <i/>
            <sz val="9"/>
            <rFont val="Times New Roman"/>
            <family val="1"/>
          </rPr>
          <t>Please fill in here</t>
        </r>
      </text>
    </comment>
    <comment ref="AG78" authorId="2" shapeId="0" xr:uid="{00000000-0006-0000-1600-000010000000}">
      <text>
        <r>
          <rPr>
            <b/>
            <sz val="9"/>
            <rFont val="Times New Roman"/>
            <family val="1"/>
          </rPr>
          <t xml:space="preserve">Sila isi di sini
</t>
        </r>
        <r>
          <rPr>
            <i/>
            <sz val="9"/>
            <rFont val="Times New Roman"/>
            <family val="1"/>
          </rPr>
          <t>Please fill in here</t>
        </r>
      </text>
    </comment>
    <comment ref="AG81" authorId="2" shapeId="0" xr:uid="{00000000-0006-0000-1600-000011000000}">
      <text>
        <r>
          <rPr>
            <b/>
            <sz val="9"/>
            <rFont val="Times New Roman"/>
            <family val="1"/>
          </rPr>
          <t xml:space="preserve">Sila isi di sini
</t>
        </r>
        <r>
          <rPr>
            <i/>
            <sz val="9"/>
            <rFont val="Times New Roman"/>
            <family val="1"/>
          </rPr>
          <t>Please fill in here</t>
        </r>
      </text>
    </comment>
    <comment ref="AG88" authorId="2" shapeId="0" xr:uid="{00000000-0006-0000-1600-000012000000}">
      <text>
        <r>
          <rPr>
            <b/>
            <sz val="9"/>
            <rFont val="Times New Roman"/>
            <family val="1"/>
          </rPr>
          <t xml:space="preserve">Sila isi di sini
</t>
        </r>
        <r>
          <rPr>
            <i/>
            <sz val="9"/>
            <rFont val="Times New Roman"/>
            <family val="1"/>
          </rPr>
          <t>Please fill in here</t>
        </r>
      </text>
    </comment>
    <comment ref="AG91" authorId="2" shapeId="0" xr:uid="{00000000-0006-0000-1600-000013000000}">
      <text>
        <r>
          <rPr>
            <b/>
            <sz val="9"/>
            <rFont val="Times New Roman"/>
            <family val="1"/>
          </rPr>
          <t xml:space="preserve">Sila isi di sini
</t>
        </r>
        <r>
          <rPr>
            <i/>
            <sz val="9"/>
            <rFont val="Times New Roman"/>
            <family val="1"/>
          </rPr>
          <t>Please fill in here</t>
        </r>
      </text>
    </comment>
    <comment ref="AG94" authorId="2" shapeId="0" xr:uid="{00000000-0006-0000-1600-000014000000}">
      <text>
        <r>
          <rPr>
            <b/>
            <sz val="9"/>
            <rFont val="Times New Roman"/>
            <family val="1"/>
          </rPr>
          <t xml:space="preserve">Sila isi di sini
</t>
        </r>
        <r>
          <rPr>
            <i/>
            <sz val="9"/>
            <rFont val="Times New Roman"/>
            <family val="1"/>
          </rPr>
          <t>Please fill in here</t>
        </r>
      </text>
    </comment>
    <comment ref="AG97" authorId="2" shapeId="0" xr:uid="{00000000-0006-0000-1600-000015000000}">
      <text>
        <r>
          <rPr>
            <b/>
            <sz val="9"/>
            <rFont val="Times New Roman"/>
            <family val="1"/>
          </rPr>
          <t xml:space="preserve">Sila isi di sini
</t>
        </r>
        <r>
          <rPr>
            <i/>
            <sz val="9"/>
            <rFont val="Times New Roman"/>
            <family val="1"/>
          </rPr>
          <t>Please fill in here</t>
        </r>
      </text>
    </comment>
    <comment ref="AG100" authorId="2" shapeId="0" xr:uid="{00000000-0006-0000-1600-000016000000}">
      <text>
        <r>
          <rPr>
            <b/>
            <sz val="9"/>
            <rFont val="Times New Roman"/>
            <family val="1"/>
          </rPr>
          <t xml:space="preserve">Sila isi di sini
</t>
        </r>
        <r>
          <rPr>
            <i/>
            <sz val="9"/>
            <rFont val="Times New Roman"/>
            <family val="1"/>
          </rPr>
          <t>Please fill in here</t>
        </r>
      </text>
    </comment>
    <comment ref="AG103" authorId="2" shapeId="0" xr:uid="{00000000-0006-0000-1600-000017000000}">
      <text>
        <r>
          <rPr>
            <b/>
            <sz val="9"/>
            <rFont val="Times New Roman"/>
            <family val="1"/>
          </rPr>
          <t xml:space="preserve">Sila isi di sini
</t>
        </r>
        <r>
          <rPr>
            <i/>
            <sz val="9"/>
            <rFont val="Times New Roman"/>
            <family val="1"/>
          </rPr>
          <t>Please fill in here</t>
        </r>
      </text>
    </comment>
    <comment ref="AG107" authorId="1" shapeId="0" xr:uid="{00000000-0006-0000-1600-000018000000}">
      <text>
        <r>
          <rPr>
            <b/>
            <sz val="9"/>
            <rFont val="Tahoma"/>
            <family val="2"/>
          </rPr>
          <t>JUMLAH mesti = 100%</t>
        </r>
        <r>
          <rPr>
            <sz val="9"/>
            <rFont val="Tahoma"/>
            <family val="2"/>
          </rPr>
          <t xml:space="preserve">
</t>
        </r>
      </text>
    </comment>
    <comment ref="AG119" authorId="2" shapeId="0" xr:uid="{00000000-0006-0000-1600-000019000000}">
      <text>
        <r>
          <rPr>
            <b/>
            <sz val="9"/>
            <rFont val="Times New Roman"/>
            <family val="1"/>
          </rPr>
          <t xml:space="preserve">Sila isi di sini
</t>
        </r>
        <r>
          <rPr>
            <i/>
            <sz val="9"/>
            <rFont val="Times New Roman"/>
            <family val="1"/>
          </rPr>
          <t>Please fill in here</t>
        </r>
      </text>
    </comment>
    <comment ref="AG122" authorId="2" shapeId="0" xr:uid="{00000000-0006-0000-1600-00001A000000}">
      <text>
        <r>
          <rPr>
            <b/>
            <sz val="9"/>
            <rFont val="Times New Roman"/>
            <family val="1"/>
          </rPr>
          <t xml:space="preserve">Sila isi di sini
</t>
        </r>
        <r>
          <rPr>
            <i/>
            <sz val="9"/>
            <rFont val="Times New Roman"/>
            <family val="1"/>
          </rPr>
          <t>Please fill in here</t>
        </r>
      </text>
    </comment>
    <comment ref="AG125" authorId="2" shapeId="0" xr:uid="{00000000-0006-0000-1600-00001B000000}">
      <text>
        <r>
          <rPr>
            <b/>
            <sz val="9"/>
            <rFont val="Times New Roman"/>
            <family val="1"/>
          </rPr>
          <t xml:space="preserve">Sila isi di sini
</t>
        </r>
        <r>
          <rPr>
            <i/>
            <sz val="9"/>
            <rFont val="Times New Roman"/>
            <family val="1"/>
          </rPr>
          <t>Please fill in here</t>
        </r>
      </text>
    </comment>
    <comment ref="AG128" authorId="1" shapeId="0" xr:uid="{00000000-0006-0000-1600-00001C000000}">
      <text>
        <r>
          <rPr>
            <b/>
            <sz val="9"/>
            <rFont val="Tahoma"/>
            <family val="2"/>
          </rPr>
          <t>JUMLAH mesti = 100%</t>
        </r>
        <r>
          <rPr>
            <sz val="9"/>
            <rFont val="Tahoma"/>
            <family val="2"/>
          </rPr>
          <t xml:space="preserve">
</t>
        </r>
      </text>
    </comment>
    <comment ref="P141" authorId="2" shapeId="0" xr:uid="{00000000-0006-0000-1600-00001D000000}">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41" authorId="2" shapeId="0" xr:uid="{00000000-0006-0000-1600-00001E000000}">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P144" authorId="2" shapeId="0" xr:uid="{00000000-0006-0000-1600-00001F000000}">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44" authorId="2" shapeId="0" xr:uid="{00000000-0006-0000-1600-000020000000}">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P147" authorId="2" shapeId="0" xr:uid="{00000000-0006-0000-1600-000021000000}">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47" authorId="2" shapeId="0" xr:uid="{00000000-0006-0000-1600-000022000000}">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E155" authorId="1" shapeId="0" xr:uid="{00000000-0006-0000-1600-000023000000}">
      <text>
        <r>
          <rPr>
            <b/>
            <sz val="9"/>
            <rFont val="Tahoma"/>
            <family val="2"/>
          </rPr>
          <t xml:space="preserve">Sila isi di sini 
</t>
        </r>
        <r>
          <rPr>
            <i/>
            <sz val="9"/>
            <rFont val="Tahoma"/>
            <family val="2"/>
          </rPr>
          <t>Please fill in here</t>
        </r>
      </text>
    </comment>
    <comment ref="J155" authorId="1" shapeId="0" xr:uid="{00000000-0006-0000-1600-000024000000}">
      <text>
        <r>
          <rPr>
            <b/>
            <sz val="9"/>
            <rFont val="Tahoma"/>
            <family val="2"/>
          </rPr>
          <t xml:space="preserve">Sila isi di sini 
</t>
        </r>
        <r>
          <rPr>
            <i/>
            <sz val="9"/>
            <rFont val="Tahoma"/>
            <family val="2"/>
          </rPr>
          <t>Please fill in here</t>
        </r>
      </text>
    </comment>
    <comment ref="X163" authorId="2" shapeId="0" xr:uid="{00000000-0006-0000-1600-000025000000}">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
  </authors>
  <commentList>
    <comment ref="F13" authorId="0" shapeId="0" xr:uid="{00000000-0006-0000-1800-000001000000}">
      <text>
        <r>
          <rPr>
            <b/>
            <sz val="9"/>
            <rFont val="Tahoma"/>
            <family val="2"/>
          </rPr>
          <t xml:space="preserve">Sila isi di sini 
</t>
        </r>
        <r>
          <rPr>
            <i/>
            <sz val="9"/>
            <rFont val="Tahoma"/>
            <family val="2"/>
          </rPr>
          <t>Please fill in here</t>
        </r>
      </text>
    </comment>
    <comment ref="K13" authorId="0" shapeId="0" xr:uid="{00000000-0006-0000-1800-000002000000}">
      <text>
        <r>
          <rPr>
            <b/>
            <sz val="9"/>
            <rFont val="Tahoma"/>
            <family val="2"/>
          </rPr>
          <t xml:space="preserve">Sila isi di sini 
</t>
        </r>
        <r>
          <rPr>
            <i/>
            <sz val="9"/>
            <rFont val="Tahoma"/>
            <family val="2"/>
          </rPr>
          <t>Please fill in here</t>
        </r>
      </text>
    </comment>
    <comment ref="F21" authorId="0" shapeId="0" xr:uid="{00000000-0006-0000-1800-000003000000}">
      <text>
        <r>
          <rPr>
            <b/>
            <sz val="9"/>
            <rFont val="Tahoma"/>
            <family val="2"/>
          </rPr>
          <t xml:space="preserve">Sila isi di sini 
</t>
        </r>
        <r>
          <rPr>
            <i/>
            <sz val="9"/>
            <rFont val="Tahoma"/>
            <family val="2"/>
          </rPr>
          <t>Please fill in here</t>
        </r>
      </text>
    </comment>
    <comment ref="K21" authorId="0" shapeId="0" xr:uid="{00000000-0006-0000-1800-000004000000}">
      <text>
        <r>
          <rPr>
            <b/>
            <sz val="9"/>
            <rFont val="Tahoma"/>
            <family val="2"/>
          </rPr>
          <t xml:space="preserve">Sila isi di sini 
</t>
        </r>
        <r>
          <rPr>
            <i/>
            <sz val="9"/>
            <rFont val="Tahoma"/>
            <family val="2"/>
          </rPr>
          <t>Please fill in here</t>
        </r>
      </text>
    </comment>
    <comment ref="F29" authorId="0" shapeId="0" xr:uid="{00000000-0006-0000-1800-000005000000}">
      <text>
        <r>
          <rPr>
            <b/>
            <sz val="9"/>
            <rFont val="Tahoma"/>
            <family val="2"/>
          </rPr>
          <t xml:space="preserve">Sila isi di sini 
</t>
        </r>
        <r>
          <rPr>
            <i/>
            <sz val="9"/>
            <rFont val="Tahoma"/>
            <family val="2"/>
          </rPr>
          <t>Please fill in here</t>
        </r>
      </text>
    </comment>
    <comment ref="K29" authorId="0" shapeId="0" xr:uid="{00000000-0006-0000-1800-000006000000}">
      <text>
        <r>
          <rPr>
            <b/>
            <sz val="9"/>
            <rFont val="Tahoma"/>
            <family val="2"/>
          </rPr>
          <t xml:space="preserve">Sila isi di sini 
</t>
        </r>
        <r>
          <rPr>
            <i/>
            <sz val="9"/>
            <rFont val="Tahoma"/>
            <family val="2"/>
          </rPr>
          <t>Please fill in here</t>
        </r>
      </text>
    </comment>
    <comment ref="O48" authorId="1" shapeId="0" xr:uid="{00000000-0006-0000-1800-000007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8" authorId="1" shapeId="0" xr:uid="{00000000-0006-0000-1800-000008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1" authorId="1" shapeId="0" xr:uid="{00000000-0006-0000-1800-000009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51" authorId="1" shapeId="0" xr:uid="{00000000-0006-0000-1800-00000A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4" authorId="1" shapeId="0" xr:uid="{00000000-0006-0000-1800-00000B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54" authorId="1" shapeId="0" xr:uid="{00000000-0006-0000-1800-00000C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7" authorId="1" shapeId="0" xr:uid="{00000000-0006-0000-1800-00000D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57" authorId="1" shapeId="0" xr:uid="{8BEB2B6B-5D8A-4B37-8018-2570A1AAA716}">
      <text>
        <r>
          <rPr>
            <b/>
            <sz val="8"/>
            <color indexed="8"/>
            <rFont val="Tahoma"/>
            <family val="2"/>
          </rPr>
          <t>JUMLAH mesti = 100%</t>
        </r>
      </text>
    </comment>
    <comment ref="F65" authorId="0" shapeId="0" xr:uid="{00000000-0006-0000-1800-00000E000000}">
      <text>
        <r>
          <rPr>
            <b/>
            <sz val="9"/>
            <rFont val="Tahoma"/>
            <family val="2"/>
          </rPr>
          <t xml:space="preserve">Sila isi di sini 
</t>
        </r>
        <r>
          <rPr>
            <i/>
            <sz val="9"/>
            <rFont val="Tahoma"/>
            <family val="2"/>
          </rPr>
          <t>Please fill in here</t>
        </r>
      </text>
    </comment>
    <comment ref="K65" authorId="0" shapeId="0" xr:uid="{00000000-0006-0000-1800-00000F000000}">
      <text>
        <r>
          <rPr>
            <b/>
            <sz val="9"/>
            <rFont val="Tahoma"/>
            <family val="2"/>
          </rPr>
          <t xml:space="preserve">Sila isi di sini 
</t>
        </r>
        <r>
          <rPr>
            <i/>
            <sz val="9"/>
            <rFont val="Tahoma"/>
            <family val="2"/>
          </rPr>
          <t>Please fill in here</t>
        </r>
      </text>
    </comment>
    <comment ref="F73" authorId="0" shapeId="0" xr:uid="{00000000-0006-0000-1800-000010000000}">
      <text>
        <r>
          <rPr>
            <b/>
            <sz val="9"/>
            <rFont val="Tahoma"/>
            <family val="2"/>
          </rPr>
          <t xml:space="preserve">Sila isi di sini 
</t>
        </r>
        <r>
          <rPr>
            <i/>
            <sz val="9"/>
            <rFont val="Tahoma"/>
            <family val="2"/>
          </rPr>
          <t>Please fill in here</t>
        </r>
      </text>
    </comment>
    <comment ref="K73" authorId="0" shapeId="0" xr:uid="{00000000-0006-0000-1800-000011000000}">
      <text>
        <r>
          <rPr>
            <b/>
            <sz val="9"/>
            <rFont val="Tahoma"/>
            <family val="2"/>
          </rPr>
          <t xml:space="preserve">Sila isi di sini 
</t>
        </r>
        <r>
          <rPr>
            <i/>
            <sz val="9"/>
            <rFont val="Tahoma"/>
            <family val="2"/>
          </rPr>
          <t>Please fill in here</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
  </authors>
  <commentList>
    <comment ref="AJ12" authorId="0" shapeId="0" xr:uid="{00000000-0006-0000-1900-000001000000}">
      <text>
        <r>
          <rPr>
            <b/>
            <sz val="9"/>
            <rFont val="Tahoma"/>
            <family val="2"/>
          </rPr>
          <t xml:space="preserve">Sila isi di sini 
</t>
        </r>
        <r>
          <rPr>
            <i/>
            <sz val="9"/>
            <rFont val="Tahoma"/>
            <family val="2"/>
          </rPr>
          <t>Please fill in here</t>
        </r>
      </text>
    </comment>
    <comment ref="AJ15" authorId="0" shapeId="0" xr:uid="{00000000-0006-0000-1900-000002000000}">
      <text>
        <r>
          <rPr>
            <b/>
            <sz val="9"/>
            <rFont val="Tahoma"/>
            <family val="2"/>
          </rPr>
          <t xml:space="preserve">Sila isi di sini 
</t>
        </r>
        <r>
          <rPr>
            <i/>
            <sz val="9"/>
            <rFont val="Tahoma"/>
            <family val="2"/>
          </rPr>
          <t>Please fill in here</t>
        </r>
      </text>
    </comment>
    <comment ref="AJ18" authorId="0" shapeId="0" xr:uid="{00000000-0006-0000-1900-000003000000}">
      <text>
        <r>
          <rPr>
            <b/>
            <sz val="9"/>
            <rFont val="Tahoma"/>
            <family val="2"/>
          </rPr>
          <t xml:space="preserve">Sila isi di sini 
</t>
        </r>
        <r>
          <rPr>
            <i/>
            <sz val="9"/>
            <rFont val="Tahoma"/>
            <family val="2"/>
          </rPr>
          <t>Please fill in here</t>
        </r>
      </text>
    </comment>
    <comment ref="AJ21" authorId="0" shapeId="0" xr:uid="{00000000-0006-0000-1900-000004000000}">
      <text>
        <r>
          <rPr>
            <b/>
            <sz val="9"/>
            <rFont val="Tahoma"/>
            <family val="2"/>
          </rPr>
          <t xml:space="preserve">Sila isi di sini 
</t>
        </r>
        <r>
          <rPr>
            <i/>
            <sz val="9"/>
            <rFont val="Tahoma"/>
            <family val="2"/>
          </rPr>
          <t>Please fill in here</t>
        </r>
      </text>
    </comment>
    <comment ref="AJ24" authorId="0" shapeId="0" xr:uid="{00000000-0006-0000-1900-000005000000}">
      <text>
        <r>
          <rPr>
            <b/>
            <sz val="9"/>
            <rFont val="Tahoma"/>
            <family val="2"/>
          </rPr>
          <t xml:space="preserve">Sila isi di sini 
</t>
        </r>
        <r>
          <rPr>
            <i/>
            <sz val="9"/>
            <rFont val="Tahoma"/>
            <family val="2"/>
          </rPr>
          <t>Please fill in here</t>
        </r>
      </text>
    </comment>
    <comment ref="D33" authorId="0" shapeId="0" xr:uid="{00000000-0006-0000-1900-000006000000}">
      <text>
        <r>
          <rPr>
            <b/>
            <sz val="9"/>
            <rFont val="Tahoma"/>
            <family val="2"/>
          </rPr>
          <t xml:space="preserve">Sila isi di sini 
</t>
        </r>
        <r>
          <rPr>
            <i/>
            <sz val="9"/>
            <rFont val="Tahoma"/>
            <family val="2"/>
          </rPr>
          <t>Please fill in here</t>
        </r>
      </text>
    </comment>
    <comment ref="AH37" authorId="1" shapeId="0" xr:uid="{00000000-0006-0000-1900-000007000000}">
      <text>
        <r>
          <rPr>
            <b/>
            <sz val="9"/>
            <rFont val="Times New Roman"/>
            <family val="1"/>
          </rPr>
          <t xml:space="preserve">Sila isi di sini
</t>
        </r>
        <r>
          <rPr>
            <i/>
            <sz val="9"/>
            <rFont val="Times New Roman"/>
            <family val="1"/>
          </rPr>
          <t>Please fill in here</t>
        </r>
      </text>
    </comment>
    <comment ref="AH40" authorId="1" shapeId="0" xr:uid="{00000000-0006-0000-1900-000008000000}">
      <text>
        <r>
          <rPr>
            <b/>
            <sz val="9"/>
            <rFont val="Times New Roman"/>
            <family val="1"/>
          </rPr>
          <t xml:space="preserve">Sila isi di sini
</t>
        </r>
        <r>
          <rPr>
            <i/>
            <sz val="9"/>
            <rFont val="Times New Roman"/>
            <family val="1"/>
          </rPr>
          <t>Please fill in here</t>
        </r>
      </text>
    </comment>
    <comment ref="AH43" authorId="1" shapeId="0" xr:uid="{00000000-0006-0000-1900-000009000000}">
      <text>
        <r>
          <rPr>
            <b/>
            <sz val="9"/>
            <rFont val="Times New Roman"/>
            <family val="1"/>
          </rPr>
          <t xml:space="preserve">Sila isi di sini
</t>
        </r>
        <r>
          <rPr>
            <i/>
            <sz val="9"/>
            <rFont val="Times New Roman"/>
            <family val="1"/>
          </rPr>
          <t>Please fill in here</t>
        </r>
      </text>
    </comment>
    <comment ref="AH46" authorId="1" shapeId="0" xr:uid="{00000000-0006-0000-1900-00000A000000}">
      <text>
        <r>
          <rPr>
            <b/>
            <sz val="9"/>
            <rFont val="Times New Roman"/>
            <family val="1"/>
          </rPr>
          <t xml:space="preserve">Sila isi di sini
</t>
        </r>
        <r>
          <rPr>
            <i/>
            <sz val="9"/>
            <rFont val="Times New Roman"/>
            <family val="1"/>
          </rPr>
          <t>Please fill in here</t>
        </r>
      </text>
    </comment>
    <comment ref="D49" authorId="0" shapeId="0" xr:uid="{00000000-0006-0000-1900-00000B000000}">
      <text>
        <r>
          <rPr>
            <b/>
            <sz val="9"/>
            <rFont val="Tahoma"/>
            <family val="2"/>
          </rPr>
          <t xml:space="preserve">Sila isi di sini 
</t>
        </r>
        <r>
          <rPr>
            <i/>
            <sz val="9"/>
            <rFont val="Tahoma"/>
            <family val="2"/>
          </rPr>
          <t>Please fill in here</t>
        </r>
      </text>
    </comment>
    <comment ref="R56" authorId="2" shapeId="0" xr:uid="{00000000-0006-0000-1900-00000C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56" authorId="2" shapeId="0" xr:uid="{00000000-0006-0000-1900-00000D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59" authorId="2" shapeId="0" xr:uid="{00000000-0006-0000-1900-00000E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59" authorId="2" shapeId="0" xr:uid="{00000000-0006-0000-1900-00000F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62" authorId="2" shapeId="0" xr:uid="{00000000-0006-0000-1900-000010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64" authorId="2" shapeId="0" xr:uid="{00000000-0006-0000-1900-000011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65" authorId="2" shapeId="0" xr:uid="{00000000-0006-0000-1900-000012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68" authorId="2" shapeId="0" xr:uid="{00000000-0006-0000-1900-000013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69" authorId="2" shapeId="0" xr:uid="{00000000-0006-0000-1900-000014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71" authorId="2" shapeId="0" xr:uid="{00000000-0006-0000-1900-000015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2" authorId="2" shapeId="0" xr:uid="{00000000-0006-0000-1900-000016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74" authorId="2" shapeId="0" xr:uid="{00000000-0006-0000-1900-000017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5" authorId="2" shapeId="0" xr:uid="{00000000-0006-0000-1900-000018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77" authorId="2" shapeId="0" xr:uid="{00000000-0006-0000-1900-000019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8" authorId="2" shapeId="0" xr:uid="{00000000-0006-0000-1900-00001A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80" authorId="2" shapeId="0" xr:uid="{00000000-0006-0000-1900-00001B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1" authorId="2" shapeId="0" xr:uid="{00000000-0006-0000-1900-00001C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83" authorId="2" shapeId="0" xr:uid="{00000000-0006-0000-1900-00001D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4" authorId="2" shapeId="0" xr:uid="{00000000-0006-0000-1900-00001E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86" authorId="2" shapeId="0" xr:uid="{00000000-0006-0000-1900-00001F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7" authorId="2" shapeId="0" xr:uid="{00000000-0006-0000-1900-000020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19" authorId="2" shapeId="0" xr:uid="{00000000-0006-0000-1900-000021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19" authorId="2" shapeId="0" xr:uid="{00000000-0006-0000-1900-000022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2" authorId="2" shapeId="0" xr:uid="{00000000-0006-0000-1900-000023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22" authorId="2" shapeId="0" xr:uid="{00000000-0006-0000-1900-000024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5" authorId="2" shapeId="0" xr:uid="{00000000-0006-0000-1900-000025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25" authorId="2" shapeId="0" xr:uid="{00000000-0006-0000-1900-000026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8" authorId="2" shapeId="0" xr:uid="{00000000-0006-0000-1900-000027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28" authorId="2" shapeId="0" xr:uid="{00000000-0006-0000-1900-000028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31" authorId="2" shapeId="0" xr:uid="{00000000-0006-0000-1900-000029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31" authorId="2" shapeId="0" xr:uid="{00000000-0006-0000-1900-00002A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34" authorId="2" shapeId="0" xr:uid="{00000000-0006-0000-1900-00002B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34" authorId="2" shapeId="0" xr:uid="{00000000-0006-0000-1900-00002C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37" authorId="2" shapeId="0" xr:uid="{00000000-0006-0000-1900-00002D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37" authorId="2" shapeId="0" xr:uid="{00000000-0006-0000-1900-00002E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40" authorId="2" shapeId="0" xr:uid="{00000000-0006-0000-1900-00002F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40" authorId="2" shapeId="0" xr:uid="{00000000-0006-0000-1900-000030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43" authorId="2" shapeId="0" xr:uid="{00000000-0006-0000-1900-000031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D152" authorId="0" shapeId="0" xr:uid="{00000000-0006-0000-1900-000032000000}">
      <text>
        <r>
          <rPr>
            <b/>
            <sz val="9"/>
            <rFont val="Tahoma"/>
            <family val="2"/>
          </rPr>
          <t xml:space="preserve">Sila isi di sini 
</t>
        </r>
        <r>
          <rPr>
            <i/>
            <sz val="9"/>
            <rFont val="Tahoma"/>
            <family val="2"/>
          </rPr>
          <t>Please fill in here</t>
        </r>
      </text>
    </comment>
    <comment ref="D155" authorId="0" shapeId="0" xr:uid="{00000000-0006-0000-1900-000033000000}">
      <text>
        <r>
          <rPr>
            <b/>
            <sz val="9"/>
            <rFont val="Tahoma"/>
            <family val="2"/>
          </rPr>
          <t xml:space="preserve">Sila isi di sini 
</t>
        </r>
        <r>
          <rPr>
            <i/>
            <sz val="9"/>
            <rFont val="Tahoma"/>
            <family val="2"/>
          </rPr>
          <t>Please fill in here</t>
        </r>
      </text>
    </comment>
    <comment ref="D158" authorId="0" shapeId="0" xr:uid="{00000000-0006-0000-1900-000034000000}">
      <text>
        <r>
          <rPr>
            <b/>
            <sz val="9"/>
            <rFont val="Tahoma"/>
            <family val="2"/>
          </rPr>
          <t xml:space="preserve">Sila isi di sini 
</t>
        </r>
        <r>
          <rPr>
            <i/>
            <sz val="9"/>
            <rFont val="Tahoma"/>
            <family val="2"/>
          </rPr>
          <t>Please fill in here</t>
        </r>
      </text>
    </comment>
    <comment ref="R164" authorId="2" shapeId="0" xr:uid="{00000000-0006-0000-1900-000035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64" authorId="2" shapeId="0" xr:uid="{00000000-0006-0000-1900-000036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67" authorId="2" shapeId="0" xr:uid="{00000000-0006-0000-1900-000037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67" authorId="2" shapeId="0" xr:uid="{00000000-0006-0000-1900-000038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70" authorId="2" shapeId="0" xr:uid="{00000000-0006-0000-1900-000039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70" authorId="2" shapeId="0" xr:uid="{00000000-0006-0000-1900-00003A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73" authorId="2" shapeId="0" xr:uid="{00000000-0006-0000-1900-00003B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85" authorId="0" shapeId="0" xr:uid="{00000000-0006-0000-1900-00003C000000}">
      <text>
        <r>
          <rPr>
            <b/>
            <sz val="9"/>
            <rFont val="Tahoma"/>
            <family val="2"/>
          </rPr>
          <t xml:space="preserve">Sila isi 1 jika berkaitan
</t>
        </r>
        <r>
          <rPr>
            <i/>
            <sz val="9"/>
            <rFont val="Tahoma"/>
            <family val="2"/>
          </rPr>
          <t>Please fill in 1 if related</t>
        </r>
      </text>
    </comment>
    <comment ref="V185" authorId="0" shapeId="0" xr:uid="{00000000-0006-0000-1900-00003D000000}">
      <text>
        <r>
          <rPr>
            <b/>
            <sz val="9"/>
            <rFont val="Tahoma"/>
            <family val="2"/>
          </rPr>
          <t xml:space="preserve">Sila isi 2 jika berkaitan
</t>
        </r>
        <r>
          <rPr>
            <i/>
            <sz val="9"/>
            <rFont val="Tahoma"/>
            <family val="2"/>
          </rPr>
          <t>Please fill in 2 if related</t>
        </r>
      </text>
    </comment>
    <comment ref="AA185" authorId="0" shapeId="0" xr:uid="{00000000-0006-0000-1900-00003E000000}">
      <text>
        <r>
          <rPr>
            <b/>
            <sz val="9"/>
            <rFont val="Tahoma"/>
            <family val="2"/>
          </rPr>
          <t xml:space="preserve">Sila isi 3 jika berkaitan
</t>
        </r>
        <r>
          <rPr>
            <i/>
            <sz val="9"/>
            <rFont val="Tahoma"/>
            <family val="2"/>
          </rPr>
          <t>Please fill in 3 if related</t>
        </r>
      </text>
    </comment>
    <comment ref="R188" authorId="0" shapeId="0" xr:uid="{00000000-0006-0000-1900-00003F000000}">
      <text>
        <r>
          <rPr>
            <b/>
            <sz val="9"/>
            <rFont val="Tahoma"/>
            <family val="2"/>
          </rPr>
          <t xml:space="preserve">Sila isi 1 jika berkaitan
</t>
        </r>
        <r>
          <rPr>
            <i/>
            <sz val="9"/>
            <rFont val="Tahoma"/>
            <family val="2"/>
          </rPr>
          <t>Please fill in 1 if related</t>
        </r>
      </text>
    </comment>
    <comment ref="V188" authorId="0" shapeId="0" xr:uid="{00000000-0006-0000-1900-000040000000}">
      <text>
        <r>
          <rPr>
            <b/>
            <sz val="9"/>
            <rFont val="Tahoma"/>
            <family val="2"/>
          </rPr>
          <t xml:space="preserve">Sila isi 2 jika berkaitan
</t>
        </r>
        <r>
          <rPr>
            <i/>
            <sz val="9"/>
            <rFont val="Tahoma"/>
            <family val="2"/>
          </rPr>
          <t>Please fill in 2 if related</t>
        </r>
      </text>
    </comment>
    <comment ref="AA188" authorId="0" shapeId="0" xr:uid="{00000000-0006-0000-1900-000041000000}">
      <text>
        <r>
          <rPr>
            <b/>
            <sz val="9"/>
            <rFont val="Tahoma"/>
            <family val="2"/>
          </rPr>
          <t xml:space="preserve">Sila isi 3 jika berkaitan
</t>
        </r>
        <r>
          <rPr>
            <i/>
            <sz val="9"/>
            <rFont val="Tahoma"/>
            <family val="2"/>
          </rPr>
          <t>Please fill in 3 if related</t>
        </r>
      </text>
    </comment>
    <comment ref="R191" authorId="0" shapeId="0" xr:uid="{00000000-0006-0000-1900-000042000000}">
      <text>
        <r>
          <rPr>
            <b/>
            <sz val="9"/>
            <rFont val="Tahoma"/>
            <family val="2"/>
          </rPr>
          <t xml:space="preserve">Sila isi 1 jika berkaitan
</t>
        </r>
        <r>
          <rPr>
            <i/>
            <sz val="9"/>
            <rFont val="Tahoma"/>
            <family val="2"/>
          </rPr>
          <t>Please fill in 1 if related</t>
        </r>
      </text>
    </comment>
    <comment ref="V191" authorId="0" shapeId="0" xr:uid="{00000000-0006-0000-1900-000043000000}">
      <text>
        <r>
          <rPr>
            <b/>
            <sz val="9"/>
            <rFont val="Tahoma"/>
            <family val="2"/>
          </rPr>
          <t xml:space="preserve">Sila isi 2 jika berkaitan
</t>
        </r>
        <r>
          <rPr>
            <i/>
            <sz val="9"/>
            <rFont val="Tahoma"/>
            <family val="2"/>
          </rPr>
          <t>Please fill in 2 if related</t>
        </r>
      </text>
    </comment>
    <comment ref="AA191" authorId="0" shapeId="0" xr:uid="{00000000-0006-0000-1900-000044000000}">
      <text>
        <r>
          <rPr>
            <b/>
            <sz val="9"/>
            <rFont val="Tahoma"/>
            <family val="2"/>
          </rPr>
          <t xml:space="preserve">Sila isi 3 jika berkaitan
</t>
        </r>
        <r>
          <rPr>
            <i/>
            <sz val="9"/>
            <rFont val="Tahoma"/>
            <family val="2"/>
          </rPr>
          <t>Please fill in 3 if related</t>
        </r>
      </text>
    </comment>
    <comment ref="R197" authorId="0" shapeId="0" xr:uid="{00000000-0006-0000-1900-000045000000}">
      <text>
        <r>
          <rPr>
            <b/>
            <sz val="9"/>
            <rFont val="Tahoma"/>
            <family val="2"/>
          </rPr>
          <t xml:space="preserve">Sila isi 1 jika berkaitan
</t>
        </r>
        <r>
          <rPr>
            <i/>
            <sz val="9"/>
            <rFont val="Tahoma"/>
            <family val="2"/>
          </rPr>
          <t>Please fill in 1 if related</t>
        </r>
      </text>
    </comment>
    <comment ref="V197" authorId="0" shapeId="0" xr:uid="{00000000-0006-0000-1900-000046000000}">
      <text>
        <r>
          <rPr>
            <b/>
            <sz val="9"/>
            <rFont val="Tahoma"/>
            <family val="2"/>
          </rPr>
          <t xml:space="preserve">Sila isi 2 jika berkaitan
</t>
        </r>
        <r>
          <rPr>
            <i/>
            <sz val="9"/>
            <rFont val="Tahoma"/>
            <family val="2"/>
          </rPr>
          <t>Please fill in 2 if related</t>
        </r>
      </text>
    </comment>
    <comment ref="AA197" authorId="0" shapeId="0" xr:uid="{00000000-0006-0000-1900-000047000000}">
      <text>
        <r>
          <rPr>
            <b/>
            <sz val="9"/>
            <rFont val="Tahoma"/>
            <family val="2"/>
          </rPr>
          <t xml:space="preserve">Sila isi 3 jika berkaitan
</t>
        </r>
        <r>
          <rPr>
            <i/>
            <sz val="9"/>
            <rFont val="Tahoma"/>
            <family val="2"/>
          </rPr>
          <t>Please fill in 3 if related</t>
        </r>
      </text>
    </comment>
    <comment ref="R200" authorId="0" shapeId="0" xr:uid="{00000000-0006-0000-1900-000048000000}">
      <text>
        <r>
          <rPr>
            <b/>
            <sz val="9"/>
            <rFont val="Tahoma"/>
            <family val="2"/>
          </rPr>
          <t xml:space="preserve">Sila isi 1 jika berkaitan
</t>
        </r>
        <r>
          <rPr>
            <i/>
            <sz val="9"/>
            <rFont val="Tahoma"/>
            <family val="2"/>
          </rPr>
          <t>Please fill in 1 if related</t>
        </r>
      </text>
    </comment>
    <comment ref="V200" authorId="0" shapeId="0" xr:uid="{00000000-0006-0000-1900-000049000000}">
      <text>
        <r>
          <rPr>
            <b/>
            <sz val="9"/>
            <rFont val="Tahoma"/>
            <family val="2"/>
          </rPr>
          <t xml:space="preserve">Sila isi 2 jika berkaitan
</t>
        </r>
        <r>
          <rPr>
            <i/>
            <sz val="9"/>
            <rFont val="Tahoma"/>
            <family val="2"/>
          </rPr>
          <t>Please fill in 2 if related</t>
        </r>
      </text>
    </comment>
    <comment ref="AA200" authorId="0" shapeId="0" xr:uid="{00000000-0006-0000-1900-00004A000000}">
      <text>
        <r>
          <rPr>
            <b/>
            <sz val="9"/>
            <rFont val="Tahoma"/>
            <family val="2"/>
          </rPr>
          <t xml:space="preserve">Sila isi 3 jika berkaitan
</t>
        </r>
        <r>
          <rPr>
            <i/>
            <sz val="9"/>
            <rFont val="Tahoma"/>
            <family val="2"/>
          </rPr>
          <t>Please fill in 3 if related</t>
        </r>
      </text>
    </comment>
    <comment ref="R203" authorId="0" shapeId="0" xr:uid="{00000000-0006-0000-1900-00004B000000}">
      <text>
        <r>
          <rPr>
            <b/>
            <sz val="9"/>
            <rFont val="Tahoma"/>
            <family val="2"/>
          </rPr>
          <t xml:space="preserve">Sila isi 1 jika berkaitan
</t>
        </r>
        <r>
          <rPr>
            <i/>
            <sz val="9"/>
            <rFont val="Tahoma"/>
            <family val="2"/>
          </rPr>
          <t>Please fill in 1 if related</t>
        </r>
      </text>
    </comment>
    <comment ref="V203" authorId="0" shapeId="0" xr:uid="{00000000-0006-0000-1900-00004C000000}">
      <text>
        <r>
          <rPr>
            <b/>
            <sz val="9"/>
            <rFont val="Tahoma"/>
            <family val="2"/>
          </rPr>
          <t xml:space="preserve">Sila isi 2 jika berkaitan
</t>
        </r>
        <r>
          <rPr>
            <i/>
            <sz val="9"/>
            <rFont val="Tahoma"/>
            <family val="2"/>
          </rPr>
          <t>Please fill in 2 if related</t>
        </r>
      </text>
    </comment>
    <comment ref="AA203" authorId="0" shapeId="0" xr:uid="{00000000-0006-0000-1900-00004D000000}">
      <text>
        <r>
          <rPr>
            <b/>
            <sz val="9"/>
            <rFont val="Tahoma"/>
            <family val="2"/>
          </rPr>
          <t xml:space="preserve">Sila isi 3 jika berkaitan
</t>
        </r>
        <r>
          <rPr>
            <i/>
            <sz val="9"/>
            <rFont val="Tahoma"/>
            <family val="2"/>
          </rPr>
          <t>Please fill in 3 if related</t>
        </r>
      </text>
    </comment>
    <comment ref="R206" authorId="0" shapeId="0" xr:uid="{00000000-0006-0000-1900-00004E000000}">
      <text>
        <r>
          <rPr>
            <b/>
            <sz val="9"/>
            <rFont val="Tahoma"/>
            <family val="2"/>
          </rPr>
          <t xml:space="preserve">Sila isi 1 jika berkaitan
</t>
        </r>
        <r>
          <rPr>
            <i/>
            <sz val="9"/>
            <rFont val="Tahoma"/>
            <family val="2"/>
          </rPr>
          <t>Please fill in 1 if related</t>
        </r>
      </text>
    </comment>
    <comment ref="V206" authorId="0" shapeId="0" xr:uid="{00000000-0006-0000-1900-00004F000000}">
      <text>
        <r>
          <rPr>
            <b/>
            <sz val="9"/>
            <rFont val="Tahoma"/>
            <family val="2"/>
          </rPr>
          <t xml:space="preserve">Sila isi 2 jika berkaitan
</t>
        </r>
        <r>
          <rPr>
            <i/>
            <sz val="9"/>
            <rFont val="Tahoma"/>
            <family val="2"/>
          </rPr>
          <t>Please fill in 2 if related</t>
        </r>
      </text>
    </comment>
    <comment ref="AA206" authorId="0" shapeId="0" xr:uid="{00000000-0006-0000-1900-000050000000}">
      <text>
        <r>
          <rPr>
            <b/>
            <sz val="9"/>
            <rFont val="Tahoma"/>
            <family val="2"/>
          </rPr>
          <t xml:space="preserve">Sila isi 3 jika berkaitan
</t>
        </r>
        <r>
          <rPr>
            <i/>
            <sz val="9"/>
            <rFont val="Tahoma"/>
            <family val="2"/>
          </rPr>
          <t>Please fill in 3 if related</t>
        </r>
      </text>
    </comment>
    <comment ref="AH239" authorId="1" shapeId="0" xr:uid="{00000000-0006-0000-1900-000051000000}">
      <text>
        <r>
          <rPr>
            <b/>
            <sz val="9"/>
            <rFont val="Times New Roman"/>
            <family val="1"/>
          </rPr>
          <t xml:space="preserve">Sila isi di sini
</t>
        </r>
        <r>
          <rPr>
            <i/>
            <sz val="9"/>
            <rFont val="Times New Roman"/>
            <family val="1"/>
          </rPr>
          <t>Please fill in here</t>
        </r>
      </text>
    </comment>
    <comment ref="AH242" authorId="1" shapeId="0" xr:uid="{00000000-0006-0000-1900-000052000000}">
      <text>
        <r>
          <rPr>
            <b/>
            <sz val="9"/>
            <rFont val="Times New Roman"/>
            <family val="1"/>
          </rPr>
          <t xml:space="preserve">Sila isi di sini
</t>
        </r>
        <r>
          <rPr>
            <i/>
            <sz val="9"/>
            <rFont val="Times New Roman"/>
            <family val="1"/>
          </rPr>
          <t>Please fill in here</t>
        </r>
      </text>
    </comment>
    <comment ref="D250" authorId="0" shapeId="0" xr:uid="{00000000-0006-0000-1900-000053000000}">
      <text>
        <r>
          <rPr>
            <b/>
            <sz val="9"/>
            <rFont val="Tahoma"/>
            <family val="2"/>
          </rPr>
          <t xml:space="preserve">Sila isi di sini 
</t>
        </r>
        <r>
          <rPr>
            <i/>
            <sz val="9"/>
            <rFont val="Tahoma"/>
            <family val="2"/>
          </rPr>
          <t>Please fill in here</t>
        </r>
      </text>
    </comment>
    <comment ref="J250" authorId="0" shapeId="0" xr:uid="{00000000-0006-0000-1900-000054000000}">
      <text>
        <r>
          <rPr>
            <b/>
            <sz val="9"/>
            <rFont val="Tahoma"/>
            <family val="2"/>
          </rPr>
          <t xml:space="preserve">Sila isi di sini 
</t>
        </r>
        <r>
          <rPr>
            <i/>
            <sz val="9"/>
            <rFont val="Tahoma"/>
            <family val="2"/>
          </rPr>
          <t>Please fill in here</t>
        </r>
      </text>
    </comment>
    <comment ref="AH258" authorId="1" shapeId="0" xr:uid="{00000000-0006-0000-1900-000055000000}">
      <text>
        <r>
          <rPr>
            <b/>
            <sz val="9"/>
            <rFont val="Times New Roman"/>
            <family val="1"/>
          </rPr>
          <t xml:space="preserve">Sila isi di sini
</t>
        </r>
        <r>
          <rPr>
            <i/>
            <sz val="9"/>
            <rFont val="Times New Roman"/>
            <family val="1"/>
          </rPr>
          <t>Please fill in here</t>
        </r>
      </text>
    </comment>
    <comment ref="AH261" authorId="1" shapeId="0" xr:uid="{00000000-0006-0000-1900-000056000000}">
      <text>
        <r>
          <rPr>
            <b/>
            <sz val="9"/>
            <rFont val="Times New Roman"/>
            <family val="1"/>
          </rPr>
          <t xml:space="preserve">Sila isi di sini
</t>
        </r>
        <r>
          <rPr>
            <i/>
            <sz val="9"/>
            <rFont val="Times New Roman"/>
            <family val="1"/>
          </rPr>
          <t>Please fill in here</t>
        </r>
      </text>
    </comment>
    <comment ref="D270" authorId="0" shapeId="0" xr:uid="{00000000-0006-0000-1900-000057000000}">
      <text>
        <r>
          <rPr>
            <b/>
            <sz val="9"/>
            <rFont val="Tahoma"/>
            <family val="2"/>
          </rPr>
          <t xml:space="preserve">Sila isi di sini 
</t>
        </r>
        <r>
          <rPr>
            <i/>
            <sz val="9"/>
            <rFont val="Tahoma"/>
            <family val="2"/>
          </rPr>
          <t>Please fill in here</t>
        </r>
      </text>
    </comment>
    <comment ref="J270" authorId="0" shapeId="0" xr:uid="{00000000-0006-0000-1900-000058000000}">
      <text>
        <r>
          <rPr>
            <b/>
            <sz val="9"/>
            <rFont val="Tahoma"/>
            <family val="2"/>
          </rPr>
          <t xml:space="preserve">Sila isi di sini 
</t>
        </r>
        <r>
          <rPr>
            <i/>
            <sz val="9"/>
            <rFont val="Tahoma"/>
            <family val="2"/>
          </rPr>
          <t>Please fill in here</t>
        </r>
      </text>
    </comment>
    <comment ref="R277" authorId="2" shapeId="0" xr:uid="{00000000-0006-0000-1900-000059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277" authorId="2" shapeId="0" xr:uid="{00000000-0006-0000-1900-00005A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80" authorId="2" shapeId="0" xr:uid="{00000000-0006-0000-1900-00005B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280" authorId="2" shapeId="0" xr:uid="{00000000-0006-0000-1900-00005C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83" authorId="2" shapeId="0" xr:uid="{00000000-0006-0000-1900-00005D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283" authorId="2" shapeId="0" xr:uid="{00000000-0006-0000-1900-00005E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86" authorId="2" shapeId="0" xr:uid="{00000000-0006-0000-1900-00005F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286" authorId="2" shapeId="0" xr:uid="{00000000-0006-0000-1900-000060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s>
  <commentList>
    <comment ref="D13" authorId="0" shapeId="0" xr:uid="{00000000-0006-0000-1A00-000001000000}">
      <text>
        <r>
          <rPr>
            <b/>
            <sz val="9"/>
            <rFont val="Tahoma"/>
            <family val="2"/>
          </rPr>
          <t xml:space="preserve">Sila isi di sini 
</t>
        </r>
        <r>
          <rPr>
            <i/>
            <sz val="9"/>
            <rFont val="Tahoma"/>
            <family val="2"/>
          </rPr>
          <t>Please fill in here</t>
        </r>
      </text>
    </comment>
    <comment ref="J13" authorId="0" shapeId="0" xr:uid="{00000000-0006-0000-1A00-000002000000}">
      <text>
        <r>
          <rPr>
            <b/>
            <sz val="9"/>
            <rFont val="Tahoma"/>
            <family val="2"/>
          </rPr>
          <t xml:space="preserve">Sila isi di sini 
</t>
        </r>
        <r>
          <rPr>
            <i/>
            <sz val="9"/>
            <rFont val="Tahoma"/>
            <family val="2"/>
          </rPr>
          <t>Please fill in here</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
  </authors>
  <commentList>
    <comment ref="E16" authorId="0" shapeId="0" xr:uid="{00000000-0006-0000-1B00-000001000000}">
      <text>
        <r>
          <rPr>
            <b/>
            <sz val="9"/>
            <rFont val="Tahoma"/>
            <family val="2"/>
          </rPr>
          <t xml:space="preserve">Sila isi di sini 
</t>
        </r>
        <r>
          <rPr>
            <i/>
            <sz val="9"/>
            <rFont val="Tahoma"/>
            <family val="2"/>
          </rPr>
          <t>Please fill in here</t>
        </r>
      </text>
    </comment>
    <comment ref="E19" authorId="0" shapeId="0" xr:uid="{00000000-0006-0000-1B00-000002000000}">
      <text>
        <r>
          <rPr>
            <b/>
            <sz val="9"/>
            <rFont val="Tahoma"/>
            <family val="2"/>
          </rPr>
          <t xml:space="preserve">Sila isi di sini 
</t>
        </r>
        <r>
          <rPr>
            <i/>
            <sz val="9"/>
            <rFont val="Tahoma"/>
            <family val="2"/>
          </rPr>
          <t>Please fill in here</t>
        </r>
      </text>
    </comment>
    <comment ref="AI26" authorId="1" shapeId="0" xr:uid="{00000000-0006-0000-1B00-000003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9" authorId="1" shapeId="0" xr:uid="{00000000-0006-0000-1B00-000004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2" authorId="1" shapeId="0" xr:uid="{00000000-0006-0000-1B00-000005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5" authorId="1" shapeId="0" xr:uid="{00000000-0006-0000-1B00-000006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8" authorId="1" shapeId="0" xr:uid="{00000000-0006-0000-1B00-000007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1" authorId="1" shapeId="0" xr:uid="{00000000-0006-0000-1B00-000008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4" authorId="1" shapeId="0" xr:uid="{00000000-0006-0000-1B00-000009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7" authorId="1" shapeId="0" xr:uid="{00000000-0006-0000-1B00-00000A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56" authorId="1" shapeId="0" xr:uid="{00000000-0006-0000-1B00-00000B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59" authorId="1" shapeId="0" xr:uid="{00000000-0006-0000-1B00-00000C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2" authorId="1" shapeId="0" xr:uid="{00000000-0006-0000-1B00-00000D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5" authorId="1" shapeId="0" xr:uid="{00000000-0006-0000-1B00-00000E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0" authorId="1" shapeId="0" xr:uid="{00000000-0006-0000-1B00-00000F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3" authorId="1" shapeId="0" xr:uid="{00000000-0006-0000-1B00-000010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8" authorId="1" shapeId="0" xr:uid="{00000000-0006-0000-1B00-000011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2" authorId="1" shapeId="0" xr:uid="{00000000-0006-0000-1B00-000012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5" authorId="1" shapeId="0" xr:uid="{00000000-0006-0000-1B00-000013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8" authorId="1" shapeId="0" xr:uid="{00000000-0006-0000-1B00-000014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97" authorId="1" shapeId="0" xr:uid="{00000000-0006-0000-1B00-000015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00" authorId="1" shapeId="0" xr:uid="{00000000-0006-0000-1B00-000016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03" authorId="1" shapeId="0" xr:uid="{00000000-0006-0000-1B00-000017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06" authorId="1" shapeId="0" xr:uid="{00000000-0006-0000-1B00-000018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09" authorId="1" shapeId="0" xr:uid="{00000000-0006-0000-1B00-000019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2" authorId="1" shapeId="0" xr:uid="{00000000-0006-0000-1B00-00001A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5" authorId="1" shapeId="0" xr:uid="{00000000-0006-0000-1B00-00001B00000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123" authorId="0" shapeId="0" xr:uid="{00000000-0006-0000-1B00-00001C000000}">
      <text>
        <r>
          <rPr>
            <b/>
            <sz val="9"/>
            <rFont val="Tahoma"/>
            <family val="2"/>
          </rPr>
          <t xml:space="preserve">Sila isi di sini 
</t>
        </r>
        <r>
          <rPr>
            <i/>
            <sz val="9"/>
            <rFont val="Tahoma"/>
            <family val="2"/>
          </rPr>
          <t>Please fill in here</t>
        </r>
      </text>
    </comment>
    <comment ref="K123" authorId="0" shapeId="0" xr:uid="{00000000-0006-0000-1B00-00001D000000}">
      <text>
        <r>
          <rPr>
            <b/>
            <sz val="9"/>
            <rFont val="Tahoma"/>
            <family val="2"/>
          </rPr>
          <t xml:space="preserve">Sila isi di sini 
</t>
        </r>
        <r>
          <rPr>
            <i/>
            <sz val="9"/>
            <rFont val="Tahoma"/>
            <family val="2"/>
          </rPr>
          <t>Please fill in here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wanaida</author>
    <author>Wan Aida Nuriezma Che Zahari</author>
  </authors>
  <commentList>
    <comment ref="N9" authorId="0" shapeId="0" xr:uid="{00000000-0006-0000-0400-000001000000}">
      <text>
        <r>
          <rPr>
            <b/>
            <sz val="9"/>
            <rFont val="Times New Roman"/>
            <family val="1"/>
          </rPr>
          <t>Sila isi di sini</t>
        </r>
        <r>
          <rPr>
            <sz val="9"/>
            <rFont val="Times New Roman"/>
            <family val="1"/>
          </rPr>
          <t xml:space="preserve">
</t>
        </r>
        <r>
          <rPr>
            <i/>
            <sz val="9"/>
            <rFont val="Times New Roman"/>
            <family val="1"/>
          </rPr>
          <t>Please fill in here</t>
        </r>
      </text>
    </comment>
    <comment ref="N11" authorId="0" shapeId="0" xr:uid="{00000000-0006-0000-0400-000002000000}">
      <text>
        <r>
          <rPr>
            <b/>
            <sz val="9"/>
            <rFont val="Times New Roman"/>
            <family val="1"/>
          </rPr>
          <t>Sila isi di sini</t>
        </r>
        <r>
          <rPr>
            <sz val="9"/>
            <rFont val="Times New Roman"/>
            <family val="1"/>
          </rPr>
          <t xml:space="preserve">
</t>
        </r>
        <r>
          <rPr>
            <i/>
            <sz val="9"/>
            <rFont val="Times New Roman"/>
            <family val="1"/>
          </rPr>
          <t>Please fill in here</t>
        </r>
      </text>
    </comment>
    <comment ref="U44" authorId="0" shapeId="0" xr:uid="{00000000-0006-0000-0400-000003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U46" authorId="0" shapeId="0" xr:uid="{00000000-0006-0000-0400-000004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U48" authorId="0" shapeId="0" xr:uid="{00000000-0006-0000-0400-000005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U54" authorId="0" shapeId="0" xr:uid="{00000000-0006-0000-0400-000006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U56" authorId="0" shapeId="0" xr:uid="{00000000-0006-0000-0400-000007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U59" authorId="0" shapeId="0" xr:uid="{00000000-0006-0000-0400-000008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U62" authorId="0" shapeId="0" xr:uid="{00000000-0006-0000-0400-000009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U65" authorId="1" shapeId="0" xr:uid="{00000000-0006-0000-0400-00000A000000}">
      <text>
        <r>
          <rPr>
            <b/>
            <sz val="9"/>
            <rFont val="Tahoma"/>
            <family val="2"/>
          </rPr>
          <t>Jumlah mesti = 100</t>
        </r>
      </text>
    </comment>
    <comment ref="U71" authorId="0" shapeId="0" xr:uid="{00000000-0006-0000-0400-00000B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noorhashida</author>
    <author>nooraliah.saiful</author>
    <author>Wan Aida Nuriezma Che Zahari</author>
    <author>Aziroh Ahmad Dan</author>
  </authors>
  <commentList>
    <comment ref="M11" authorId="0" shapeId="0" xr:uid="{00000000-0006-0000-0500-000001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11" authorId="1" shapeId="0" xr:uid="{00000000-0006-0000-0500-000002000000}">
      <text>
        <r>
          <rPr>
            <b/>
            <sz val="8"/>
            <rFont val="Tahoma"/>
            <family val="2"/>
          </rPr>
          <t xml:space="preserve">Sila isi di sini
</t>
        </r>
        <r>
          <rPr>
            <i/>
            <sz val="8"/>
            <rFont val="Tahoma"/>
            <family val="2"/>
          </rPr>
          <t>Please fill in here</t>
        </r>
      </text>
    </comment>
    <comment ref="AV11" authorId="0" shapeId="0" xr:uid="{00000000-0006-0000-0500-000003000000}">
      <text>
        <r>
          <rPr>
            <b/>
            <sz val="8"/>
            <color indexed="8"/>
            <rFont val="Tahoma"/>
            <family val="2"/>
          </rPr>
          <t xml:space="preserve">Sila isi di sini
</t>
        </r>
        <r>
          <rPr>
            <b/>
            <i/>
            <sz val="8"/>
            <color indexed="8"/>
            <rFont val="Tahoma"/>
            <family val="2"/>
          </rPr>
          <t xml:space="preserve">Please fill in here
</t>
        </r>
      </text>
    </comment>
    <comment ref="BE11" authorId="0" shapeId="0" xr:uid="{00000000-0006-0000-0500-000004000000}">
      <text>
        <r>
          <rPr>
            <b/>
            <sz val="8"/>
            <color indexed="8"/>
            <rFont val="Tahoma"/>
            <family val="2"/>
          </rPr>
          <t xml:space="preserve">Sila isi di sini
</t>
        </r>
        <r>
          <rPr>
            <b/>
            <i/>
            <sz val="8"/>
            <color indexed="8"/>
            <rFont val="Tahoma"/>
            <family val="2"/>
          </rPr>
          <t xml:space="preserve">Please fill in here
</t>
        </r>
      </text>
    </comment>
    <comment ref="BN11" authorId="0" shapeId="0" xr:uid="{00000000-0006-0000-0500-000005000000}">
      <text>
        <r>
          <rPr>
            <b/>
            <sz val="8"/>
            <color indexed="8"/>
            <rFont val="Tahoma"/>
            <family val="2"/>
          </rPr>
          <t xml:space="preserve">Sila isi di sini
</t>
        </r>
        <r>
          <rPr>
            <b/>
            <i/>
            <sz val="8"/>
            <color indexed="8"/>
            <rFont val="Tahoma"/>
            <family val="2"/>
          </rPr>
          <t xml:space="preserve">Please fill in here
</t>
        </r>
      </text>
    </comment>
    <comment ref="BV11" authorId="0" shapeId="0" xr:uid="{00000000-0006-0000-0500-000006000000}">
      <text>
        <r>
          <rPr>
            <b/>
            <sz val="8"/>
            <color indexed="8"/>
            <rFont val="Tahoma"/>
            <family val="2"/>
          </rPr>
          <t>Pengiraan automatik
Automatic calculation</t>
        </r>
      </text>
    </comment>
    <comment ref="M14" authorId="0" shapeId="0" xr:uid="{00000000-0006-0000-0500-000007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14" authorId="1" shapeId="0" xr:uid="{00000000-0006-0000-0500-000008000000}">
      <text>
        <r>
          <rPr>
            <b/>
            <sz val="8"/>
            <rFont val="Tahoma"/>
            <family val="2"/>
          </rPr>
          <t>Sila isi di sini</t>
        </r>
        <r>
          <rPr>
            <sz val="8"/>
            <rFont val="Tahoma"/>
            <family val="2"/>
          </rPr>
          <t xml:space="preserve">
</t>
        </r>
        <r>
          <rPr>
            <i/>
            <sz val="8"/>
            <rFont val="Tahoma"/>
            <family val="2"/>
          </rPr>
          <t>Please fill in here</t>
        </r>
      </text>
    </comment>
    <comment ref="AD14" authorId="1" shapeId="0" xr:uid="{00000000-0006-0000-0500-000009000000}">
      <text>
        <r>
          <rPr>
            <b/>
            <sz val="8"/>
            <rFont val="Tahoma"/>
            <family val="2"/>
          </rPr>
          <t xml:space="preserve">Sila isi di sini
</t>
        </r>
        <r>
          <rPr>
            <b/>
            <i/>
            <sz val="8"/>
            <rFont val="Tahoma"/>
            <family val="2"/>
          </rPr>
          <t>Please fill in here</t>
        </r>
        <r>
          <rPr>
            <b/>
            <sz val="9"/>
            <rFont val="Tahoma"/>
            <family val="2"/>
          </rPr>
          <t xml:space="preserve">
</t>
        </r>
      </text>
    </comment>
    <comment ref="AM14" authorId="0" shapeId="0" xr:uid="{00000000-0006-0000-0500-00000A000000}">
      <text>
        <r>
          <rPr>
            <b/>
            <sz val="8"/>
            <color indexed="8"/>
            <rFont val="Tahoma"/>
            <family val="2"/>
          </rPr>
          <t xml:space="preserve">Sila isi di sini
</t>
        </r>
        <r>
          <rPr>
            <b/>
            <i/>
            <sz val="8"/>
            <color indexed="8"/>
            <rFont val="Tahoma"/>
            <family val="2"/>
          </rPr>
          <t xml:space="preserve">Please fill in here
</t>
        </r>
      </text>
    </comment>
    <comment ref="AV14" authorId="0" shapeId="0" xr:uid="{00000000-0006-0000-0500-00000B000000}">
      <text>
        <r>
          <rPr>
            <b/>
            <sz val="8"/>
            <color indexed="8"/>
            <rFont val="Tahoma"/>
            <family val="2"/>
          </rPr>
          <t xml:space="preserve">Sila isi di sini
</t>
        </r>
        <r>
          <rPr>
            <b/>
            <i/>
            <sz val="8"/>
            <color indexed="8"/>
            <rFont val="Tahoma"/>
            <family val="2"/>
          </rPr>
          <t xml:space="preserve">Please fill in here
</t>
        </r>
      </text>
    </comment>
    <comment ref="BE14" authorId="0" shapeId="0" xr:uid="{00000000-0006-0000-0500-00000C000000}">
      <text>
        <r>
          <rPr>
            <b/>
            <sz val="8"/>
            <color indexed="8"/>
            <rFont val="Tahoma"/>
            <family val="2"/>
          </rPr>
          <t xml:space="preserve">Sila isi di sini
</t>
        </r>
        <r>
          <rPr>
            <b/>
            <i/>
            <sz val="8"/>
            <color indexed="8"/>
            <rFont val="Tahoma"/>
            <family val="2"/>
          </rPr>
          <t xml:space="preserve">Please fill in here
</t>
        </r>
      </text>
    </comment>
    <comment ref="BN14" authorId="0" shapeId="0" xr:uid="{00000000-0006-0000-0500-00000D000000}">
      <text>
        <r>
          <rPr>
            <b/>
            <sz val="8"/>
            <color indexed="8"/>
            <rFont val="Tahoma"/>
            <family val="2"/>
          </rPr>
          <t xml:space="preserve">Sila isi di sini
</t>
        </r>
        <r>
          <rPr>
            <b/>
            <i/>
            <sz val="8"/>
            <color indexed="8"/>
            <rFont val="Tahoma"/>
            <family val="2"/>
          </rPr>
          <t xml:space="preserve">Please fill in here
</t>
        </r>
      </text>
    </comment>
    <comment ref="BV14" authorId="0" shapeId="0" xr:uid="{00000000-0006-0000-0500-00000E000000}">
      <text>
        <r>
          <rPr>
            <b/>
            <sz val="8"/>
            <color indexed="8"/>
            <rFont val="Tahoma"/>
            <family val="2"/>
          </rPr>
          <t>Pengiraan automatik
Automatic calculation</t>
        </r>
      </text>
    </comment>
    <comment ref="M18" authorId="0" shapeId="0" xr:uid="{00000000-0006-0000-0500-00000F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18" authorId="1" shapeId="0" xr:uid="{00000000-0006-0000-0500-000010000000}">
      <text>
        <r>
          <rPr>
            <b/>
            <sz val="8"/>
            <rFont val="Tahoma"/>
            <family val="2"/>
          </rPr>
          <t xml:space="preserve">Sila isi di sini
</t>
        </r>
        <r>
          <rPr>
            <i/>
            <sz val="8"/>
            <rFont val="Tahoma"/>
            <family val="2"/>
          </rPr>
          <t>Please fill in here</t>
        </r>
      </text>
    </comment>
    <comment ref="AD18" authorId="0" shapeId="0" xr:uid="{00000000-0006-0000-0500-000011000000}">
      <text>
        <r>
          <rPr>
            <b/>
            <sz val="8"/>
            <color indexed="8"/>
            <rFont val="Tahoma"/>
            <family val="2"/>
          </rPr>
          <t xml:space="preserve">Sila isi di sini
</t>
        </r>
        <r>
          <rPr>
            <b/>
            <i/>
            <sz val="8"/>
            <color indexed="8"/>
            <rFont val="Tahoma"/>
            <family val="2"/>
          </rPr>
          <t xml:space="preserve">Please fill in here
</t>
        </r>
      </text>
    </comment>
    <comment ref="AM18" authorId="0" shapeId="0" xr:uid="{00000000-0006-0000-0500-000012000000}">
      <text>
        <r>
          <rPr>
            <b/>
            <sz val="8"/>
            <color indexed="8"/>
            <rFont val="Tahoma"/>
            <family val="2"/>
          </rPr>
          <t xml:space="preserve">Sila isi di sini
</t>
        </r>
        <r>
          <rPr>
            <b/>
            <i/>
            <sz val="8"/>
            <color indexed="8"/>
            <rFont val="Tahoma"/>
            <family val="2"/>
          </rPr>
          <t xml:space="preserve">Please fill in here
</t>
        </r>
      </text>
    </comment>
    <comment ref="AV18" authorId="0" shapeId="0" xr:uid="{00000000-0006-0000-0500-000013000000}">
      <text>
        <r>
          <rPr>
            <b/>
            <sz val="8"/>
            <color indexed="8"/>
            <rFont val="Tahoma"/>
            <family val="2"/>
          </rPr>
          <t xml:space="preserve">Sila isi di sini
</t>
        </r>
        <r>
          <rPr>
            <b/>
            <i/>
            <sz val="8"/>
            <color indexed="8"/>
            <rFont val="Tahoma"/>
            <family val="2"/>
          </rPr>
          <t xml:space="preserve">Please fill in here
</t>
        </r>
      </text>
    </comment>
    <comment ref="BE18" authorId="0" shapeId="0" xr:uid="{00000000-0006-0000-0500-000014000000}">
      <text>
        <r>
          <rPr>
            <b/>
            <sz val="8"/>
            <color indexed="8"/>
            <rFont val="Tahoma"/>
            <family val="2"/>
          </rPr>
          <t xml:space="preserve">Sila isi di sini
</t>
        </r>
        <r>
          <rPr>
            <b/>
            <i/>
            <sz val="8"/>
            <color indexed="8"/>
            <rFont val="Tahoma"/>
            <family val="2"/>
          </rPr>
          <t xml:space="preserve">Please fill in here
</t>
        </r>
      </text>
    </comment>
    <comment ref="BN18" authorId="0" shapeId="0" xr:uid="{00000000-0006-0000-0500-000015000000}">
      <text>
        <r>
          <rPr>
            <b/>
            <sz val="8"/>
            <color indexed="8"/>
            <rFont val="Tahoma"/>
            <family val="2"/>
          </rPr>
          <t xml:space="preserve">Sila isi di sini
</t>
        </r>
        <r>
          <rPr>
            <b/>
            <i/>
            <sz val="8"/>
            <color indexed="8"/>
            <rFont val="Tahoma"/>
            <family val="2"/>
          </rPr>
          <t xml:space="preserve">Please fill in here
</t>
        </r>
      </text>
    </comment>
    <comment ref="BV18" authorId="0" shapeId="0" xr:uid="{00000000-0006-0000-0500-000016000000}">
      <text>
        <r>
          <rPr>
            <b/>
            <sz val="8"/>
            <color indexed="8"/>
            <rFont val="Tahoma"/>
            <family val="2"/>
          </rPr>
          <t>Pengiraan automatik
Automatic calculation</t>
        </r>
      </text>
    </comment>
    <comment ref="M22" authorId="0" shapeId="0" xr:uid="{00000000-0006-0000-0500-000017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22" authorId="1" shapeId="0" xr:uid="{00000000-0006-0000-0500-000018000000}">
      <text>
        <r>
          <rPr>
            <b/>
            <sz val="8"/>
            <rFont val="Tahoma"/>
            <family val="2"/>
          </rPr>
          <t xml:space="preserve">Sila isi di sini
</t>
        </r>
        <r>
          <rPr>
            <i/>
            <sz val="8"/>
            <rFont val="Tahoma"/>
            <family val="2"/>
          </rPr>
          <t>Please fill in here</t>
        </r>
      </text>
    </comment>
    <comment ref="AD22" authorId="0" shapeId="0" xr:uid="{00000000-0006-0000-0500-000019000000}">
      <text>
        <r>
          <rPr>
            <b/>
            <sz val="8"/>
            <color indexed="8"/>
            <rFont val="Tahoma"/>
            <family val="2"/>
          </rPr>
          <t xml:space="preserve">Sila isi di sini
</t>
        </r>
        <r>
          <rPr>
            <b/>
            <i/>
            <sz val="8"/>
            <color indexed="8"/>
            <rFont val="Tahoma"/>
            <family val="2"/>
          </rPr>
          <t xml:space="preserve">Please fill in here
</t>
        </r>
      </text>
    </comment>
    <comment ref="AM22" authorId="0" shapeId="0" xr:uid="{00000000-0006-0000-0500-00001A000000}">
      <text>
        <r>
          <rPr>
            <b/>
            <sz val="8"/>
            <color indexed="8"/>
            <rFont val="Tahoma"/>
            <family val="2"/>
          </rPr>
          <t xml:space="preserve">Sila isi di sini
</t>
        </r>
        <r>
          <rPr>
            <b/>
            <i/>
            <sz val="8"/>
            <color indexed="8"/>
            <rFont val="Tahoma"/>
            <family val="2"/>
          </rPr>
          <t xml:space="preserve">Please fill in here
</t>
        </r>
      </text>
    </comment>
    <comment ref="AV22" authorId="0" shapeId="0" xr:uid="{00000000-0006-0000-0500-00001B000000}">
      <text>
        <r>
          <rPr>
            <b/>
            <sz val="8"/>
            <color indexed="8"/>
            <rFont val="Tahoma"/>
            <family val="2"/>
          </rPr>
          <t xml:space="preserve">Sila isi di sini
</t>
        </r>
        <r>
          <rPr>
            <b/>
            <i/>
            <sz val="8"/>
            <color indexed="8"/>
            <rFont val="Tahoma"/>
            <family val="2"/>
          </rPr>
          <t xml:space="preserve">Please fill in here
</t>
        </r>
      </text>
    </comment>
    <comment ref="BE22" authorId="0" shapeId="0" xr:uid="{00000000-0006-0000-0500-00001C000000}">
      <text>
        <r>
          <rPr>
            <b/>
            <sz val="8"/>
            <color indexed="8"/>
            <rFont val="Tahoma"/>
            <family val="2"/>
          </rPr>
          <t xml:space="preserve">Sila isi di sini
</t>
        </r>
        <r>
          <rPr>
            <b/>
            <i/>
            <sz val="8"/>
            <color indexed="8"/>
            <rFont val="Tahoma"/>
            <family val="2"/>
          </rPr>
          <t xml:space="preserve">Please fill in here
</t>
        </r>
      </text>
    </comment>
    <comment ref="BN22" authorId="0" shapeId="0" xr:uid="{00000000-0006-0000-0500-00001D000000}">
      <text>
        <r>
          <rPr>
            <b/>
            <sz val="8"/>
            <color indexed="8"/>
            <rFont val="Tahoma"/>
            <family val="2"/>
          </rPr>
          <t xml:space="preserve">Sila isi di sini
</t>
        </r>
        <r>
          <rPr>
            <b/>
            <i/>
            <sz val="8"/>
            <color indexed="8"/>
            <rFont val="Tahoma"/>
            <family val="2"/>
          </rPr>
          <t xml:space="preserve">Please fill in here
</t>
        </r>
      </text>
    </comment>
    <comment ref="BV22" authorId="0" shapeId="0" xr:uid="{00000000-0006-0000-0500-00001E000000}">
      <text>
        <r>
          <rPr>
            <b/>
            <i/>
            <sz val="8"/>
            <color indexed="8"/>
            <rFont val="Tahoma"/>
            <family val="2"/>
          </rPr>
          <t>Pengiraan automatik
Automatic calculation</t>
        </r>
      </text>
    </comment>
    <comment ref="M25" authorId="0" shapeId="0" xr:uid="{00000000-0006-0000-0500-00001F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25" authorId="1" shapeId="0" xr:uid="{00000000-0006-0000-0500-000020000000}">
      <text>
        <r>
          <rPr>
            <b/>
            <sz val="8"/>
            <rFont val="Tahoma"/>
            <family val="2"/>
          </rPr>
          <t>Sila isi di sini</t>
        </r>
        <r>
          <rPr>
            <sz val="8"/>
            <rFont val="Tahoma"/>
            <family val="2"/>
          </rPr>
          <t xml:space="preserve">
</t>
        </r>
        <r>
          <rPr>
            <i/>
            <sz val="8"/>
            <rFont val="Tahoma"/>
            <family val="2"/>
          </rPr>
          <t>Please fill in here</t>
        </r>
        <r>
          <rPr>
            <sz val="9"/>
            <rFont val="Tahoma"/>
            <family val="2"/>
          </rPr>
          <t xml:space="preserve">
</t>
        </r>
      </text>
    </comment>
    <comment ref="AM25" authorId="0" shapeId="0" xr:uid="{00000000-0006-0000-0500-000021000000}">
      <text>
        <r>
          <rPr>
            <b/>
            <sz val="8"/>
            <color indexed="8"/>
            <rFont val="Tahoma"/>
            <family val="2"/>
          </rPr>
          <t xml:space="preserve">Sila isi di sini
</t>
        </r>
        <r>
          <rPr>
            <b/>
            <i/>
            <sz val="8"/>
            <color indexed="8"/>
            <rFont val="Tahoma"/>
            <family val="2"/>
          </rPr>
          <t xml:space="preserve">Please fill in here
</t>
        </r>
      </text>
    </comment>
    <comment ref="AV25" authorId="0" shapeId="0" xr:uid="{00000000-0006-0000-0500-000022000000}">
      <text>
        <r>
          <rPr>
            <b/>
            <sz val="8"/>
            <color indexed="8"/>
            <rFont val="Tahoma"/>
            <family val="2"/>
          </rPr>
          <t xml:space="preserve">Sila isi di sini
</t>
        </r>
        <r>
          <rPr>
            <b/>
            <i/>
            <sz val="8"/>
            <color indexed="8"/>
            <rFont val="Tahoma"/>
            <family val="2"/>
          </rPr>
          <t xml:space="preserve">Please fill in here
</t>
        </r>
      </text>
    </comment>
    <comment ref="BE25" authorId="0" shapeId="0" xr:uid="{00000000-0006-0000-0500-000023000000}">
      <text>
        <r>
          <rPr>
            <b/>
            <sz val="8"/>
            <color indexed="8"/>
            <rFont val="Tahoma"/>
            <family val="2"/>
          </rPr>
          <t xml:space="preserve">Sila isi di sini
</t>
        </r>
        <r>
          <rPr>
            <b/>
            <i/>
            <sz val="8"/>
            <color indexed="8"/>
            <rFont val="Tahoma"/>
            <family val="2"/>
          </rPr>
          <t xml:space="preserve">Please fill in here
</t>
        </r>
      </text>
    </comment>
    <comment ref="BN25" authorId="0" shapeId="0" xr:uid="{00000000-0006-0000-0500-000024000000}">
      <text>
        <r>
          <rPr>
            <b/>
            <sz val="8"/>
            <color indexed="8"/>
            <rFont val="Tahoma"/>
            <family val="2"/>
          </rPr>
          <t xml:space="preserve">Sila isi di sini
</t>
        </r>
        <r>
          <rPr>
            <b/>
            <i/>
            <sz val="8"/>
            <color indexed="8"/>
            <rFont val="Tahoma"/>
            <family val="2"/>
          </rPr>
          <t xml:space="preserve">Please fill in here
</t>
        </r>
      </text>
    </comment>
    <comment ref="BV25" authorId="0" shapeId="0" xr:uid="{00000000-0006-0000-0500-000025000000}">
      <text>
        <r>
          <rPr>
            <b/>
            <sz val="8"/>
            <color indexed="8"/>
            <rFont val="Tahoma"/>
            <family val="2"/>
          </rPr>
          <t>Pengiraan automatik
Automatic calculation</t>
        </r>
        <r>
          <rPr>
            <b/>
            <i/>
            <sz val="8"/>
            <color indexed="8"/>
            <rFont val="Tahoma"/>
            <family val="2"/>
          </rPr>
          <t xml:space="preserve">
</t>
        </r>
      </text>
    </comment>
    <comment ref="M28" authorId="0" shapeId="0" xr:uid="{00000000-0006-0000-0500-000026000000}">
      <text>
        <r>
          <rPr>
            <b/>
            <sz val="8"/>
            <color indexed="8"/>
            <rFont val="Tahoma"/>
            <family val="2"/>
          </rPr>
          <t xml:space="preserve">Sila isi di sini
</t>
        </r>
        <r>
          <rPr>
            <i/>
            <sz val="8"/>
            <color indexed="8"/>
            <rFont val="Tahoma"/>
            <family val="2"/>
          </rPr>
          <t>Please fill in here</t>
        </r>
      </text>
    </comment>
    <comment ref="U28" authorId="1" shapeId="0" xr:uid="{00000000-0006-0000-0500-000027000000}">
      <text>
        <r>
          <rPr>
            <b/>
            <sz val="8"/>
            <rFont val="Tahoma"/>
            <family val="2"/>
          </rPr>
          <t xml:space="preserve">Sila isi di sini
</t>
        </r>
        <r>
          <rPr>
            <i/>
            <sz val="8"/>
            <rFont val="Tahoma"/>
            <family val="2"/>
          </rPr>
          <t>Please fill in here</t>
        </r>
      </text>
    </comment>
    <comment ref="AD28" authorId="0" shapeId="0" xr:uid="{00000000-0006-0000-0500-000028000000}">
      <text>
        <r>
          <rPr>
            <b/>
            <sz val="8"/>
            <color indexed="8"/>
            <rFont val="Tahoma"/>
            <family val="2"/>
          </rPr>
          <t xml:space="preserve">Sila isi di sini
</t>
        </r>
        <r>
          <rPr>
            <b/>
            <i/>
            <sz val="8"/>
            <color indexed="8"/>
            <rFont val="Tahoma"/>
            <family val="2"/>
          </rPr>
          <t xml:space="preserve">Please fill in here
</t>
        </r>
      </text>
    </comment>
    <comment ref="AV28" authorId="0" shapeId="0" xr:uid="{00000000-0006-0000-0500-000029000000}">
      <text>
        <r>
          <rPr>
            <b/>
            <sz val="8"/>
            <color indexed="8"/>
            <rFont val="Tahoma"/>
            <family val="2"/>
          </rPr>
          <t xml:space="preserve">Sila isi di sini
</t>
        </r>
        <r>
          <rPr>
            <b/>
            <i/>
            <sz val="8"/>
            <color indexed="8"/>
            <rFont val="Tahoma"/>
            <family val="2"/>
          </rPr>
          <t xml:space="preserve">Please fill in here
</t>
        </r>
      </text>
    </comment>
    <comment ref="BE28" authorId="0" shapeId="0" xr:uid="{00000000-0006-0000-0500-00002A000000}">
      <text>
        <r>
          <rPr>
            <b/>
            <sz val="8"/>
            <color indexed="8"/>
            <rFont val="Tahoma"/>
            <family val="2"/>
          </rPr>
          <t xml:space="preserve">Sila isi di sini
</t>
        </r>
        <r>
          <rPr>
            <b/>
            <i/>
            <sz val="8"/>
            <color indexed="8"/>
            <rFont val="Tahoma"/>
            <family val="2"/>
          </rPr>
          <t xml:space="preserve">Please fill in here
</t>
        </r>
      </text>
    </comment>
    <comment ref="BN28" authorId="0" shapeId="0" xr:uid="{00000000-0006-0000-0500-00002B000000}">
      <text>
        <r>
          <rPr>
            <b/>
            <sz val="8"/>
            <color indexed="8"/>
            <rFont val="Tahoma"/>
            <family val="2"/>
          </rPr>
          <t xml:space="preserve">Sila isi di sini
</t>
        </r>
        <r>
          <rPr>
            <b/>
            <i/>
            <sz val="8"/>
            <color indexed="8"/>
            <rFont val="Tahoma"/>
            <family val="2"/>
          </rPr>
          <t xml:space="preserve">Please fill in here
</t>
        </r>
      </text>
    </comment>
    <comment ref="BV28" authorId="0" shapeId="0" xr:uid="{00000000-0006-0000-0500-00002C000000}">
      <text>
        <r>
          <rPr>
            <b/>
            <sz val="8"/>
            <color indexed="8"/>
            <rFont val="Tahoma"/>
            <family val="2"/>
          </rPr>
          <t>Pengiraan automatik
Automatic calculation</t>
        </r>
      </text>
    </comment>
    <comment ref="M32" authorId="0" shapeId="0" xr:uid="{00000000-0006-0000-0500-00002D000000}">
      <text>
        <r>
          <rPr>
            <b/>
            <sz val="8"/>
            <color indexed="8"/>
            <rFont val="Tahoma"/>
            <family val="2"/>
          </rPr>
          <t xml:space="preserve">Sila isi di sini
</t>
        </r>
        <r>
          <rPr>
            <i/>
            <sz val="8"/>
            <color indexed="8"/>
            <rFont val="Tahoma"/>
            <family val="2"/>
          </rPr>
          <t>Please fill in here</t>
        </r>
      </text>
    </comment>
    <comment ref="U32" authorId="1" shapeId="0" xr:uid="{00000000-0006-0000-0500-00002E000000}">
      <text>
        <r>
          <rPr>
            <b/>
            <sz val="8"/>
            <rFont val="Tahoma"/>
            <family val="2"/>
          </rPr>
          <t>Sila isi di sini</t>
        </r>
        <r>
          <rPr>
            <sz val="8"/>
            <rFont val="Tahoma"/>
            <family val="2"/>
          </rPr>
          <t xml:space="preserve">
</t>
        </r>
        <r>
          <rPr>
            <i/>
            <sz val="8"/>
            <rFont val="Tahoma"/>
            <family val="2"/>
          </rPr>
          <t>Please fill in here</t>
        </r>
        <r>
          <rPr>
            <sz val="9"/>
            <rFont val="Tahoma"/>
            <family val="2"/>
          </rPr>
          <t xml:space="preserve">
</t>
        </r>
      </text>
    </comment>
    <comment ref="AD32" authorId="0" shapeId="0" xr:uid="{00000000-0006-0000-0500-00002F000000}">
      <text>
        <r>
          <rPr>
            <b/>
            <sz val="8"/>
            <color indexed="8"/>
            <rFont val="Tahoma"/>
            <family val="2"/>
          </rPr>
          <t xml:space="preserve">Sila isi di sini
</t>
        </r>
        <r>
          <rPr>
            <b/>
            <i/>
            <sz val="8"/>
            <color indexed="8"/>
            <rFont val="Tahoma"/>
            <family val="2"/>
          </rPr>
          <t xml:space="preserve">Please fill in here
</t>
        </r>
      </text>
    </comment>
    <comment ref="AV32" authorId="0" shapeId="0" xr:uid="{00000000-0006-0000-0500-000030000000}">
      <text>
        <r>
          <rPr>
            <b/>
            <sz val="8"/>
            <color indexed="8"/>
            <rFont val="Tahoma"/>
            <family val="2"/>
          </rPr>
          <t xml:space="preserve">Sila isi di sini
</t>
        </r>
        <r>
          <rPr>
            <b/>
            <i/>
            <sz val="8"/>
            <color indexed="8"/>
            <rFont val="Tahoma"/>
            <family val="2"/>
          </rPr>
          <t xml:space="preserve">Please fill in here
</t>
        </r>
      </text>
    </comment>
    <comment ref="BE32" authorId="0" shapeId="0" xr:uid="{00000000-0006-0000-0500-000031000000}">
      <text>
        <r>
          <rPr>
            <b/>
            <sz val="8"/>
            <color indexed="8"/>
            <rFont val="Tahoma"/>
            <family val="2"/>
          </rPr>
          <t xml:space="preserve">Sila isi di sini
</t>
        </r>
        <r>
          <rPr>
            <b/>
            <i/>
            <sz val="8"/>
            <color indexed="8"/>
            <rFont val="Tahoma"/>
            <family val="2"/>
          </rPr>
          <t xml:space="preserve">Please fill in here
</t>
        </r>
      </text>
    </comment>
    <comment ref="BN32" authorId="0" shapeId="0" xr:uid="{00000000-0006-0000-0500-000032000000}">
      <text>
        <r>
          <rPr>
            <b/>
            <sz val="8"/>
            <color indexed="8"/>
            <rFont val="Tahoma"/>
            <family val="2"/>
          </rPr>
          <t xml:space="preserve">Sila isi di sini
</t>
        </r>
        <r>
          <rPr>
            <b/>
            <i/>
            <sz val="8"/>
            <color indexed="8"/>
            <rFont val="Tahoma"/>
            <family val="2"/>
          </rPr>
          <t xml:space="preserve">Please fill in here
</t>
        </r>
      </text>
    </comment>
    <comment ref="BV32" authorId="0" shapeId="0" xr:uid="{00000000-0006-0000-0500-000033000000}">
      <text>
        <r>
          <rPr>
            <b/>
            <sz val="8"/>
            <color indexed="8"/>
            <rFont val="Tahoma"/>
            <family val="2"/>
          </rPr>
          <t>Pengiraan automatik
Automatic calculation</t>
        </r>
        <r>
          <rPr>
            <b/>
            <i/>
            <sz val="8"/>
            <color indexed="8"/>
            <rFont val="Tahoma"/>
            <family val="2"/>
          </rPr>
          <t xml:space="preserve">
</t>
        </r>
      </text>
    </comment>
    <comment ref="M36" authorId="0" shapeId="0" xr:uid="{00000000-0006-0000-0500-000034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36" authorId="0" shapeId="0" xr:uid="{00000000-0006-0000-0500-000035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D36" authorId="0" shapeId="0" xr:uid="{00000000-0006-0000-0500-000036000000}">
      <text>
        <r>
          <rPr>
            <b/>
            <sz val="8"/>
            <color indexed="8"/>
            <rFont val="Tahoma"/>
            <family val="2"/>
          </rPr>
          <t xml:space="preserve">Sila isi di sini
</t>
        </r>
        <r>
          <rPr>
            <b/>
            <i/>
            <sz val="8"/>
            <color indexed="8"/>
            <rFont val="Tahoma"/>
            <family val="2"/>
          </rPr>
          <t xml:space="preserve">Please fill in here
</t>
        </r>
      </text>
    </comment>
    <comment ref="AV36" authorId="0" shapeId="0" xr:uid="{00000000-0006-0000-0500-000037000000}">
      <text>
        <r>
          <rPr>
            <b/>
            <sz val="8"/>
            <color indexed="8"/>
            <rFont val="Tahoma"/>
            <family val="2"/>
          </rPr>
          <t xml:space="preserve">Sila isi di sini
</t>
        </r>
        <r>
          <rPr>
            <b/>
            <i/>
            <sz val="8"/>
            <color indexed="8"/>
            <rFont val="Tahoma"/>
            <family val="2"/>
          </rPr>
          <t xml:space="preserve">Please fill in here
</t>
        </r>
      </text>
    </comment>
    <comment ref="BE36" authorId="0" shapeId="0" xr:uid="{00000000-0006-0000-0500-000038000000}">
      <text>
        <r>
          <rPr>
            <b/>
            <sz val="8"/>
            <color indexed="8"/>
            <rFont val="Tahoma"/>
            <family val="2"/>
          </rPr>
          <t xml:space="preserve">Sila isi di sini
</t>
        </r>
        <r>
          <rPr>
            <b/>
            <i/>
            <sz val="8"/>
            <color indexed="8"/>
            <rFont val="Tahoma"/>
            <family val="2"/>
          </rPr>
          <t xml:space="preserve">Please fill in here
</t>
        </r>
      </text>
    </comment>
    <comment ref="BN36" authorId="0" shapeId="0" xr:uid="{00000000-0006-0000-0500-000039000000}">
      <text>
        <r>
          <rPr>
            <b/>
            <sz val="8"/>
            <color indexed="8"/>
            <rFont val="Tahoma"/>
            <family val="2"/>
          </rPr>
          <t xml:space="preserve">Sila isi di sini
</t>
        </r>
        <r>
          <rPr>
            <b/>
            <i/>
            <sz val="8"/>
            <color indexed="8"/>
            <rFont val="Tahoma"/>
            <family val="2"/>
          </rPr>
          <t xml:space="preserve">Please fill in here
</t>
        </r>
      </text>
    </comment>
    <comment ref="BV36" authorId="0" shapeId="0" xr:uid="{00000000-0006-0000-0500-00003A000000}">
      <text>
        <r>
          <rPr>
            <b/>
            <sz val="8"/>
            <color indexed="8"/>
            <rFont val="Tahoma"/>
            <family val="2"/>
          </rPr>
          <t>Pengiraan automatik
Automatic calculation</t>
        </r>
      </text>
    </comment>
    <comment ref="M39" authorId="0" shapeId="0" xr:uid="{00000000-0006-0000-0500-00003B000000}">
      <text>
        <r>
          <rPr>
            <b/>
            <sz val="8"/>
            <color indexed="8"/>
            <rFont val="Tahoma"/>
            <family val="2"/>
          </rPr>
          <t xml:space="preserve">Sila isi di sini
</t>
        </r>
        <r>
          <rPr>
            <i/>
            <sz val="8"/>
            <color indexed="8"/>
            <rFont val="Tahoma"/>
            <family val="2"/>
          </rPr>
          <t>Please fill in here</t>
        </r>
      </text>
    </comment>
    <comment ref="U39" authorId="0" shapeId="0" xr:uid="{00000000-0006-0000-0500-00003C000000}">
      <text>
        <r>
          <rPr>
            <b/>
            <sz val="8"/>
            <color indexed="8"/>
            <rFont val="Tahoma"/>
            <family val="2"/>
          </rPr>
          <t xml:space="preserve">Sila isi di sini
</t>
        </r>
        <r>
          <rPr>
            <b/>
            <i/>
            <sz val="8"/>
            <color indexed="8"/>
            <rFont val="Tahoma"/>
            <family val="2"/>
          </rPr>
          <t xml:space="preserve">Please fill in here
</t>
        </r>
      </text>
    </comment>
    <comment ref="AD39" authorId="0" shapeId="0" xr:uid="{00000000-0006-0000-0500-00003D000000}">
      <text>
        <r>
          <rPr>
            <b/>
            <sz val="8"/>
            <color indexed="8"/>
            <rFont val="Tahoma"/>
            <family val="2"/>
          </rPr>
          <t xml:space="preserve">Sila isi di sini
</t>
        </r>
        <r>
          <rPr>
            <b/>
            <i/>
            <sz val="8"/>
            <color indexed="8"/>
            <rFont val="Tahoma"/>
            <family val="2"/>
          </rPr>
          <t xml:space="preserve">Please fill in here
</t>
        </r>
      </text>
    </comment>
    <comment ref="AM39" authorId="0" shapeId="0" xr:uid="{00000000-0006-0000-0500-00003E000000}">
      <text>
        <r>
          <rPr>
            <b/>
            <sz val="8"/>
            <color indexed="8"/>
            <rFont val="Tahoma"/>
            <family val="2"/>
          </rPr>
          <t xml:space="preserve">Sila isi di sini
</t>
        </r>
        <r>
          <rPr>
            <b/>
            <i/>
            <sz val="8"/>
            <color indexed="8"/>
            <rFont val="Tahoma"/>
            <family val="2"/>
          </rPr>
          <t xml:space="preserve">Please fill in here
</t>
        </r>
      </text>
    </comment>
    <comment ref="AV39" authorId="0" shapeId="0" xr:uid="{00000000-0006-0000-0500-00003F000000}">
      <text>
        <r>
          <rPr>
            <b/>
            <sz val="8"/>
            <color indexed="8"/>
            <rFont val="Tahoma"/>
            <family val="2"/>
          </rPr>
          <t xml:space="preserve">Sila isi di sini
</t>
        </r>
        <r>
          <rPr>
            <b/>
            <i/>
            <sz val="8"/>
            <color indexed="8"/>
            <rFont val="Tahoma"/>
            <family val="2"/>
          </rPr>
          <t xml:space="preserve">Please fill in here
</t>
        </r>
      </text>
    </comment>
    <comment ref="BE39" authorId="0" shapeId="0" xr:uid="{00000000-0006-0000-0500-000040000000}">
      <text>
        <r>
          <rPr>
            <b/>
            <sz val="8"/>
            <color indexed="8"/>
            <rFont val="Tahoma"/>
            <family val="2"/>
          </rPr>
          <t xml:space="preserve">Sila isi di sini
</t>
        </r>
        <r>
          <rPr>
            <b/>
            <i/>
            <sz val="8"/>
            <color indexed="8"/>
            <rFont val="Tahoma"/>
            <family val="2"/>
          </rPr>
          <t xml:space="preserve">Please fill in here
</t>
        </r>
      </text>
    </comment>
    <comment ref="BN39" authorId="0" shapeId="0" xr:uid="{00000000-0006-0000-0500-000041000000}">
      <text>
        <r>
          <rPr>
            <b/>
            <sz val="8"/>
            <color indexed="8"/>
            <rFont val="Tahoma"/>
            <family val="2"/>
          </rPr>
          <t xml:space="preserve">Sila isi di sini
</t>
        </r>
        <r>
          <rPr>
            <b/>
            <i/>
            <sz val="8"/>
            <color indexed="8"/>
            <rFont val="Tahoma"/>
            <family val="2"/>
          </rPr>
          <t xml:space="preserve">Please fill in here
</t>
        </r>
      </text>
    </comment>
    <comment ref="BV39" authorId="0" shapeId="0" xr:uid="{9A0AFF71-B57E-49D9-B6AF-129A82190035}">
      <text>
        <r>
          <rPr>
            <b/>
            <sz val="8"/>
            <color indexed="8"/>
            <rFont val="Tahoma"/>
            <family val="2"/>
          </rPr>
          <t>Pengiraan automatik
Automatic calculation</t>
        </r>
      </text>
    </comment>
    <comment ref="M43" authorId="0" shapeId="0" xr:uid="{00000000-0006-0000-0500-000043000000}">
      <text>
        <r>
          <rPr>
            <b/>
            <sz val="8"/>
            <color indexed="8"/>
            <rFont val="Tahoma"/>
            <family val="2"/>
          </rPr>
          <t xml:space="preserve">Sila isi di sini
</t>
        </r>
        <r>
          <rPr>
            <i/>
            <sz val="8"/>
            <color indexed="8"/>
            <rFont val="Tahoma"/>
            <family val="2"/>
          </rPr>
          <t>Please fill in here</t>
        </r>
      </text>
    </comment>
    <comment ref="U43" authorId="0" shapeId="0" xr:uid="{00000000-0006-0000-0500-000044000000}">
      <text>
        <r>
          <rPr>
            <b/>
            <sz val="8"/>
            <color indexed="8"/>
            <rFont val="Tahoma"/>
            <family val="2"/>
          </rPr>
          <t xml:space="preserve">Sila isi di sini
</t>
        </r>
        <r>
          <rPr>
            <b/>
            <i/>
            <sz val="8"/>
            <color indexed="8"/>
            <rFont val="Tahoma"/>
            <family val="2"/>
          </rPr>
          <t xml:space="preserve">Please fill in here
</t>
        </r>
      </text>
    </comment>
    <comment ref="AM43" authorId="0" shapeId="0" xr:uid="{00000000-0006-0000-0500-000045000000}">
      <text>
        <r>
          <rPr>
            <b/>
            <sz val="8"/>
            <color indexed="8"/>
            <rFont val="Tahoma"/>
            <family val="2"/>
          </rPr>
          <t xml:space="preserve">Sila isi di sini
</t>
        </r>
        <r>
          <rPr>
            <b/>
            <i/>
            <sz val="8"/>
            <color indexed="8"/>
            <rFont val="Tahoma"/>
            <family val="2"/>
          </rPr>
          <t xml:space="preserve">Please fill in here
</t>
        </r>
      </text>
    </comment>
    <comment ref="AV43" authorId="0" shapeId="0" xr:uid="{00000000-0006-0000-0500-000046000000}">
      <text>
        <r>
          <rPr>
            <b/>
            <sz val="8"/>
            <color indexed="8"/>
            <rFont val="Tahoma"/>
            <family val="2"/>
          </rPr>
          <t xml:space="preserve">Sila isi di sini
</t>
        </r>
        <r>
          <rPr>
            <b/>
            <i/>
            <sz val="8"/>
            <color indexed="8"/>
            <rFont val="Tahoma"/>
            <family val="2"/>
          </rPr>
          <t xml:space="preserve">Please fill in here
</t>
        </r>
      </text>
    </comment>
    <comment ref="BE43" authorId="0" shapeId="0" xr:uid="{00000000-0006-0000-0500-000047000000}">
      <text>
        <r>
          <rPr>
            <b/>
            <sz val="8"/>
            <color indexed="8"/>
            <rFont val="Tahoma"/>
            <family val="2"/>
          </rPr>
          <t xml:space="preserve">Sila isi di sini
</t>
        </r>
        <r>
          <rPr>
            <b/>
            <i/>
            <sz val="8"/>
            <color indexed="8"/>
            <rFont val="Tahoma"/>
            <family val="2"/>
          </rPr>
          <t xml:space="preserve">Please fill in here
</t>
        </r>
      </text>
    </comment>
    <comment ref="BN43" authorId="0" shapeId="0" xr:uid="{00000000-0006-0000-0500-000048000000}">
      <text>
        <r>
          <rPr>
            <b/>
            <sz val="8"/>
            <color indexed="8"/>
            <rFont val="Tahoma"/>
            <family val="2"/>
          </rPr>
          <t xml:space="preserve">Sila isi di sini
</t>
        </r>
        <r>
          <rPr>
            <b/>
            <i/>
            <sz val="8"/>
            <color indexed="8"/>
            <rFont val="Tahoma"/>
            <family val="2"/>
          </rPr>
          <t xml:space="preserve">Please fill in here
</t>
        </r>
      </text>
    </comment>
    <comment ref="BV43" authorId="0" shapeId="0" xr:uid="{C5A72283-F252-4091-8C02-76791F3B5CDE}">
      <text>
        <r>
          <rPr>
            <b/>
            <sz val="8"/>
            <color indexed="8"/>
            <rFont val="Tahoma"/>
            <family val="2"/>
          </rPr>
          <t>Pengiraan automatik
Automatic calculation</t>
        </r>
      </text>
    </comment>
    <comment ref="M45" authorId="2" shapeId="0" xr:uid="{00000000-0006-0000-0500-00004A000000}">
      <text>
        <r>
          <rPr>
            <b/>
            <sz val="8"/>
            <rFont val="Tahoma"/>
            <family val="2"/>
          </rPr>
          <t>Sila isi di sini
Please fill in here</t>
        </r>
      </text>
    </comment>
    <comment ref="U45" authorId="2" shapeId="0" xr:uid="{00000000-0006-0000-0500-00004B000000}">
      <text>
        <r>
          <rPr>
            <b/>
            <sz val="8"/>
            <rFont val="Tahoma"/>
            <family val="2"/>
          </rPr>
          <t>Sila isi di sini
Please fill in here</t>
        </r>
      </text>
    </comment>
    <comment ref="AD45" authorId="2" shapeId="0" xr:uid="{00000000-0006-0000-0500-00004C000000}">
      <text>
        <r>
          <rPr>
            <b/>
            <sz val="8"/>
            <rFont val="Tahoma"/>
            <family val="2"/>
          </rPr>
          <t xml:space="preserve">Sila isi di sini
Please fill in here
</t>
        </r>
      </text>
    </comment>
    <comment ref="AM45" authorId="0" shapeId="0" xr:uid="{00000000-0006-0000-0500-00004D000000}">
      <text>
        <r>
          <rPr>
            <b/>
            <sz val="8"/>
            <color indexed="8"/>
            <rFont val="Tahoma"/>
            <family val="2"/>
          </rPr>
          <t xml:space="preserve">Sila isi di sini
</t>
        </r>
        <r>
          <rPr>
            <b/>
            <i/>
            <sz val="8"/>
            <color indexed="8"/>
            <rFont val="Tahoma"/>
            <family val="2"/>
          </rPr>
          <t>Please fill in here</t>
        </r>
      </text>
    </comment>
    <comment ref="AV45" authorId="0" shapeId="0" xr:uid="{00000000-0006-0000-0500-00004E000000}">
      <text>
        <r>
          <rPr>
            <b/>
            <sz val="8"/>
            <color indexed="8"/>
            <rFont val="Tahoma"/>
            <family val="2"/>
          </rPr>
          <t xml:space="preserve">Sila isi di sini
</t>
        </r>
        <r>
          <rPr>
            <b/>
            <i/>
            <sz val="8"/>
            <color indexed="8"/>
            <rFont val="Tahoma"/>
            <family val="2"/>
          </rPr>
          <t xml:space="preserve">Please fill in here
</t>
        </r>
      </text>
    </comment>
    <comment ref="BE45" authorId="0" shapeId="0" xr:uid="{00000000-0006-0000-0500-00004F000000}">
      <text>
        <r>
          <rPr>
            <b/>
            <sz val="8"/>
            <color indexed="8"/>
            <rFont val="Tahoma"/>
            <family val="2"/>
          </rPr>
          <t xml:space="preserve">Sila isi di sini
</t>
        </r>
        <r>
          <rPr>
            <b/>
            <i/>
            <sz val="8"/>
            <color indexed="8"/>
            <rFont val="Tahoma"/>
            <family val="2"/>
          </rPr>
          <t xml:space="preserve">Please fill in here
</t>
        </r>
      </text>
    </comment>
    <comment ref="BN45" authorId="0" shapeId="0" xr:uid="{00000000-0006-0000-0500-000050000000}">
      <text>
        <r>
          <rPr>
            <b/>
            <sz val="8"/>
            <color indexed="8"/>
            <rFont val="Tahoma"/>
            <family val="2"/>
          </rPr>
          <t xml:space="preserve">Sila isi di sini
</t>
        </r>
        <r>
          <rPr>
            <b/>
            <i/>
            <sz val="8"/>
            <color indexed="8"/>
            <rFont val="Tahoma"/>
            <family val="2"/>
          </rPr>
          <t xml:space="preserve">Please fill in here
</t>
        </r>
      </text>
    </comment>
    <comment ref="BV45" authorId="0" shapeId="0" xr:uid="{D01BE065-544B-48CA-B521-84D6809CC0B5}">
      <text>
        <r>
          <rPr>
            <b/>
            <sz val="8"/>
            <color indexed="8"/>
            <rFont val="Tahoma"/>
            <family val="2"/>
          </rPr>
          <t>Pengiraan automatik
Automatic calculation</t>
        </r>
      </text>
    </comment>
    <comment ref="M48" authorId="0" shapeId="0" xr:uid="{00000000-0006-0000-0500-000052000000}">
      <text>
        <r>
          <rPr>
            <b/>
            <sz val="8"/>
            <color indexed="8"/>
            <rFont val="Tahoma"/>
            <family val="2"/>
          </rPr>
          <t xml:space="preserve">Sila isi di sini
</t>
        </r>
        <r>
          <rPr>
            <i/>
            <sz val="8"/>
            <color indexed="8"/>
            <rFont val="Tahoma"/>
            <family val="2"/>
          </rPr>
          <t>Please fill in here</t>
        </r>
      </text>
    </comment>
    <comment ref="U48" authorId="2" shapeId="0" xr:uid="{00000000-0006-0000-0500-000053000000}">
      <text>
        <r>
          <rPr>
            <b/>
            <sz val="8"/>
            <rFont val="Tahoma"/>
            <family val="2"/>
          </rPr>
          <t>Sila isi di sini
Please fill in here</t>
        </r>
      </text>
    </comment>
    <comment ref="AD48" authorId="3" shapeId="0" xr:uid="{00000000-0006-0000-0500-000054000000}">
      <text>
        <r>
          <rPr>
            <b/>
            <sz val="9"/>
            <rFont val="Tahoma"/>
            <family val="2"/>
          </rPr>
          <t xml:space="preserve">Sila isi di sini
</t>
        </r>
        <r>
          <rPr>
            <b/>
            <i/>
            <sz val="9"/>
            <rFont val="Tahoma"/>
            <family val="2"/>
          </rPr>
          <t>Please fill in here</t>
        </r>
        <r>
          <rPr>
            <sz val="9"/>
            <rFont val="Tahoma"/>
            <family val="2"/>
          </rPr>
          <t xml:space="preserve">
</t>
        </r>
      </text>
    </comment>
    <comment ref="AM48" authorId="3" shapeId="0" xr:uid="{00000000-0006-0000-0500-000055000000}">
      <text>
        <r>
          <rPr>
            <b/>
            <sz val="9"/>
            <rFont val="Tahoma"/>
            <family val="2"/>
          </rPr>
          <t xml:space="preserve">Sila isi di sini
</t>
        </r>
        <r>
          <rPr>
            <b/>
            <i/>
            <sz val="9"/>
            <rFont val="Tahoma"/>
            <family val="2"/>
          </rPr>
          <t>Please fill in here</t>
        </r>
        <r>
          <rPr>
            <sz val="9"/>
            <rFont val="Tahoma"/>
            <family val="2"/>
          </rPr>
          <t xml:space="preserve">
</t>
        </r>
      </text>
    </comment>
    <comment ref="AV48" authorId="0" shapeId="0" xr:uid="{00000000-0006-0000-0500-000056000000}">
      <text>
        <r>
          <rPr>
            <b/>
            <sz val="8"/>
            <color indexed="8"/>
            <rFont val="Tahoma"/>
            <family val="2"/>
          </rPr>
          <t xml:space="preserve">Sila isi di sini
</t>
        </r>
        <r>
          <rPr>
            <b/>
            <i/>
            <sz val="8"/>
            <color indexed="8"/>
            <rFont val="Tahoma"/>
            <family val="2"/>
          </rPr>
          <t xml:space="preserve">Please fill in here
</t>
        </r>
      </text>
    </comment>
    <comment ref="BE48" authorId="0" shapeId="0" xr:uid="{00000000-0006-0000-0500-000057000000}">
      <text>
        <r>
          <rPr>
            <b/>
            <sz val="8"/>
            <color indexed="8"/>
            <rFont val="Tahoma"/>
            <family val="2"/>
          </rPr>
          <t xml:space="preserve">Sila isi di sini
</t>
        </r>
        <r>
          <rPr>
            <b/>
            <i/>
            <sz val="8"/>
            <color indexed="8"/>
            <rFont val="Tahoma"/>
            <family val="2"/>
          </rPr>
          <t xml:space="preserve">Please fill in here
</t>
        </r>
      </text>
    </comment>
    <comment ref="BN48" authorId="3" shapeId="0" xr:uid="{00000000-0006-0000-0500-000058000000}">
      <text>
        <r>
          <rPr>
            <b/>
            <sz val="8"/>
            <rFont val="Tahoma"/>
            <family val="2"/>
          </rPr>
          <t xml:space="preserve">Sila isi di sini
</t>
        </r>
        <r>
          <rPr>
            <b/>
            <i/>
            <sz val="8"/>
            <rFont val="Tahoma"/>
            <family val="2"/>
          </rPr>
          <t>Please fill in here</t>
        </r>
      </text>
    </comment>
    <comment ref="BV48" authorId="0" shapeId="0" xr:uid="{ACBEBA1E-56FC-4AC2-AFB2-E19D0F02F8C0}">
      <text>
        <r>
          <rPr>
            <b/>
            <sz val="8"/>
            <color indexed="8"/>
            <rFont val="Tahoma"/>
            <family val="2"/>
          </rPr>
          <t>Pengiraan automatik
Automatic calculation</t>
        </r>
      </text>
    </comment>
    <comment ref="M52" authorId="0" shapeId="0" xr:uid="{00000000-0006-0000-0500-00005A000000}">
      <text>
        <r>
          <rPr>
            <b/>
            <sz val="8"/>
            <color indexed="8"/>
            <rFont val="Tahoma"/>
            <family val="2"/>
          </rPr>
          <t xml:space="preserve">Sila isi di sini
</t>
        </r>
        <r>
          <rPr>
            <b/>
            <i/>
            <sz val="8"/>
            <color indexed="8"/>
            <rFont val="Tahoma"/>
            <family val="2"/>
          </rPr>
          <t xml:space="preserve">Please fill in here
</t>
        </r>
      </text>
    </comment>
    <comment ref="U52" authorId="0" shapeId="0" xr:uid="{00000000-0006-0000-0500-00005B000000}">
      <text>
        <r>
          <rPr>
            <b/>
            <sz val="8"/>
            <color indexed="8"/>
            <rFont val="Tahoma"/>
            <family val="2"/>
          </rPr>
          <t xml:space="preserve">Sila isi di sini
</t>
        </r>
        <r>
          <rPr>
            <b/>
            <i/>
            <sz val="8"/>
            <color indexed="8"/>
            <rFont val="Tahoma"/>
            <family val="2"/>
          </rPr>
          <t xml:space="preserve">Please fill in here
</t>
        </r>
      </text>
    </comment>
    <comment ref="AD52" authorId="0" shapeId="0" xr:uid="{00000000-0006-0000-0500-00005C000000}">
      <text>
        <r>
          <rPr>
            <b/>
            <sz val="8"/>
            <color indexed="8"/>
            <rFont val="Tahoma"/>
            <family val="2"/>
          </rPr>
          <t xml:space="preserve">Sila isi di sini
</t>
        </r>
        <r>
          <rPr>
            <b/>
            <i/>
            <sz val="8"/>
            <color indexed="8"/>
            <rFont val="Tahoma"/>
            <family val="2"/>
          </rPr>
          <t xml:space="preserve">Please fill in here
</t>
        </r>
      </text>
    </comment>
    <comment ref="AM52" authorId="0" shapeId="0" xr:uid="{00000000-0006-0000-0500-00005D000000}">
      <text>
        <r>
          <rPr>
            <b/>
            <sz val="8"/>
            <color indexed="8"/>
            <rFont val="Tahoma"/>
            <family val="2"/>
          </rPr>
          <t xml:space="preserve">Sila isi di sini
</t>
        </r>
        <r>
          <rPr>
            <b/>
            <i/>
            <sz val="8"/>
            <color indexed="8"/>
            <rFont val="Tahoma"/>
            <family val="2"/>
          </rPr>
          <t xml:space="preserve">Please fill in here
</t>
        </r>
      </text>
    </comment>
    <comment ref="AV52" authorId="0" shapeId="0" xr:uid="{00000000-0006-0000-0500-00005E000000}">
      <text>
        <r>
          <rPr>
            <b/>
            <sz val="8"/>
            <color indexed="8"/>
            <rFont val="Tahoma"/>
            <family val="2"/>
          </rPr>
          <t xml:space="preserve">Sila isi di sini
</t>
        </r>
        <r>
          <rPr>
            <b/>
            <i/>
            <sz val="8"/>
            <color indexed="8"/>
            <rFont val="Tahoma"/>
            <family val="2"/>
          </rPr>
          <t xml:space="preserve">Please fill in here
</t>
        </r>
      </text>
    </comment>
    <comment ref="BE52" authorId="0" shapeId="0" xr:uid="{00000000-0006-0000-0500-00005F000000}">
      <text>
        <r>
          <rPr>
            <b/>
            <sz val="8"/>
            <color indexed="8"/>
            <rFont val="Tahoma"/>
            <family val="2"/>
          </rPr>
          <t xml:space="preserve">Sila isi di sini
</t>
        </r>
        <r>
          <rPr>
            <b/>
            <i/>
            <sz val="8"/>
            <color indexed="8"/>
            <rFont val="Tahoma"/>
            <family val="2"/>
          </rPr>
          <t xml:space="preserve">Please fill in here
</t>
        </r>
      </text>
    </comment>
    <comment ref="BN52" authorId="0" shapeId="0" xr:uid="{00000000-0006-0000-0500-000060000000}">
      <text>
        <r>
          <rPr>
            <b/>
            <sz val="8"/>
            <color indexed="8"/>
            <rFont val="Tahoma"/>
            <family val="2"/>
          </rPr>
          <t xml:space="preserve">Sila isi di sini
</t>
        </r>
        <r>
          <rPr>
            <b/>
            <i/>
            <sz val="8"/>
            <color indexed="8"/>
            <rFont val="Tahoma"/>
            <family val="2"/>
          </rPr>
          <t xml:space="preserve">Please fill in here
</t>
        </r>
      </text>
    </comment>
    <comment ref="BV52" authorId="0" shapeId="0" xr:uid="{6328FFC5-6B0B-48C9-A9DC-B62791698BF8}">
      <text>
        <r>
          <rPr>
            <b/>
            <sz val="8"/>
            <color indexed="8"/>
            <rFont val="Tahoma"/>
            <family val="2"/>
          </rPr>
          <t>Pengiraan automatik
Automatic calculation</t>
        </r>
      </text>
    </comment>
    <comment ref="M55" authorId="0" shapeId="0" xr:uid="{00000000-0006-0000-0500-000062000000}">
      <text>
        <r>
          <rPr>
            <b/>
            <sz val="8"/>
            <color indexed="8"/>
            <rFont val="Tahoma"/>
            <family val="2"/>
          </rPr>
          <t xml:space="preserve">Sila isi di sini
</t>
        </r>
        <r>
          <rPr>
            <b/>
            <i/>
            <sz val="8"/>
            <color indexed="8"/>
            <rFont val="Tahoma"/>
            <family val="2"/>
          </rPr>
          <t xml:space="preserve">Please fill in here
</t>
        </r>
      </text>
    </comment>
    <comment ref="U55" authorId="0" shapeId="0" xr:uid="{00000000-0006-0000-0500-000063000000}">
      <text>
        <r>
          <rPr>
            <b/>
            <sz val="8"/>
            <color indexed="8"/>
            <rFont val="Tahoma"/>
            <family val="2"/>
          </rPr>
          <t xml:space="preserve">Sila isi di sini
</t>
        </r>
        <r>
          <rPr>
            <b/>
            <i/>
            <sz val="8"/>
            <color indexed="8"/>
            <rFont val="Tahoma"/>
            <family val="2"/>
          </rPr>
          <t xml:space="preserve">Please fill in here
</t>
        </r>
      </text>
    </comment>
    <comment ref="AM55" authorId="0" shapeId="0" xr:uid="{00000000-0006-0000-0500-000064000000}">
      <text>
        <r>
          <rPr>
            <b/>
            <sz val="8"/>
            <color indexed="8"/>
            <rFont val="Tahoma"/>
            <family val="2"/>
          </rPr>
          <t xml:space="preserve">Sila isi di sini
</t>
        </r>
        <r>
          <rPr>
            <b/>
            <i/>
            <sz val="8"/>
            <color indexed="8"/>
            <rFont val="Tahoma"/>
            <family val="2"/>
          </rPr>
          <t xml:space="preserve">Please fill in here
</t>
        </r>
      </text>
    </comment>
    <comment ref="AV55" authorId="0" shapeId="0" xr:uid="{00000000-0006-0000-0500-000065000000}">
      <text>
        <r>
          <rPr>
            <b/>
            <sz val="8"/>
            <color indexed="8"/>
            <rFont val="Tahoma"/>
            <family val="2"/>
          </rPr>
          <t xml:space="preserve">Sila isi di sini
</t>
        </r>
        <r>
          <rPr>
            <b/>
            <i/>
            <sz val="8"/>
            <color indexed="8"/>
            <rFont val="Tahoma"/>
            <family val="2"/>
          </rPr>
          <t xml:space="preserve">Please fill in here
</t>
        </r>
      </text>
    </comment>
    <comment ref="BE55" authorId="0" shapeId="0" xr:uid="{00000000-0006-0000-0500-000066000000}">
      <text>
        <r>
          <rPr>
            <b/>
            <sz val="8"/>
            <color indexed="8"/>
            <rFont val="Tahoma"/>
            <family val="2"/>
          </rPr>
          <t xml:space="preserve">Sila isi di sini
</t>
        </r>
        <r>
          <rPr>
            <b/>
            <i/>
            <sz val="8"/>
            <color indexed="8"/>
            <rFont val="Tahoma"/>
            <family val="2"/>
          </rPr>
          <t xml:space="preserve">Please fill in here
</t>
        </r>
      </text>
    </comment>
    <comment ref="BN55" authorId="0" shapeId="0" xr:uid="{00000000-0006-0000-0500-000067000000}">
      <text>
        <r>
          <rPr>
            <b/>
            <sz val="8"/>
            <color indexed="8"/>
            <rFont val="Tahoma"/>
            <family val="2"/>
          </rPr>
          <t xml:space="preserve">Sila isi di sini
</t>
        </r>
        <r>
          <rPr>
            <b/>
            <i/>
            <sz val="8"/>
            <color indexed="8"/>
            <rFont val="Tahoma"/>
            <family val="2"/>
          </rPr>
          <t xml:space="preserve">Please fill in here
</t>
        </r>
      </text>
    </comment>
    <comment ref="BV55" authorId="0" shapeId="0" xr:uid="{34D8A5F2-AA34-4BD3-B7CF-919CA0BAE955}">
      <text>
        <r>
          <rPr>
            <b/>
            <sz val="8"/>
            <color indexed="8"/>
            <rFont val="Tahoma"/>
            <family val="2"/>
          </rPr>
          <t>Pengiraan automatik
Automatic calculation</t>
        </r>
      </text>
    </comment>
    <comment ref="M58" authorId="0" shapeId="0" xr:uid="{00000000-0006-0000-0500-000069000000}">
      <text>
        <r>
          <rPr>
            <b/>
            <sz val="8"/>
            <color indexed="8"/>
            <rFont val="Tahoma"/>
            <family val="2"/>
          </rPr>
          <t xml:space="preserve">Sila isi di sini
</t>
        </r>
        <r>
          <rPr>
            <b/>
            <i/>
            <sz val="8"/>
            <color indexed="8"/>
            <rFont val="Tahoma"/>
            <family val="2"/>
          </rPr>
          <t xml:space="preserve">Please fill in here
</t>
        </r>
      </text>
    </comment>
    <comment ref="U58" authorId="0" shapeId="0" xr:uid="{00000000-0006-0000-0500-00006A000000}">
      <text>
        <r>
          <rPr>
            <b/>
            <sz val="8"/>
            <color indexed="8"/>
            <rFont val="Tahoma"/>
            <family val="2"/>
          </rPr>
          <t xml:space="preserve">Sila isi di sini
</t>
        </r>
        <r>
          <rPr>
            <b/>
            <i/>
            <sz val="8"/>
            <color indexed="8"/>
            <rFont val="Tahoma"/>
            <family val="2"/>
          </rPr>
          <t xml:space="preserve">Please fill in here
</t>
        </r>
      </text>
    </comment>
    <comment ref="AM58" authorId="0" shapeId="0" xr:uid="{00000000-0006-0000-0500-00006B000000}">
      <text>
        <r>
          <rPr>
            <b/>
            <sz val="8"/>
            <color indexed="8"/>
            <rFont val="Tahoma"/>
            <family val="2"/>
          </rPr>
          <t xml:space="preserve">Sila isi di sini
</t>
        </r>
        <r>
          <rPr>
            <b/>
            <i/>
            <sz val="8"/>
            <color indexed="8"/>
            <rFont val="Tahoma"/>
            <family val="2"/>
          </rPr>
          <t xml:space="preserve">Please fill in here
</t>
        </r>
      </text>
    </comment>
    <comment ref="AV58" authorId="0" shapeId="0" xr:uid="{00000000-0006-0000-0500-00006C000000}">
      <text>
        <r>
          <rPr>
            <b/>
            <sz val="8"/>
            <color indexed="8"/>
            <rFont val="Tahoma"/>
            <family val="2"/>
          </rPr>
          <t xml:space="preserve">Sila isi di sini
</t>
        </r>
        <r>
          <rPr>
            <b/>
            <i/>
            <sz val="8"/>
            <color indexed="8"/>
            <rFont val="Tahoma"/>
            <family val="2"/>
          </rPr>
          <t xml:space="preserve">Please fill in here
</t>
        </r>
      </text>
    </comment>
    <comment ref="BE58" authorId="0" shapeId="0" xr:uid="{00000000-0006-0000-0500-00006D000000}">
      <text>
        <r>
          <rPr>
            <b/>
            <sz val="8"/>
            <color indexed="8"/>
            <rFont val="Tahoma"/>
            <family val="2"/>
          </rPr>
          <t xml:space="preserve">Sila isi di sini
</t>
        </r>
        <r>
          <rPr>
            <b/>
            <i/>
            <sz val="8"/>
            <color indexed="8"/>
            <rFont val="Tahoma"/>
            <family val="2"/>
          </rPr>
          <t xml:space="preserve">Please fill in here
</t>
        </r>
      </text>
    </comment>
    <comment ref="BN58" authorId="0" shapeId="0" xr:uid="{00000000-0006-0000-0500-00006E000000}">
      <text>
        <r>
          <rPr>
            <b/>
            <sz val="8"/>
            <color indexed="8"/>
            <rFont val="Tahoma"/>
            <family val="2"/>
          </rPr>
          <t xml:space="preserve">Sila isi di sini
</t>
        </r>
        <r>
          <rPr>
            <b/>
            <i/>
            <sz val="8"/>
            <color indexed="8"/>
            <rFont val="Tahoma"/>
            <family val="2"/>
          </rPr>
          <t xml:space="preserve">Please fill in here
</t>
        </r>
      </text>
    </comment>
    <comment ref="BV58" authorId="0" shapeId="0" xr:uid="{E6D437B2-BDBB-4FE7-940A-91F62D168A71}">
      <text>
        <r>
          <rPr>
            <b/>
            <sz val="8"/>
            <color indexed="8"/>
            <rFont val="Tahoma"/>
            <family val="2"/>
          </rPr>
          <t>Pengiraan automatik
Automatic calculation</t>
        </r>
      </text>
    </comment>
    <comment ref="M60" authorId="0" shapeId="0" xr:uid="{00000000-0006-0000-0500-000070000000}">
      <text>
        <r>
          <rPr>
            <b/>
            <sz val="8"/>
            <color indexed="8"/>
            <rFont val="Tahoma"/>
            <family val="2"/>
          </rPr>
          <t xml:space="preserve">Sila isi di sini
</t>
        </r>
        <r>
          <rPr>
            <b/>
            <i/>
            <sz val="8"/>
            <color indexed="8"/>
            <rFont val="Tahoma"/>
            <family val="2"/>
          </rPr>
          <t xml:space="preserve">Please fill in here
</t>
        </r>
      </text>
    </comment>
    <comment ref="U60" authorId="0" shapeId="0" xr:uid="{00000000-0006-0000-0500-000071000000}">
      <text>
        <r>
          <rPr>
            <b/>
            <sz val="8"/>
            <color indexed="8"/>
            <rFont val="Tahoma"/>
            <family val="2"/>
          </rPr>
          <t xml:space="preserve">Sila isi di sini
</t>
        </r>
        <r>
          <rPr>
            <b/>
            <i/>
            <sz val="8"/>
            <color indexed="8"/>
            <rFont val="Tahoma"/>
            <family val="2"/>
          </rPr>
          <t xml:space="preserve">Please fill in here
</t>
        </r>
      </text>
    </comment>
    <comment ref="AM60" authorId="0" shapeId="0" xr:uid="{00000000-0006-0000-0500-000072000000}">
      <text>
        <r>
          <rPr>
            <b/>
            <sz val="8"/>
            <color indexed="8"/>
            <rFont val="Tahoma"/>
            <family val="2"/>
          </rPr>
          <t xml:space="preserve">Sila isi di sini
</t>
        </r>
        <r>
          <rPr>
            <b/>
            <i/>
            <sz val="8"/>
            <color indexed="8"/>
            <rFont val="Tahoma"/>
            <family val="2"/>
          </rPr>
          <t xml:space="preserve">Please fill in here
</t>
        </r>
      </text>
    </comment>
    <comment ref="AV60" authorId="0" shapeId="0" xr:uid="{00000000-0006-0000-0500-000073000000}">
      <text>
        <r>
          <rPr>
            <b/>
            <sz val="8"/>
            <color indexed="8"/>
            <rFont val="Tahoma"/>
            <family val="2"/>
          </rPr>
          <t xml:space="preserve">Sila isi di sini
</t>
        </r>
        <r>
          <rPr>
            <b/>
            <i/>
            <sz val="8"/>
            <color indexed="8"/>
            <rFont val="Tahoma"/>
            <family val="2"/>
          </rPr>
          <t xml:space="preserve">Please fill in here
</t>
        </r>
      </text>
    </comment>
    <comment ref="BE60" authorId="0" shapeId="0" xr:uid="{00000000-0006-0000-0500-000074000000}">
      <text>
        <r>
          <rPr>
            <b/>
            <sz val="8"/>
            <color indexed="8"/>
            <rFont val="Tahoma"/>
            <family val="2"/>
          </rPr>
          <t xml:space="preserve">Sila isi di sini
</t>
        </r>
        <r>
          <rPr>
            <b/>
            <i/>
            <sz val="8"/>
            <color indexed="8"/>
            <rFont val="Tahoma"/>
            <family val="2"/>
          </rPr>
          <t xml:space="preserve">Please fill in here
</t>
        </r>
      </text>
    </comment>
    <comment ref="BV60" authorId="0" shapeId="0" xr:uid="{9CF93C3F-3597-4A43-8978-4712F3074F07}">
      <text>
        <r>
          <rPr>
            <b/>
            <sz val="8"/>
            <color indexed="8"/>
            <rFont val="Tahoma"/>
            <family val="2"/>
          </rPr>
          <t>Pengiraan automatik
Automatic calculation</t>
        </r>
      </text>
    </comment>
    <comment ref="M62" authorId="0" shapeId="0" xr:uid="{00000000-0006-0000-0500-000076000000}">
      <text>
        <r>
          <rPr>
            <b/>
            <sz val="8"/>
            <color indexed="8"/>
            <rFont val="Tahoma"/>
            <family val="2"/>
          </rPr>
          <t xml:space="preserve">Sila isi di sini
</t>
        </r>
        <r>
          <rPr>
            <b/>
            <i/>
            <sz val="8"/>
            <color indexed="8"/>
            <rFont val="Tahoma"/>
            <family val="2"/>
          </rPr>
          <t xml:space="preserve">Please fill in here
</t>
        </r>
      </text>
    </comment>
    <comment ref="U62" authorId="0" shapeId="0" xr:uid="{00000000-0006-0000-0500-000077000000}">
      <text>
        <r>
          <rPr>
            <b/>
            <sz val="8"/>
            <color indexed="8"/>
            <rFont val="Tahoma"/>
            <family val="2"/>
          </rPr>
          <t xml:space="preserve">Sila isi di sini
</t>
        </r>
        <r>
          <rPr>
            <b/>
            <i/>
            <sz val="8"/>
            <color indexed="8"/>
            <rFont val="Tahoma"/>
            <family val="2"/>
          </rPr>
          <t xml:space="preserve">Please fill in here
</t>
        </r>
      </text>
    </comment>
    <comment ref="AD62" authorId="0" shapeId="0" xr:uid="{00000000-0006-0000-0500-000078000000}">
      <text>
        <r>
          <rPr>
            <b/>
            <sz val="8"/>
            <color indexed="8"/>
            <rFont val="Tahoma"/>
            <family val="2"/>
          </rPr>
          <t xml:space="preserve">Sila isi di sini
</t>
        </r>
        <r>
          <rPr>
            <b/>
            <i/>
            <sz val="8"/>
            <color indexed="8"/>
            <rFont val="Tahoma"/>
            <family val="2"/>
          </rPr>
          <t xml:space="preserve">Please fill in here
</t>
        </r>
      </text>
    </comment>
    <comment ref="AM62" authorId="0" shapeId="0" xr:uid="{00000000-0006-0000-0500-000079000000}">
      <text>
        <r>
          <rPr>
            <b/>
            <sz val="8"/>
            <color indexed="8"/>
            <rFont val="Tahoma"/>
            <family val="2"/>
          </rPr>
          <t xml:space="preserve">Sila isi di sini
</t>
        </r>
        <r>
          <rPr>
            <b/>
            <i/>
            <sz val="8"/>
            <color indexed="8"/>
            <rFont val="Tahoma"/>
            <family val="2"/>
          </rPr>
          <t xml:space="preserve">Please fill in here
</t>
        </r>
      </text>
    </comment>
    <comment ref="AV62" authorId="0" shapeId="0" xr:uid="{00000000-0006-0000-0500-00007A000000}">
      <text>
        <r>
          <rPr>
            <b/>
            <sz val="8"/>
            <color indexed="8"/>
            <rFont val="Tahoma"/>
            <family val="2"/>
          </rPr>
          <t xml:space="preserve">Sila isi di sini
</t>
        </r>
        <r>
          <rPr>
            <b/>
            <i/>
            <sz val="8"/>
            <color indexed="8"/>
            <rFont val="Tahoma"/>
            <family val="2"/>
          </rPr>
          <t xml:space="preserve">Please fill in here
</t>
        </r>
      </text>
    </comment>
    <comment ref="BE62" authorId="0" shapeId="0" xr:uid="{00000000-0006-0000-0500-00007B000000}">
      <text>
        <r>
          <rPr>
            <b/>
            <sz val="8"/>
            <color indexed="8"/>
            <rFont val="Tahoma"/>
            <family val="2"/>
          </rPr>
          <t xml:space="preserve">Sila isi di sini
</t>
        </r>
        <r>
          <rPr>
            <b/>
            <i/>
            <sz val="8"/>
            <color indexed="8"/>
            <rFont val="Tahoma"/>
            <family val="2"/>
          </rPr>
          <t xml:space="preserve">Please fill in here
</t>
        </r>
      </text>
    </comment>
    <comment ref="BN62" authorId="0" shapeId="0" xr:uid="{00000000-0006-0000-0500-00007C000000}">
      <text>
        <r>
          <rPr>
            <b/>
            <sz val="8"/>
            <color indexed="8"/>
            <rFont val="Tahoma"/>
            <family val="2"/>
          </rPr>
          <t xml:space="preserve">Sila isi di sini
</t>
        </r>
        <r>
          <rPr>
            <b/>
            <i/>
            <sz val="8"/>
            <color indexed="8"/>
            <rFont val="Tahoma"/>
            <family val="2"/>
          </rPr>
          <t xml:space="preserve">Please fill in here
</t>
        </r>
      </text>
    </comment>
    <comment ref="BV62" authorId="0" shapeId="0" xr:uid="{2C546C2F-D075-4608-88FF-B5CEED3F3B5D}">
      <text>
        <r>
          <rPr>
            <b/>
            <sz val="8"/>
            <color indexed="8"/>
            <rFont val="Tahoma"/>
            <family val="2"/>
          </rPr>
          <t>Pengiraan automatik
Automatic calculation</t>
        </r>
      </text>
    </comment>
    <comment ref="M64" authorId="0" shapeId="0" xr:uid="{00000000-0006-0000-0500-00007E000000}">
      <text>
        <r>
          <rPr>
            <b/>
            <sz val="8"/>
            <color indexed="8"/>
            <rFont val="Tahoma"/>
            <family val="2"/>
          </rPr>
          <t xml:space="preserve">Pengiraan automatik
</t>
        </r>
        <r>
          <rPr>
            <b/>
            <i/>
            <sz val="8"/>
            <color indexed="8"/>
            <rFont val="Tahoma"/>
            <family val="2"/>
          </rPr>
          <t>Automatic calculation</t>
        </r>
      </text>
    </comment>
    <comment ref="U64" authorId="0" shapeId="0" xr:uid="{00000000-0006-0000-0500-00007F000000}">
      <text>
        <r>
          <rPr>
            <b/>
            <sz val="8"/>
            <color indexed="8"/>
            <rFont val="Tahoma"/>
            <family val="2"/>
          </rPr>
          <t xml:space="preserve">Pengiraan automatik
</t>
        </r>
        <r>
          <rPr>
            <b/>
            <i/>
            <sz val="8"/>
            <color indexed="8"/>
            <rFont val="Tahoma"/>
            <family val="2"/>
          </rPr>
          <t>Automatic calculation</t>
        </r>
      </text>
    </comment>
    <comment ref="AD64" authorId="2" shapeId="0" xr:uid="{00000000-0006-0000-0500-000080000000}">
      <text>
        <r>
          <rPr>
            <b/>
            <sz val="9"/>
            <rFont val="Tahoma"/>
            <family val="2"/>
          </rPr>
          <t>Pengiraan automatik
Automatic calculation</t>
        </r>
      </text>
    </comment>
    <comment ref="AM64" authorId="2" shapeId="0" xr:uid="{00000000-0006-0000-0500-000081000000}">
      <text>
        <r>
          <rPr>
            <b/>
            <sz val="9"/>
            <rFont val="Tahoma"/>
            <family val="2"/>
          </rPr>
          <t>Pengiraan automatik
Automatic calculation</t>
        </r>
      </text>
    </comment>
    <comment ref="AV64" authorId="2" shapeId="0" xr:uid="{00000000-0006-0000-0500-000082000000}">
      <text>
        <r>
          <rPr>
            <b/>
            <sz val="9"/>
            <rFont val="Tahoma"/>
            <family val="2"/>
          </rPr>
          <t>Pengiraan automatik
Automatic calculation</t>
        </r>
      </text>
    </comment>
    <comment ref="BE64" authorId="2" shapeId="0" xr:uid="{00000000-0006-0000-0500-000083000000}">
      <text>
        <r>
          <rPr>
            <b/>
            <sz val="9"/>
            <rFont val="Tahoma"/>
            <family val="2"/>
          </rPr>
          <t>Pengiraan automatik
Automatic calculation</t>
        </r>
      </text>
    </comment>
    <comment ref="BN64" authorId="2" shapeId="0" xr:uid="{00000000-0006-0000-0500-000084000000}">
      <text>
        <r>
          <rPr>
            <b/>
            <sz val="9"/>
            <rFont val="Tahoma"/>
            <family val="2"/>
          </rPr>
          <t>Pengiraan automatik
Automatic calculation</t>
        </r>
      </text>
    </comment>
    <comment ref="BV64" authorId="2" shapeId="0" xr:uid="{9416142B-29E4-4724-9E37-EED3D595C3B9}">
      <text>
        <r>
          <rPr>
            <b/>
            <sz val="9"/>
            <rFont val="Tahoma"/>
            <family val="2"/>
          </rPr>
          <t>Pengiraan automatik
Automatic calculation</t>
        </r>
      </text>
    </comment>
    <comment ref="M67" authorId="4" shapeId="0" xr:uid="{52486EF2-07EB-476A-9C58-23E4993834C7}">
      <text>
        <r>
          <rPr>
            <b/>
            <sz val="9"/>
            <color indexed="81"/>
            <rFont val="Tahoma"/>
            <family val="2"/>
          </rPr>
          <t xml:space="preserve">Sila isi di sini
Please fill in here
</t>
        </r>
      </text>
    </comment>
    <comment ref="U67" authorId="4" shapeId="0" xr:uid="{E8EF2293-A7C0-4A4E-B306-97E95847310A}">
      <text>
        <r>
          <rPr>
            <b/>
            <sz val="9"/>
            <color indexed="81"/>
            <rFont val="Tahoma"/>
            <family val="2"/>
          </rPr>
          <t xml:space="preserve">Sila isi di sini
Please fill in here
</t>
        </r>
      </text>
    </comment>
    <comment ref="AD67" authorId="4" shapeId="0" xr:uid="{DE7B88B0-4FD7-40A1-AE8A-186244B6364F}">
      <text>
        <r>
          <rPr>
            <b/>
            <sz val="9"/>
            <color indexed="81"/>
            <rFont val="Tahoma"/>
            <family val="2"/>
          </rPr>
          <t xml:space="preserve">Sila isi di sini
Please fill in here
</t>
        </r>
      </text>
    </comment>
    <comment ref="AM67" authorId="4" shapeId="0" xr:uid="{77BBB02D-DBD0-485F-92CD-4035D691F1E6}">
      <text>
        <r>
          <rPr>
            <b/>
            <sz val="9"/>
            <color indexed="81"/>
            <rFont val="Tahoma"/>
            <family val="2"/>
          </rPr>
          <t xml:space="preserve">Sila isi di sini
Please fill in here
</t>
        </r>
      </text>
    </comment>
    <comment ref="AV67" authorId="4" shapeId="0" xr:uid="{44253B69-82FB-4016-9498-A8C7BDB6A35F}">
      <text>
        <r>
          <rPr>
            <b/>
            <sz val="9"/>
            <color indexed="81"/>
            <rFont val="Tahoma"/>
            <family val="2"/>
          </rPr>
          <t xml:space="preserve">Sila isi di sini
Please fill in here
</t>
        </r>
      </text>
    </comment>
    <comment ref="BE67" authorId="4" shapeId="0" xr:uid="{AEFF8D34-E8FA-4B05-B60C-31E80E811C3A}">
      <text>
        <r>
          <rPr>
            <b/>
            <sz val="9"/>
            <color indexed="81"/>
            <rFont val="Tahoma"/>
            <family val="2"/>
          </rPr>
          <t>Pengiraan automatik
Automatic calculation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nooraliah.saiful</author>
  </authors>
  <commentList>
    <comment ref="K16" authorId="0" shapeId="0" xr:uid="{00000000-0006-0000-0600-000001000000}">
      <text>
        <r>
          <rPr>
            <b/>
            <sz val="8"/>
            <color indexed="8"/>
            <rFont val="Tahoma"/>
            <family val="2"/>
          </rPr>
          <t xml:space="preserve">Sila isi di sini
</t>
        </r>
        <r>
          <rPr>
            <b/>
            <i/>
            <sz val="8"/>
            <color indexed="8"/>
            <rFont val="Tahoma"/>
            <family val="2"/>
          </rPr>
          <t>Please fill in here</t>
        </r>
      </text>
    </comment>
    <comment ref="O16" authorId="0" shapeId="0" xr:uid="{00000000-0006-0000-0600-000002000000}">
      <text>
        <r>
          <rPr>
            <b/>
            <sz val="8"/>
            <color indexed="8"/>
            <rFont val="Tahoma"/>
            <family val="2"/>
          </rPr>
          <t xml:space="preserve">Sila isi di sini
</t>
        </r>
        <r>
          <rPr>
            <b/>
            <i/>
            <sz val="8"/>
            <color indexed="8"/>
            <rFont val="Tahoma"/>
            <family val="2"/>
          </rPr>
          <t>Please fill in here</t>
        </r>
      </text>
    </comment>
    <comment ref="S16" authorId="0" shapeId="0" xr:uid="{00000000-0006-0000-0600-000003000000}">
      <text>
        <r>
          <rPr>
            <b/>
            <sz val="8"/>
            <color indexed="8"/>
            <rFont val="Tahoma"/>
            <family val="2"/>
          </rPr>
          <t xml:space="preserve">Pengiraan automatik
</t>
        </r>
        <r>
          <rPr>
            <b/>
            <i/>
            <sz val="8"/>
            <color indexed="8"/>
            <rFont val="Tahoma"/>
            <family val="2"/>
          </rPr>
          <t>Automatic calculation</t>
        </r>
      </text>
    </comment>
    <comment ref="K20" authorId="0" shapeId="0" xr:uid="{FFD9365F-D43E-43CA-9E7F-A2393BAF423D}">
      <text>
        <r>
          <rPr>
            <b/>
            <sz val="8"/>
            <color indexed="8"/>
            <rFont val="Tahoma"/>
            <family val="2"/>
          </rPr>
          <t xml:space="preserve">Sila isi di sini
</t>
        </r>
        <r>
          <rPr>
            <b/>
            <i/>
            <sz val="8"/>
            <color indexed="8"/>
            <rFont val="Tahoma"/>
            <family val="2"/>
          </rPr>
          <t>Please fill in here</t>
        </r>
      </text>
    </comment>
    <comment ref="O20" authorId="0" shapeId="0" xr:uid="{7D2C7D54-231F-4777-BAEE-2156043C4D60}">
      <text>
        <r>
          <rPr>
            <b/>
            <sz val="8"/>
            <color indexed="8"/>
            <rFont val="Tahoma"/>
            <family val="2"/>
          </rPr>
          <t xml:space="preserve">Sila isi di sini
</t>
        </r>
        <r>
          <rPr>
            <b/>
            <i/>
            <sz val="8"/>
            <color indexed="8"/>
            <rFont val="Tahoma"/>
            <family val="2"/>
          </rPr>
          <t>Please fill in here</t>
        </r>
      </text>
    </comment>
    <comment ref="S20" authorId="0" shapeId="0" xr:uid="{174E7B19-CC5E-4031-9690-2988D7B59D42}">
      <text>
        <r>
          <rPr>
            <b/>
            <sz val="8"/>
            <color indexed="8"/>
            <rFont val="Tahoma"/>
            <family val="2"/>
          </rPr>
          <t xml:space="preserve">Sila isi di sini
</t>
        </r>
        <r>
          <rPr>
            <b/>
            <i/>
            <sz val="8"/>
            <color indexed="8"/>
            <rFont val="Tahoma"/>
            <family val="2"/>
          </rPr>
          <t>Please fill in here</t>
        </r>
      </text>
    </comment>
    <comment ref="K24" authorId="0" shapeId="0" xr:uid="{F5DFB9C5-F2E9-423E-A6AD-0AD94CA94B4B}">
      <text>
        <r>
          <rPr>
            <b/>
            <sz val="8"/>
            <color indexed="8"/>
            <rFont val="Tahoma"/>
            <family val="2"/>
          </rPr>
          <t xml:space="preserve">Sila isi di sini
</t>
        </r>
        <r>
          <rPr>
            <b/>
            <i/>
            <sz val="8"/>
            <color indexed="8"/>
            <rFont val="Tahoma"/>
            <family val="2"/>
          </rPr>
          <t>Please fill in here</t>
        </r>
      </text>
    </comment>
    <comment ref="O24" authorId="0" shapeId="0" xr:uid="{262ACD29-086F-48B7-BFE9-82558BB10039}">
      <text>
        <r>
          <rPr>
            <b/>
            <sz val="8"/>
            <color indexed="8"/>
            <rFont val="Tahoma"/>
            <family val="2"/>
          </rPr>
          <t xml:space="preserve">Sila isi di sini
</t>
        </r>
        <r>
          <rPr>
            <b/>
            <i/>
            <sz val="8"/>
            <color indexed="8"/>
            <rFont val="Tahoma"/>
            <family val="2"/>
          </rPr>
          <t>Please fill in here</t>
        </r>
      </text>
    </comment>
    <comment ref="S24" authorId="0" shapeId="0" xr:uid="{B556DB62-2D62-4824-88E0-A54F267BC242}">
      <text>
        <r>
          <rPr>
            <b/>
            <sz val="8"/>
            <color indexed="8"/>
            <rFont val="Tahoma"/>
            <family val="2"/>
          </rPr>
          <t xml:space="preserve">Sila isi di sini
</t>
        </r>
        <r>
          <rPr>
            <b/>
            <i/>
            <sz val="8"/>
            <color indexed="8"/>
            <rFont val="Tahoma"/>
            <family val="2"/>
          </rPr>
          <t>Please fill in here</t>
        </r>
      </text>
    </comment>
    <comment ref="W24" authorId="1" shapeId="0" xr:uid="{00000000-0006-0000-0600-00000A000000}">
      <text>
        <r>
          <rPr>
            <b/>
            <sz val="9"/>
            <rFont val="Tahoma"/>
            <family val="2"/>
          </rPr>
          <t>Sila isi di sini
Please fill in here</t>
        </r>
      </text>
    </comment>
    <comment ref="AD24" authorId="0" shapeId="0" xr:uid="{CE4502A2-D1CB-4E22-BCDE-32FAA7E9DA72}">
      <text>
        <r>
          <rPr>
            <b/>
            <sz val="8"/>
            <color indexed="8"/>
            <rFont val="Tahoma"/>
            <family val="2"/>
          </rPr>
          <t xml:space="preserve">Sila isi di sini
</t>
        </r>
        <r>
          <rPr>
            <b/>
            <i/>
            <sz val="8"/>
            <color indexed="8"/>
            <rFont val="Tahoma"/>
            <family val="2"/>
          </rPr>
          <t>Please fill in here</t>
        </r>
      </text>
    </comment>
    <comment ref="AH24" authorId="0" shapeId="0" xr:uid="{F050D45E-DBD4-4826-8302-8C313C8F8A78}">
      <text>
        <r>
          <rPr>
            <b/>
            <sz val="8"/>
            <color indexed="8"/>
            <rFont val="Tahoma"/>
            <family val="2"/>
          </rPr>
          <t xml:space="preserve">Sila isi di sini
</t>
        </r>
        <r>
          <rPr>
            <b/>
            <i/>
            <sz val="8"/>
            <color indexed="8"/>
            <rFont val="Tahoma"/>
            <family val="2"/>
          </rPr>
          <t>Please fill in here</t>
        </r>
      </text>
    </comment>
    <comment ref="AL24" authorId="0" shapeId="0" xr:uid="{EFEB1458-2A35-4574-9E3E-A3FB95BBDFF3}">
      <text>
        <r>
          <rPr>
            <b/>
            <sz val="8"/>
            <color indexed="8"/>
            <rFont val="Tahoma"/>
            <family val="2"/>
          </rPr>
          <t xml:space="preserve">Sila isi di sini
</t>
        </r>
        <r>
          <rPr>
            <b/>
            <i/>
            <sz val="8"/>
            <color indexed="8"/>
            <rFont val="Tahoma"/>
            <family val="2"/>
          </rPr>
          <t>Please fill in here</t>
        </r>
      </text>
    </comment>
    <comment ref="K29" authorId="0" shapeId="0" xr:uid="{AC8280F5-E193-47FF-ABE7-E467723C343B}">
      <text>
        <r>
          <rPr>
            <b/>
            <sz val="8"/>
            <color indexed="8"/>
            <rFont val="Tahoma"/>
            <family val="2"/>
          </rPr>
          <t xml:space="preserve">Sila isi di sini
</t>
        </r>
        <r>
          <rPr>
            <b/>
            <i/>
            <sz val="8"/>
            <color indexed="8"/>
            <rFont val="Tahoma"/>
            <family val="2"/>
          </rPr>
          <t>Please fill in here</t>
        </r>
      </text>
    </comment>
    <comment ref="O29" authorId="0" shapeId="0" xr:uid="{530F6FDD-A023-4AEB-9F59-E2DF3E10171F}">
      <text>
        <r>
          <rPr>
            <b/>
            <sz val="8"/>
            <color indexed="8"/>
            <rFont val="Tahoma"/>
            <family val="2"/>
          </rPr>
          <t xml:space="preserve">Sila isi di sini
</t>
        </r>
        <r>
          <rPr>
            <b/>
            <i/>
            <sz val="8"/>
            <color indexed="8"/>
            <rFont val="Tahoma"/>
            <family val="2"/>
          </rPr>
          <t>Please fill in here</t>
        </r>
      </text>
    </comment>
    <comment ref="S29" authorId="0" shapeId="0" xr:uid="{93A657D8-C8AD-4D0D-BD82-D373B04090E6}">
      <text>
        <r>
          <rPr>
            <b/>
            <sz val="8"/>
            <color indexed="8"/>
            <rFont val="Tahoma"/>
            <family val="2"/>
          </rPr>
          <t xml:space="preserve">Sila isi di sini
</t>
        </r>
        <r>
          <rPr>
            <b/>
            <i/>
            <sz val="8"/>
            <color indexed="8"/>
            <rFont val="Tahoma"/>
            <family val="2"/>
          </rPr>
          <t>Please fill in here</t>
        </r>
      </text>
    </comment>
    <comment ref="W29" authorId="1" shapeId="0" xr:uid="{00000000-0006-0000-0600-000011000000}">
      <text>
        <r>
          <rPr>
            <b/>
            <sz val="9"/>
            <rFont val="Tahoma"/>
            <family val="2"/>
          </rPr>
          <t>Sila isi di sini
Please fill in here</t>
        </r>
      </text>
    </comment>
    <comment ref="AD29" authorId="0" shapeId="0" xr:uid="{CCAF162B-5183-4DA2-8856-58BD8BD33844}">
      <text>
        <r>
          <rPr>
            <b/>
            <sz val="8"/>
            <color indexed="8"/>
            <rFont val="Tahoma"/>
            <family val="2"/>
          </rPr>
          <t xml:space="preserve">Sila isi di sini
</t>
        </r>
        <r>
          <rPr>
            <b/>
            <i/>
            <sz val="8"/>
            <color indexed="8"/>
            <rFont val="Tahoma"/>
            <family val="2"/>
          </rPr>
          <t>Please fill in here</t>
        </r>
      </text>
    </comment>
    <comment ref="AH29" authorId="0" shapeId="0" xr:uid="{6485A5F8-4F51-40EE-9618-D065B637601F}">
      <text>
        <r>
          <rPr>
            <b/>
            <sz val="8"/>
            <color indexed="8"/>
            <rFont val="Tahoma"/>
            <family val="2"/>
          </rPr>
          <t xml:space="preserve">Sila isi di sini
</t>
        </r>
        <r>
          <rPr>
            <b/>
            <i/>
            <sz val="8"/>
            <color indexed="8"/>
            <rFont val="Tahoma"/>
            <family val="2"/>
          </rPr>
          <t>Please fill in here</t>
        </r>
      </text>
    </comment>
    <comment ref="AL29" authorId="0" shapeId="0" xr:uid="{DDA489D4-87DC-4BD8-A205-80DBB78FE7E3}">
      <text>
        <r>
          <rPr>
            <b/>
            <sz val="8"/>
            <color indexed="8"/>
            <rFont val="Tahoma"/>
            <family val="2"/>
          </rPr>
          <t xml:space="preserve">Sila isi di sini
</t>
        </r>
        <r>
          <rPr>
            <b/>
            <i/>
            <sz val="8"/>
            <color indexed="8"/>
            <rFont val="Tahoma"/>
            <family val="2"/>
          </rPr>
          <t>Please fill in here</t>
        </r>
      </text>
    </comment>
    <comment ref="K33" authorId="0" shapeId="0" xr:uid="{BDDBE02B-CBD7-40D8-9172-D2C545662E9B}">
      <text>
        <r>
          <rPr>
            <b/>
            <sz val="8"/>
            <color indexed="8"/>
            <rFont val="Tahoma"/>
            <family val="2"/>
          </rPr>
          <t xml:space="preserve">Sila isi di sini
</t>
        </r>
        <r>
          <rPr>
            <b/>
            <i/>
            <sz val="8"/>
            <color indexed="8"/>
            <rFont val="Tahoma"/>
            <family val="2"/>
          </rPr>
          <t>Please fill in here</t>
        </r>
      </text>
    </comment>
    <comment ref="O33" authorId="0" shapeId="0" xr:uid="{7900E733-D4F1-4B0F-BBCA-5843072843F1}">
      <text>
        <r>
          <rPr>
            <b/>
            <sz val="8"/>
            <color indexed="8"/>
            <rFont val="Tahoma"/>
            <family val="2"/>
          </rPr>
          <t xml:space="preserve">Sila isi di sini
</t>
        </r>
        <r>
          <rPr>
            <b/>
            <i/>
            <sz val="8"/>
            <color indexed="8"/>
            <rFont val="Tahoma"/>
            <family val="2"/>
          </rPr>
          <t>Please fill in here</t>
        </r>
      </text>
    </comment>
    <comment ref="S33" authorId="0" shapeId="0" xr:uid="{DDA2EFF0-6EEB-4BEB-8C94-39B86D4E8569}">
      <text>
        <r>
          <rPr>
            <b/>
            <sz val="8"/>
            <color indexed="8"/>
            <rFont val="Tahoma"/>
            <family val="2"/>
          </rPr>
          <t xml:space="preserve">Sila isi di sini
</t>
        </r>
        <r>
          <rPr>
            <b/>
            <i/>
            <sz val="8"/>
            <color indexed="8"/>
            <rFont val="Tahoma"/>
            <family val="2"/>
          </rPr>
          <t>Please fill in here</t>
        </r>
      </text>
    </comment>
    <comment ref="W33" authorId="1" shapeId="0" xr:uid="{00000000-0006-0000-0600-000018000000}">
      <text>
        <r>
          <rPr>
            <b/>
            <sz val="9"/>
            <rFont val="Tahoma"/>
            <family val="2"/>
          </rPr>
          <t>Sila isi di sini
Please fill in here</t>
        </r>
      </text>
    </comment>
    <comment ref="AD33" authorId="0" shapeId="0" xr:uid="{09EE0895-E264-4F77-9A26-AD1DFDC495CB}">
      <text>
        <r>
          <rPr>
            <b/>
            <sz val="8"/>
            <color indexed="8"/>
            <rFont val="Tahoma"/>
            <family val="2"/>
          </rPr>
          <t xml:space="preserve">Sila isi di sini
</t>
        </r>
        <r>
          <rPr>
            <b/>
            <i/>
            <sz val="8"/>
            <color indexed="8"/>
            <rFont val="Tahoma"/>
            <family val="2"/>
          </rPr>
          <t>Please fill in here</t>
        </r>
      </text>
    </comment>
    <comment ref="AH33" authorId="0" shapeId="0" xr:uid="{8A927B9C-29B5-4999-8C84-36008F854FEB}">
      <text>
        <r>
          <rPr>
            <b/>
            <sz val="8"/>
            <color indexed="8"/>
            <rFont val="Tahoma"/>
            <family val="2"/>
          </rPr>
          <t xml:space="preserve">Sila isi di sini
</t>
        </r>
        <r>
          <rPr>
            <b/>
            <i/>
            <sz val="8"/>
            <color indexed="8"/>
            <rFont val="Tahoma"/>
            <family val="2"/>
          </rPr>
          <t>Please fill in here</t>
        </r>
      </text>
    </comment>
    <comment ref="AL33" authorId="0" shapeId="0" xr:uid="{7969E707-AB27-4BEC-AE88-A0417A0033F6}">
      <text>
        <r>
          <rPr>
            <b/>
            <sz val="8"/>
            <color indexed="8"/>
            <rFont val="Tahoma"/>
            <family val="2"/>
          </rPr>
          <t xml:space="preserve">Sila isi di sini
</t>
        </r>
        <r>
          <rPr>
            <b/>
            <i/>
            <sz val="8"/>
            <color indexed="8"/>
            <rFont val="Tahoma"/>
            <family val="2"/>
          </rPr>
          <t>Please fill in here</t>
        </r>
      </text>
    </comment>
    <comment ref="K37" authorId="0" shapeId="0" xr:uid="{FEB3B3FD-5E56-41AD-892F-1F2AEA8E83C0}">
      <text>
        <r>
          <rPr>
            <b/>
            <sz val="8"/>
            <color indexed="8"/>
            <rFont val="Tahoma"/>
            <family val="2"/>
          </rPr>
          <t xml:space="preserve">Sila isi di sini
</t>
        </r>
        <r>
          <rPr>
            <b/>
            <i/>
            <sz val="8"/>
            <color indexed="8"/>
            <rFont val="Tahoma"/>
            <family val="2"/>
          </rPr>
          <t>Please fill in here</t>
        </r>
      </text>
    </comment>
    <comment ref="O37" authorId="0" shapeId="0" xr:uid="{E430EAE3-015D-47F4-A739-BF5FD6D36344}">
      <text>
        <r>
          <rPr>
            <b/>
            <sz val="8"/>
            <color indexed="8"/>
            <rFont val="Tahoma"/>
            <family val="2"/>
          </rPr>
          <t xml:space="preserve">Sila isi di sini
</t>
        </r>
        <r>
          <rPr>
            <b/>
            <i/>
            <sz val="8"/>
            <color indexed="8"/>
            <rFont val="Tahoma"/>
            <family val="2"/>
          </rPr>
          <t>Please fill in here</t>
        </r>
      </text>
    </comment>
    <comment ref="S37" authorId="0" shapeId="0" xr:uid="{ED51ECE7-8555-4036-982B-2328731E4097}">
      <text>
        <r>
          <rPr>
            <b/>
            <sz val="8"/>
            <color indexed="8"/>
            <rFont val="Tahoma"/>
            <family val="2"/>
          </rPr>
          <t xml:space="preserve">Sila isi di sini
</t>
        </r>
        <r>
          <rPr>
            <b/>
            <i/>
            <sz val="8"/>
            <color indexed="8"/>
            <rFont val="Tahoma"/>
            <family val="2"/>
          </rPr>
          <t>Please fill in here</t>
        </r>
      </text>
    </comment>
    <comment ref="W37" authorId="1" shapeId="0" xr:uid="{00000000-0006-0000-0600-00001F000000}">
      <text>
        <r>
          <rPr>
            <b/>
            <sz val="9"/>
            <rFont val="Tahoma"/>
            <family val="2"/>
          </rPr>
          <t>Sila isi di sini
Please fill in here</t>
        </r>
      </text>
    </comment>
    <comment ref="AD37" authorId="0" shapeId="0" xr:uid="{A0E573F2-42BA-4284-B90F-A7A0D4D7827F}">
      <text>
        <r>
          <rPr>
            <b/>
            <sz val="8"/>
            <color indexed="8"/>
            <rFont val="Tahoma"/>
            <family val="2"/>
          </rPr>
          <t xml:space="preserve">Sila isi di sini
</t>
        </r>
        <r>
          <rPr>
            <b/>
            <i/>
            <sz val="8"/>
            <color indexed="8"/>
            <rFont val="Tahoma"/>
            <family val="2"/>
          </rPr>
          <t>Please fill in here</t>
        </r>
      </text>
    </comment>
    <comment ref="AH37" authorId="0" shapeId="0" xr:uid="{789FFB1F-FCF7-46C6-A6EC-48CC22B56B76}">
      <text>
        <r>
          <rPr>
            <b/>
            <sz val="8"/>
            <color indexed="8"/>
            <rFont val="Tahoma"/>
            <family val="2"/>
          </rPr>
          <t xml:space="preserve">Sila isi di sini
</t>
        </r>
        <r>
          <rPr>
            <b/>
            <i/>
            <sz val="8"/>
            <color indexed="8"/>
            <rFont val="Tahoma"/>
            <family val="2"/>
          </rPr>
          <t>Please fill in here</t>
        </r>
      </text>
    </comment>
    <comment ref="AL37" authorId="0" shapeId="0" xr:uid="{B1A274F2-B0F3-4B0E-9E8C-2D1BD95E7A79}">
      <text>
        <r>
          <rPr>
            <b/>
            <sz val="8"/>
            <color indexed="8"/>
            <rFont val="Tahoma"/>
            <family val="2"/>
          </rPr>
          <t xml:space="preserve">Sila isi di sini
</t>
        </r>
        <r>
          <rPr>
            <b/>
            <i/>
            <sz val="8"/>
            <color indexed="8"/>
            <rFont val="Tahoma"/>
            <family val="2"/>
          </rPr>
          <t>Please fill in here</t>
        </r>
      </text>
    </comment>
    <comment ref="K41" authorId="0" shapeId="0" xr:uid="{E814EC4C-64D1-4ADA-9DFB-EC2089BC2C7E}">
      <text>
        <r>
          <rPr>
            <b/>
            <sz val="8"/>
            <color indexed="8"/>
            <rFont val="Tahoma"/>
            <family val="2"/>
          </rPr>
          <t xml:space="preserve">Sila isi di sini
</t>
        </r>
        <r>
          <rPr>
            <b/>
            <i/>
            <sz val="8"/>
            <color indexed="8"/>
            <rFont val="Tahoma"/>
            <family val="2"/>
          </rPr>
          <t>Please fill in here</t>
        </r>
      </text>
    </comment>
    <comment ref="O41" authorId="0" shapeId="0" xr:uid="{00000000-0006-0000-0600-000024000000}">
      <text>
        <r>
          <rPr>
            <b/>
            <sz val="8"/>
            <color indexed="8"/>
            <rFont val="Tahoma"/>
            <family val="2"/>
          </rPr>
          <t xml:space="preserve">Sila isi di sini
</t>
        </r>
        <r>
          <rPr>
            <b/>
            <i/>
            <sz val="8"/>
            <color indexed="8"/>
            <rFont val="Tahoma"/>
            <family val="2"/>
          </rPr>
          <t>Please fill in here</t>
        </r>
      </text>
    </comment>
    <comment ref="S41" authorId="0" shapeId="0" xr:uid="{00000000-0006-0000-0600-000025000000}">
      <text>
        <r>
          <rPr>
            <b/>
            <sz val="8"/>
            <color indexed="8"/>
            <rFont val="Tahoma"/>
            <family val="2"/>
          </rPr>
          <t xml:space="preserve">Pengiraan automatik
</t>
        </r>
        <r>
          <rPr>
            <b/>
            <i/>
            <sz val="8"/>
            <color indexed="8"/>
            <rFont val="Tahoma"/>
            <family val="2"/>
          </rPr>
          <t>Automatic calculation</t>
        </r>
      </text>
    </comment>
    <comment ref="W41" authorId="1" shapeId="0" xr:uid="{00000000-0006-0000-0600-000026000000}">
      <text>
        <r>
          <rPr>
            <b/>
            <sz val="9"/>
            <rFont val="Tahoma"/>
            <family val="2"/>
          </rPr>
          <t>Sila isi di sini
Please fill in here</t>
        </r>
      </text>
    </comment>
    <comment ref="AD41" authorId="0" shapeId="0" xr:uid="{00000000-0006-0000-0600-000027000000}">
      <text>
        <r>
          <rPr>
            <b/>
            <sz val="8"/>
            <color indexed="8"/>
            <rFont val="Tahoma"/>
            <family val="2"/>
          </rPr>
          <t xml:space="preserve">Sila isi di sini
</t>
        </r>
        <r>
          <rPr>
            <b/>
            <i/>
            <sz val="8"/>
            <color indexed="8"/>
            <rFont val="Tahoma"/>
            <family val="2"/>
          </rPr>
          <t>Please fill in here</t>
        </r>
      </text>
    </comment>
    <comment ref="AH41" authorId="0" shapeId="0" xr:uid="{00000000-0006-0000-0600-000028000000}">
      <text>
        <r>
          <rPr>
            <b/>
            <sz val="8"/>
            <color indexed="8"/>
            <rFont val="Tahoma"/>
            <family val="2"/>
          </rPr>
          <t xml:space="preserve">Sila isi di sini
</t>
        </r>
        <r>
          <rPr>
            <b/>
            <i/>
            <sz val="8"/>
            <color indexed="8"/>
            <rFont val="Tahoma"/>
            <family val="2"/>
          </rPr>
          <t>Please fill in here</t>
        </r>
      </text>
    </comment>
    <comment ref="AL41" authorId="1" shapeId="0" xr:uid="{00000000-0006-0000-0600-000029000000}">
      <text>
        <r>
          <rPr>
            <b/>
            <sz val="9"/>
            <rFont val="Tahoma"/>
            <family val="2"/>
          </rPr>
          <t>Sila isi di sini
Please fill in here</t>
        </r>
      </text>
    </comment>
    <comment ref="K45" authorId="0" shapeId="0" xr:uid="{00000000-0006-0000-0600-00002A000000}">
      <text>
        <r>
          <rPr>
            <b/>
            <sz val="8"/>
            <color indexed="8"/>
            <rFont val="Tahoma"/>
            <family val="2"/>
          </rPr>
          <t xml:space="preserve">Sila isi di sini
</t>
        </r>
        <r>
          <rPr>
            <b/>
            <i/>
            <sz val="8"/>
            <color indexed="8"/>
            <rFont val="Tahoma"/>
            <family val="2"/>
          </rPr>
          <t>Please fill in here</t>
        </r>
      </text>
    </comment>
    <comment ref="O45" authorId="0" shapeId="0" xr:uid="{00000000-0006-0000-0600-00002B000000}">
      <text>
        <r>
          <rPr>
            <b/>
            <sz val="8"/>
            <color indexed="8"/>
            <rFont val="Tahoma"/>
            <family val="2"/>
          </rPr>
          <t xml:space="preserve">Sila isi di sini
</t>
        </r>
        <r>
          <rPr>
            <b/>
            <i/>
            <sz val="8"/>
            <color indexed="8"/>
            <rFont val="Tahoma"/>
            <family val="2"/>
          </rPr>
          <t>Please fill in here</t>
        </r>
      </text>
    </comment>
    <comment ref="S45" authorId="0" shapeId="0" xr:uid="{00000000-0006-0000-0600-00002C000000}">
      <text>
        <r>
          <rPr>
            <b/>
            <sz val="8"/>
            <color indexed="8"/>
            <rFont val="Tahoma"/>
            <family val="2"/>
          </rPr>
          <t xml:space="preserve">Pengiraan automatik
</t>
        </r>
        <r>
          <rPr>
            <b/>
            <i/>
            <sz val="8"/>
            <color indexed="8"/>
            <rFont val="Tahoma"/>
            <family val="2"/>
          </rPr>
          <t>Automatic calculation</t>
        </r>
      </text>
    </comment>
    <comment ref="W45" authorId="1" shapeId="0" xr:uid="{00000000-0006-0000-0600-00002D000000}">
      <text>
        <r>
          <rPr>
            <b/>
            <sz val="9"/>
            <rFont val="Tahoma"/>
            <family val="2"/>
          </rPr>
          <t>Sila isi di sini
Please fill in here</t>
        </r>
      </text>
    </comment>
    <comment ref="AD45" authorId="0" shapeId="0" xr:uid="{00000000-0006-0000-0600-00002E000000}">
      <text>
        <r>
          <rPr>
            <b/>
            <sz val="8"/>
            <color indexed="8"/>
            <rFont val="Tahoma"/>
            <family val="2"/>
          </rPr>
          <t xml:space="preserve">Sila isi di sini
</t>
        </r>
        <r>
          <rPr>
            <b/>
            <i/>
            <sz val="8"/>
            <color indexed="8"/>
            <rFont val="Tahoma"/>
            <family val="2"/>
          </rPr>
          <t>Please fill in here</t>
        </r>
      </text>
    </comment>
    <comment ref="AH45" authorId="0" shapeId="0" xr:uid="{00000000-0006-0000-0600-00002F000000}">
      <text>
        <r>
          <rPr>
            <b/>
            <sz val="8"/>
            <color indexed="8"/>
            <rFont val="Tahoma"/>
            <family val="2"/>
          </rPr>
          <t xml:space="preserve">Sila isi di sini
</t>
        </r>
        <r>
          <rPr>
            <b/>
            <i/>
            <sz val="8"/>
            <color indexed="8"/>
            <rFont val="Tahoma"/>
            <family val="2"/>
          </rPr>
          <t>Please fill in here</t>
        </r>
      </text>
    </comment>
    <comment ref="AL45" authorId="1" shapeId="0" xr:uid="{00000000-0006-0000-0600-000030000000}">
      <text>
        <r>
          <rPr>
            <b/>
            <sz val="9"/>
            <rFont val="Tahoma"/>
            <family val="2"/>
          </rPr>
          <t>Sila isi di sini
Please fill in here</t>
        </r>
      </text>
    </comment>
    <comment ref="K49" authorId="0" shapeId="0" xr:uid="{00000000-0006-0000-0600-000031000000}">
      <text>
        <r>
          <rPr>
            <b/>
            <sz val="8"/>
            <color indexed="8"/>
            <rFont val="Tahoma"/>
            <family val="2"/>
          </rPr>
          <t xml:space="preserve">Sila isi di sini
</t>
        </r>
        <r>
          <rPr>
            <b/>
            <i/>
            <sz val="8"/>
            <color indexed="8"/>
            <rFont val="Tahoma"/>
            <family val="2"/>
          </rPr>
          <t>Please fill in here</t>
        </r>
      </text>
    </comment>
    <comment ref="O49" authorId="0" shapeId="0" xr:uid="{00000000-0006-0000-0600-000032000000}">
      <text>
        <r>
          <rPr>
            <b/>
            <sz val="8"/>
            <color indexed="8"/>
            <rFont val="Tahoma"/>
            <family val="2"/>
          </rPr>
          <t xml:space="preserve">Sila isi di sini
</t>
        </r>
        <r>
          <rPr>
            <b/>
            <i/>
            <sz val="8"/>
            <color indexed="8"/>
            <rFont val="Tahoma"/>
            <family val="2"/>
          </rPr>
          <t>Please fill in here</t>
        </r>
      </text>
    </comment>
    <comment ref="S49" authorId="0" shapeId="0" xr:uid="{00000000-0006-0000-0600-000033000000}">
      <text>
        <r>
          <rPr>
            <b/>
            <sz val="8"/>
            <color indexed="8"/>
            <rFont val="Tahoma"/>
            <family val="2"/>
          </rPr>
          <t xml:space="preserve">Pengiraan automatik
</t>
        </r>
        <r>
          <rPr>
            <b/>
            <i/>
            <sz val="8"/>
            <color indexed="8"/>
            <rFont val="Tahoma"/>
            <family val="2"/>
          </rPr>
          <t>Automatic calculation</t>
        </r>
      </text>
    </comment>
    <comment ref="W49" authorId="1" shapeId="0" xr:uid="{00000000-0006-0000-0600-000034000000}">
      <text>
        <r>
          <rPr>
            <b/>
            <sz val="9"/>
            <rFont val="Tahoma"/>
            <family val="2"/>
          </rPr>
          <t>Sila isi di sini
Please fill in here</t>
        </r>
      </text>
    </comment>
    <comment ref="AD49" authorId="0" shapeId="0" xr:uid="{00000000-0006-0000-0600-000035000000}">
      <text>
        <r>
          <rPr>
            <b/>
            <sz val="8"/>
            <color indexed="8"/>
            <rFont val="Tahoma"/>
            <family val="2"/>
          </rPr>
          <t xml:space="preserve">Sila isi di sini
</t>
        </r>
        <r>
          <rPr>
            <b/>
            <i/>
            <sz val="8"/>
            <color indexed="8"/>
            <rFont val="Tahoma"/>
            <family val="2"/>
          </rPr>
          <t>Please fill in here</t>
        </r>
      </text>
    </comment>
    <comment ref="AH49" authorId="0" shapeId="0" xr:uid="{00000000-0006-0000-0600-000036000000}">
      <text>
        <r>
          <rPr>
            <b/>
            <sz val="8"/>
            <color indexed="8"/>
            <rFont val="Tahoma"/>
            <family val="2"/>
          </rPr>
          <t xml:space="preserve">Sila isi di sini
</t>
        </r>
        <r>
          <rPr>
            <b/>
            <i/>
            <sz val="8"/>
            <color indexed="8"/>
            <rFont val="Tahoma"/>
            <family val="2"/>
          </rPr>
          <t>Please fill in here</t>
        </r>
      </text>
    </comment>
    <comment ref="AL49" authorId="1" shapeId="0" xr:uid="{00000000-0006-0000-0600-000037000000}">
      <text>
        <r>
          <rPr>
            <b/>
            <sz val="9"/>
            <rFont val="Tahoma"/>
            <family val="2"/>
          </rPr>
          <t>Sila isi di sini
Please fill in here</t>
        </r>
      </text>
    </comment>
    <comment ref="K53" authorId="1" shapeId="0" xr:uid="{00000000-0006-0000-0600-000038000000}">
      <text>
        <r>
          <rPr>
            <b/>
            <sz val="9"/>
            <rFont val="Tahoma"/>
            <family val="2"/>
          </rPr>
          <t>Sila isi di sini
Please fill in here</t>
        </r>
      </text>
    </comment>
    <comment ref="O53" authorId="1" shapeId="0" xr:uid="{00000000-0006-0000-0600-000039000000}">
      <text>
        <r>
          <rPr>
            <b/>
            <sz val="9"/>
            <rFont val="Tahoma"/>
            <family val="2"/>
          </rPr>
          <t>Sila isi di sini
Please fill in here</t>
        </r>
      </text>
    </comment>
    <comment ref="S53" authorId="0" shapeId="0" xr:uid="{00000000-0006-0000-0600-00003A000000}">
      <text>
        <r>
          <rPr>
            <b/>
            <sz val="8"/>
            <color indexed="8"/>
            <rFont val="Tahoma"/>
            <family val="2"/>
          </rPr>
          <t xml:space="preserve">Pengiraan automatik
</t>
        </r>
        <r>
          <rPr>
            <b/>
            <i/>
            <sz val="8"/>
            <color indexed="8"/>
            <rFont val="Tahoma"/>
            <family val="2"/>
          </rPr>
          <t>Automatic calculation</t>
        </r>
      </text>
    </comment>
    <comment ref="W53" authorId="1" shapeId="0" xr:uid="{00000000-0006-0000-0600-00003B000000}">
      <text>
        <r>
          <rPr>
            <b/>
            <sz val="9"/>
            <rFont val="Tahoma"/>
            <family val="2"/>
          </rPr>
          <t>Sila isi di sini
Please fill in here</t>
        </r>
      </text>
    </comment>
    <comment ref="AD53" authorId="1" shapeId="0" xr:uid="{00000000-0006-0000-0600-00003C000000}">
      <text>
        <r>
          <rPr>
            <b/>
            <sz val="9"/>
            <rFont val="Tahoma"/>
            <family val="2"/>
          </rPr>
          <t>Sila isi di sini
Please fill in here</t>
        </r>
      </text>
    </comment>
    <comment ref="AH53" authorId="1" shapeId="0" xr:uid="{00000000-0006-0000-0600-00003D000000}">
      <text>
        <r>
          <rPr>
            <b/>
            <sz val="9"/>
            <rFont val="Tahoma"/>
            <family val="2"/>
          </rPr>
          <t>Sila isi di sini
Please fill in here</t>
        </r>
      </text>
    </comment>
    <comment ref="AL53" authorId="1" shapeId="0" xr:uid="{00000000-0006-0000-0600-00003E000000}">
      <text>
        <r>
          <rPr>
            <b/>
            <sz val="9"/>
            <rFont val="Tahoma"/>
            <family val="2"/>
          </rPr>
          <t>Sila isi di sini
Please fill in here</t>
        </r>
      </text>
    </comment>
    <comment ref="K57" authorId="1" shapeId="0" xr:uid="{00000000-0006-0000-0600-00003F000000}">
      <text>
        <r>
          <rPr>
            <b/>
            <sz val="9"/>
            <rFont val="Tahoma"/>
            <family val="2"/>
          </rPr>
          <t>Sila isi di sini
Please fill in here</t>
        </r>
      </text>
    </comment>
    <comment ref="O57" authorId="1" shapeId="0" xr:uid="{00000000-0006-0000-0600-000040000000}">
      <text>
        <r>
          <rPr>
            <b/>
            <sz val="9"/>
            <rFont val="Tahoma"/>
            <family val="2"/>
          </rPr>
          <t>Sila isi di sini
Please fill in here</t>
        </r>
      </text>
    </comment>
    <comment ref="S57" authorId="0" shapeId="0" xr:uid="{00000000-0006-0000-0600-000041000000}">
      <text>
        <r>
          <rPr>
            <b/>
            <sz val="8"/>
            <color indexed="8"/>
            <rFont val="Tahoma"/>
            <family val="2"/>
          </rPr>
          <t xml:space="preserve">Pengiraan automatik
</t>
        </r>
        <r>
          <rPr>
            <b/>
            <i/>
            <sz val="8"/>
            <color indexed="8"/>
            <rFont val="Tahoma"/>
            <family val="2"/>
          </rPr>
          <t>Automatic calculation</t>
        </r>
      </text>
    </comment>
    <comment ref="W57" authorId="1" shapeId="0" xr:uid="{00000000-0006-0000-0600-000042000000}">
      <text>
        <r>
          <rPr>
            <b/>
            <sz val="9"/>
            <rFont val="Tahoma"/>
            <family val="2"/>
          </rPr>
          <t>Sila isi di sini
Please fill in here</t>
        </r>
      </text>
    </comment>
    <comment ref="AD57" authorId="1" shapeId="0" xr:uid="{00000000-0006-0000-0600-000043000000}">
      <text>
        <r>
          <rPr>
            <b/>
            <sz val="9"/>
            <rFont val="Tahoma"/>
            <family val="2"/>
          </rPr>
          <t>Sila isi di sini
Please fill in here</t>
        </r>
      </text>
    </comment>
    <comment ref="AH57" authorId="1" shapeId="0" xr:uid="{00000000-0006-0000-0600-000044000000}">
      <text>
        <r>
          <rPr>
            <b/>
            <sz val="9"/>
            <rFont val="Tahoma"/>
            <family val="2"/>
          </rPr>
          <t>Sila isi di sini
Please fill in here</t>
        </r>
      </text>
    </comment>
    <comment ref="AL57" authorId="1" shapeId="0" xr:uid="{00000000-0006-0000-0600-000045000000}">
      <text>
        <r>
          <rPr>
            <b/>
            <sz val="9"/>
            <rFont val="Tahoma"/>
            <family val="2"/>
          </rPr>
          <t>Sila isi di sini
Please fill in here</t>
        </r>
      </text>
    </comment>
    <comment ref="K60" authorId="1" shapeId="0" xr:uid="{00000000-0006-0000-0600-000046000000}">
      <text>
        <r>
          <rPr>
            <b/>
            <sz val="9"/>
            <rFont val="Tahoma"/>
            <family val="2"/>
          </rPr>
          <t>Pengiraan automatik
Automatic calculation</t>
        </r>
      </text>
    </comment>
    <comment ref="O60" authorId="1" shapeId="0" xr:uid="{00000000-0006-0000-0600-000047000000}">
      <text>
        <r>
          <rPr>
            <b/>
            <sz val="9"/>
            <rFont val="Tahoma"/>
            <family val="2"/>
          </rPr>
          <t>Pengiraan automatik
Automatic calculation</t>
        </r>
      </text>
    </comment>
    <comment ref="S60" authorId="1" shapeId="0" xr:uid="{00000000-0006-0000-0600-000048000000}">
      <text>
        <r>
          <rPr>
            <b/>
            <sz val="9"/>
            <rFont val="Tahoma"/>
            <family val="2"/>
          </rPr>
          <t>Pengiraan automatik
Automatic calculation</t>
        </r>
      </text>
    </comment>
    <comment ref="W60" authorId="1" shapeId="0" xr:uid="{00000000-0006-0000-0600-000049000000}">
      <text>
        <r>
          <rPr>
            <b/>
            <sz val="9"/>
            <rFont val="Tahoma"/>
            <family val="2"/>
          </rPr>
          <t>Pengiraan automatik
Automatic calculation</t>
        </r>
      </text>
    </comment>
    <comment ref="AD60" authorId="1" shapeId="0" xr:uid="{00000000-0006-0000-0600-00004A000000}">
      <text>
        <r>
          <rPr>
            <b/>
            <sz val="9"/>
            <rFont val="Tahoma"/>
            <family val="2"/>
          </rPr>
          <t>Pengiraan automatik
Automatic calculation</t>
        </r>
      </text>
    </comment>
    <comment ref="AH60" authorId="1" shapeId="0" xr:uid="{00000000-0006-0000-0600-00004B000000}">
      <text>
        <r>
          <rPr>
            <b/>
            <sz val="9"/>
            <rFont val="Tahoma"/>
            <family val="2"/>
          </rPr>
          <t>Pengiraan automatik
Automatic calculation</t>
        </r>
      </text>
    </comment>
    <comment ref="AL60" authorId="1" shapeId="0" xr:uid="{00000000-0006-0000-0600-00004C000000}">
      <text>
        <r>
          <rPr>
            <b/>
            <sz val="9"/>
            <rFont val="Tahoma"/>
            <family val="2"/>
          </rPr>
          <t>Pengiraan automatik
Automatic calculation</t>
        </r>
      </text>
    </comment>
    <comment ref="K63" authorId="1" shapeId="0" xr:uid="{00000000-0006-0000-0600-00004D000000}">
      <text>
        <r>
          <rPr>
            <b/>
            <sz val="9"/>
            <rFont val="Tahoma"/>
            <family val="2"/>
          </rPr>
          <t>Sila isi di sini
Please fill in here</t>
        </r>
      </text>
    </comment>
    <comment ref="O63" authorId="1" shapeId="0" xr:uid="{00000000-0006-0000-0600-00004E000000}">
      <text>
        <r>
          <rPr>
            <b/>
            <sz val="9"/>
            <rFont val="Tahoma"/>
            <family val="2"/>
          </rPr>
          <t>Sila isi di sini
Please fill in here</t>
        </r>
      </text>
    </comment>
    <comment ref="S63" authorId="0" shapeId="0" xr:uid="{7D1DE747-0AFF-418A-8023-98D00EC329FE}">
      <text>
        <r>
          <rPr>
            <b/>
            <sz val="8"/>
            <color indexed="8"/>
            <rFont val="Tahoma"/>
            <family val="2"/>
          </rPr>
          <t xml:space="preserve">Pengiraan automatik
</t>
        </r>
        <r>
          <rPr>
            <b/>
            <i/>
            <sz val="8"/>
            <color indexed="8"/>
            <rFont val="Tahoma"/>
            <family val="2"/>
          </rPr>
          <t>Automatic calculation</t>
        </r>
      </text>
    </comment>
    <comment ref="AD63" authorId="1" shapeId="0" xr:uid="{00000000-0006-0000-0600-000050000000}">
      <text>
        <r>
          <rPr>
            <b/>
            <sz val="9"/>
            <rFont val="Tahoma"/>
            <family val="2"/>
          </rPr>
          <t>Sila isi di sini
Please fill in here</t>
        </r>
      </text>
    </comment>
    <comment ref="AH63" authorId="1" shapeId="0" xr:uid="{00000000-0006-0000-0600-000051000000}">
      <text>
        <r>
          <rPr>
            <b/>
            <sz val="9"/>
            <rFont val="Tahoma"/>
            <family val="2"/>
          </rPr>
          <t>Sila isi di sini
Please fill in here</t>
        </r>
      </text>
    </comment>
    <comment ref="AL63" authorId="1" shapeId="0" xr:uid="{F5A660D2-7837-43AB-911E-2BD9C793D3A6}">
      <text>
        <r>
          <rPr>
            <b/>
            <sz val="9"/>
            <rFont val="Tahoma"/>
            <family val="2"/>
          </rPr>
          <t>Sila isi di sini
Please fill in here</t>
        </r>
      </text>
    </comment>
    <comment ref="K66" authorId="0" shapeId="0" xr:uid="{00000000-0006-0000-0600-000053000000}">
      <text>
        <r>
          <rPr>
            <b/>
            <sz val="8"/>
            <color indexed="8"/>
            <rFont val="Tahoma"/>
            <family val="2"/>
          </rPr>
          <t xml:space="preserve">Pengiraan automatik
</t>
        </r>
        <r>
          <rPr>
            <i/>
            <sz val="8"/>
            <color indexed="8"/>
            <rFont val="Tahoma"/>
            <family val="2"/>
          </rPr>
          <t>Automatic calculation</t>
        </r>
      </text>
    </comment>
    <comment ref="O66" authorId="0" shapeId="0" xr:uid="{00000000-0006-0000-0600-000054000000}">
      <text>
        <r>
          <rPr>
            <b/>
            <sz val="8"/>
            <color indexed="8"/>
            <rFont val="Tahoma"/>
            <family val="2"/>
          </rPr>
          <t xml:space="preserve">Pengiraan automatik
</t>
        </r>
        <r>
          <rPr>
            <b/>
            <i/>
            <sz val="8"/>
            <color indexed="8"/>
            <rFont val="Tahoma"/>
            <family val="2"/>
          </rPr>
          <t>Automatic calculation</t>
        </r>
      </text>
    </comment>
    <comment ref="S66" authorId="0" shapeId="0" xr:uid="{00000000-0006-0000-0600-000055000000}">
      <text>
        <r>
          <rPr>
            <b/>
            <sz val="8"/>
            <color indexed="8"/>
            <rFont val="Tahoma"/>
            <family val="2"/>
          </rPr>
          <t xml:space="preserve">Pengiraan automatik
</t>
        </r>
        <r>
          <rPr>
            <b/>
            <i/>
            <sz val="8"/>
            <color indexed="8"/>
            <rFont val="Tahoma"/>
            <family val="2"/>
          </rPr>
          <t>Automatic calculation</t>
        </r>
      </text>
    </comment>
    <comment ref="W66" authorId="1" shapeId="0" xr:uid="{00000000-0006-0000-0600-000056000000}">
      <text>
        <r>
          <rPr>
            <b/>
            <sz val="9"/>
            <rFont val="Tahoma"/>
            <family val="2"/>
          </rPr>
          <t>Pengiraan automatik
Automatic calculation</t>
        </r>
      </text>
    </comment>
    <comment ref="AD66" authorId="0" shapeId="0" xr:uid="{00000000-0006-0000-0600-000057000000}">
      <text>
        <r>
          <rPr>
            <b/>
            <sz val="8"/>
            <color indexed="8"/>
            <rFont val="Tahoma"/>
            <family val="2"/>
          </rPr>
          <t xml:space="preserve">Pengiraan automatik
</t>
        </r>
        <r>
          <rPr>
            <b/>
            <i/>
            <sz val="8"/>
            <color indexed="8"/>
            <rFont val="Tahoma"/>
            <family val="2"/>
          </rPr>
          <t>Automatic calculation</t>
        </r>
      </text>
    </comment>
    <comment ref="AH66" authorId="0" shapeId="0" xr:uid="{00000000-0006-0000-0600-000058000000}">
      <text>
        <r>
          <rPr>
            <b/>
            <sz val="8"/>
            <color indexed="8"/>
            <rFont val="Tahoma"/>
            <family val="2"/>
          </rPr>
          <t xml:space="preserve">Pengiraan automatik
</t>
        </r>
        <r>
          <rPr>
            <b/>
            <i/>
            <sz val="8"/>
            <color indexed="8"/>
            <rFont val="Tahoma"/>
            <family val="2"/>
          </rPr>
          <t>Automatic calculation</t>
        </r>
      </text>
    </comment>
    <comment ref="AL66" authorId="0" shapeId="0" xr:uid="{00000000-0006-0000-0600-000059000000}">
      <text>
        <r>
          <rPr>
            <b/>
            <sz val="8"/>
            <color indexed="8"/>
            <rFont val="Tahoma"/>
            <family val="2"/>
          </rPr>
          <t xml:space="preserve">Pengiraan automatik
</t>
        </r>
        <r>
          <rPr>
            <b/>
            <i/>
            <sz val="8"/>
            <color indexed="8"/>
            <rFont val="Tahoma"/>
            <family val="2"/>
          </rPr>
          <t>Automatic calculation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nooraliah.saiful</author>
  </authors>
  <commentList>
    <comment ref="K16" authorId="0" shapeId="0" xr:uid="{00000000-0006-0000-0700-000001000000}">
      <text>
        <r>
          <rPr>
            <b/>
            <sz val="8"/>
            <color indexed="8"/>
            <rFont val="Tahoma"/>
            <family val="2"/>
          </rPr>
          <t xml:space="preserve">Sila isi di sini
</t>
        </r>
        <r>
          <rPr>
            <b/>
            <i/>
            <sz val="8"/>
            <color indexed="8"/>
            <rFont val="Tahoma"/>
            <family val="2"/>
          </rPr>
          <t>Please fill in here</t>
        </r>
      </text>
    </comment>
    <comment ref="O16" authorId="0" shapeId="0" xr:uid="{00000000-0006-0000-0700-000002000000}">
      <text>
        <r>
          <rPr>
            <b/>
            <sz val="8"/>
            <color indexed="8"/>
            <rFont val="Tahoma"/>
            <family val="2"/>
          </rPr>
          <t xml:space="preserve">Sila isi di sini
</t>
        </r>
        <r>
          <rPr>
            <b/>
            <i/>
            <sz val="8"/>
            <color indexed="8"/>
            <rFont val="Tahoma"/>
            <family val="2"/>
          </rPr>
          <t>Please fill in here</t>
        </r>
      </text>
    </comment>
    <comment ref="S16" authorId="0" shapeId="0" xr:uid="{00000000-0006-0000-0700-000003000000}">
      <text>
        <r>
          <rPr>
            <b/>
            <sz val="8"/>
            <color indexed="8"/>
            <rFont val="Tahoma"/>
            <family val="2"/>
          </rPr>
          <t xml:space="preserve">Pengiraan automatik
</t>
        </r>
        <r>
          <rPr>
            <b/>
            <i/>
            <sz val="8"/>
            <color indexed="8"/>
            <rFont val="Tahoma"/>
            <family val="2"/>
          </rPr>
          <t>Automatic calculation</t>
        </r>
      </text>
    </comment>
    <comment ref="K20" authorId="0" shapeId="0" xr:uid="{53FA932A-0B8B-40CD-8027-681A7652B253}">
      <text>
        <r>
          <rPr>
            <b/>
            <sz val="8"/>
            <color indexed="8"/>
            <rFont val="Tahoma"/>
            <family val="2"/>
          </rPr>
          <t xml:space="preserve">Sila isi di sini
</t>
        </r>
        <r>
          <rPr>
            <b/>
            <i/>
            <sz val="8"/>
            <color indexed="8"/>
            <rFont val="Tahoma"/>
            <family val="2"/>
          </rPr>
          <t>Please fill in here</t>
        </r>
      </text>
    </comment>
    <comment ref="O20" authorId="0" shapeId="0" xr:uid="{69D24B58-79A9-4F4D-9FD2-3956E7AAA544}">
      <text>
        <r>
          <rPr>
            <b/>
            <sz val="8"/>
            <color indexed="8"/>
            <rFont val="Tahoma"/>
            <family val="2"/>
          </rPr>
          <t xml:space="preserve">Sila isi di sini
</t>
        </r>
        <r>
          <rPr>
            <b/>
            <i/>
            <sz val="8"/>
            <color indexed="8"/>
            <rFont val="Tahoma"/>
            <family val="2"/>
          </rPr>
          <t>Please fill in here</t>
        </r>
      </text>
    </comment>
    <comment ref="S20" authorId="0" shapeId="0" xr:uid="{5311D7E6-DA35-48C9-AF98-C23627A51BB5}">
      <text>
        <r>
          <rPr>
            <b/>
            <sz val="8"/>
            <color indexed="8"/>
            <rFont val="Tahoma"/>
            <family val="2"/>
          </rPr>
          <t xml:space="preserve">Pengiraan automatik
</t>
        </r>
        <r>
          <rPr>
            <b/>
            <i/>
            <sz val="8"/>
            <color indexed="8"/>
            <rFont val="Tahoma"/>
            <family val="2"/>
          </rPr>
          <t>Automatic calculation</t>
        </r>
      </text>
    </comment>
    <comment ref="K24" authorId="0" shapeId="0" xr:uid="{DD8890CC-D935-470C-AD7B-CE73B142EC1A}">
      <text>
        <r>
          <rPr>
            <b/>
            <sz val="8"/>
            <color indexed="8"/>
            <rFont val="Tahoma"/>
            <family val="2"/>
          </rPr>
          <t xml:space="preserve">Sila isi di sini
</t>
        </r>
        <r>
          <rPr>
            <b/>
            <i/>
            <sz val="8"/>
            <color indexed="8"/>
            <rFont val="Tahoma"/>
            <family val="2"/>
          </rPr>
          <t>Please fill in here</t>
        </r>
      </text>
    </comment>
    <comment ref="O24" authorId="0" shapeId="0" xr:uid="{417209C2-6E9A-4A2F-9EFC-097914A7A8C6}">
      <text>
        <r>
          <rPr>
            <b/>
            <sz val="8"/>
            <color indexed="8"/>
            <rFont val="Tahoma"/>
            <family val="2"/>
          </rPr>
          <t xml:space="preserve">Sila isi di sini
</t>
        </r>
        <r>
          <rPr>
            <b/>
            <i/>
            <sz val="8"/>
            <color indexed="8"/>
            <rFont val="Tahoma"/>
            <family val="2"/>
          </rPr>
          <t>Please fill in here</t>
        </r>
      </text>
    </comment>
    <comment ref="S24" authorId="0" shapeId="0" xr:uid="{7CAE3140-4343-40F0-A17E-6948DA1F9E2B}">
      <text>
        <r>
          <rPr>
            <b/>
            <sz val="8"/>
            <color indexed="8"/>
            <rFont val="Tahoma"/>
            <family val="2"/>
          </rPr>
          <t xml:space="preserve">Sila isi di sini
</t>
        </r>
        <r>
          <rPr>
            <b/>
            <i/>
            <sz val="8"/>
            <color indexed="8"/>
            <rFont val="Tahoma"/>
            <family val="2"/>
          </rPr>
          <t>Please fill in here</t>
        </r>
      </text>
    </comment>
    <comment ref="W24" authorId="1" shapeId="0" xr:uid="{00000000-0006-0000-0700-00000A000000}">
      <text>
        <r>
          <rPr>
            <b/>
            <sz val="9"/>
            <rFont val="Tahoma"/>
            <family val="2"/>
          </rPr>
          <t>Sila isi di sini
Please fill in here</t>
        </r>
      </text>
    </comment>
    <comment ref="AD24" authorId="0" shapeId="0" xr:uid="{A1DD093A-936C-4383-BEAB-57BEAD1518C2}">
      <text>
        <r>
          <rPr>
            <b/>
            <sz val="8"/>
            <color indexed="8"/>
            <rFont val="Tahoma"/>
            <family val="2"/>
          </rPr>
          <t xml:space="preserve">Sila isi di sini
</t>
        </r>
        <r>
          <rPr>
            <b/>
            <i/>
            <sz val="8"/>
            <color indexed="8"/>
            <rFont val="Tahoma"/>
            <family val="2"/>
          </rPr>
          <t>Please fill in here</t>
        </r>
      </text>
    </comment>
    <comment ref="AH24" authorId="0" shapeId="0" xr:uid="{AFD83ECE-7DF4-49DB-96EB-DEEB1421875D}">
      <text>
        <r>
          <rPr>
            <b/>
            <sz val="8"/>
            <color indexed="8"/>
            <rFont val="Tahoma"/>
            <family val="2"/>
          </rPr>
          <t xml:space="preserve">Sila isi di sini
</t>
        </r>
        <r>
          <rPr>
            <b/>
            <i/>
            <sz val="8"/>
            <color indexed="8"/>
            <rFont val="Tahoma"/>
            <family val="2"/>
          </rPr>
          <t>Please fill in here</t>
        </r>
      </text>
    </comment>
    <comment ref="AL24" authorId="0" shapeId="0" xr:uid="{6E30211D-2C0A-4198-819D-80ED6567F777}">
      <text>
        <r>
          <rPr>
            <b/>
            <sz val="8"/>
            <color indexed="8"/>
            <rFont val="Tahoma"/>
            <family val="2"/>
          </rPr>
          <t xml:space="preserve">Sila isi di sini
</t>
        </r>
        <r>
          <rPr>
            <b/>
            <i/>
            <sz val="8"/>
            <color indexed="8"/>
            <rFont val="Tahoma"/>
            <family val="2"/>
          </rPr>
          <t>Please fill in here</t>
        </r>
      </text>
    </comment>
    <comment ref="K29" authorId="0" shapeId="0" xr:uid="{A5255233-E293-474D-BB44-0C4D6435725F}">
      <text>
        <r>
          <rPr>
            <b/>
            <sz val="8"/>
            <color indexed="8"/>
            <rFont val="Tahoma"/>
            <family val="2"/>
          </rPr>
          <t xml:space="preserve">Sila isi di sini
</t>
        </r>
        <r>
          <rPr>
            <b/>
            <i/>
            <sz val="8"/>
            <color indexed="8"/>
            <rFont val="Tahoma"/>
            <family val="2"/>
          </rPr>
          <t>Please fill in here</t>
        </r>
      </text>
    </comment>
    <comment ref="O29" authorId="0" shapeId="0" xr:uid="{121A27D7-8D9D-4B19-9B16-90A8BEC7948A}">
      <text>
        <r>
          <rPr>
            <b/>
            <sz val="8"/>
            <color indexed="8"/>
            <rFont val="Tahoma"/>
            <family val="2"/>
          </rPr>
          <t xml:space="preserve">Sila isi di sini
</t>
        </r>
        <r>
          <rPr>
            <b/>
            <i/>
            <sz val="8"/>
            <color indexed="8"/>
            <rFont val="Tahoma"/>
            <family val="2"/>
          </rPr>
          <t>Please fill in here</t>
        </r>
      </text>
    </comment>
    <comment ref="S29" authorId="0" shapeId="0" xr:uid="{8B32A107-656A-4D2F-8AD9-E98EB0CDA152}">
      <text>
        <r>
          <rPr>
            <b/>
            <sz val="8"/>
            <color indexed="8"/>
            <rFont val="Tahoma"/>
            <family val="2"/>
          </rPr>
          <t xml:space="preserve">Sila isi di sini
</t>
        </r>
        <r>
          <rPr>
            <b/>
            <i/>
            <sz val="8"/>
            <color indexed="8"/>
            <rFont val="Tahoma"/>
            <family val="2"/>
          </rPr>
          <t>Please fill in here</t>
        </r>
      </text>
    </comment>
    <comment ref="W29" authorId="1" shapeId="0" xr:uid="{FEE41286-0E9F-4B8B-966A-51C7C167D418}">
      <text>
        <r>
          <rPr>
            <b/>
            <sz val="9"/>
            <rFont val="Tahoma"/>
            <family val="2"/>
          </rPr>
          <t>Sila isi di sini
Please fill in here</t>
        </r>
      </text>
    </comment>
    <comment ref="AD29" authorId="0" shapeId="0" xr:uid="{371210E2-8CB2-4E0E-A09B-81E495A5C4D8}">
      <text>
        <r>
          <rPr>
            <b/>
            <sz val="8"/>
            <color indexed="8"/>
            <rFont val="Tahoma"/>
            <family val="2"/>
          </rPr>
          <t xml:space="preserve">Sila isi di sini
</t>
        </r>
        <r>
          <rPr>
            <b/>
            <i/>
            <sz val="8"/>
            <color indexed="8"/>
            <rFont val="Tahoma"/>
            <family val="2"/>
          </rPr>
          <t>Please fill in here</t>
        </r>
      </text>
    </comment>
    <comment ref="AH29" authorId="0" shapeId="0" xr:uid="{83155B4B-5B16-416C-BFB4-1C120774CB49}">
      <text>
        <r>
          <rPr>
            <b/>
            <sz val="8"/>
            <color indexed="8"/>
            <rFont val="Tahoma"/>
            <family val="2"/>
          </rPr>
          <t xml:space="preserve">Sila isi di sini
</t>
        </r>
        <r>
          <rPr>
            <b/>
            <i/>
            <sz val="8"/>
            <color indexed="8"/>
            <rFont val="Tahoma"/>
            <family val="2"/>
          </rPr>
          <t>Please fill in here</t>
        </r>
      </text>
    </comment>
    <comment ref="AL29" authorId="0" shapeId="0" xr:uid="{66330ACA-CF50-4FA9-8174-427E99A91B18}">
      <text>
        <r>
          <rPr>
            <b/>
            <sz val="8"/>
            <color indexed="8"/>
            <rFont val="Tahoma"/>
            <family val="2"/>
          </rPr>
          <t xml:space="preserve">Sila isi di sini
</t>
        </r>
        <r>
          <rPr>
            <b/>
            <i/>
            <sz val="8"/>
            <color indexed="8"/>
            <rFont val="Tahoma"/>
            <family val="2"/>
          </rPr>
          <t>Please fill in here</t>
        </r>
      </text>
    </comment>
    <comment ref="K33" authorId="0" shapeId="0" xr:uid="{6387AE34-63AE-4296-8533-F4C05D0E279A}">
      <text>
        <r>
          <rPr>
            <b/>
            <sz val="8"/>
            <color indexed="8"/>
            <rFont val="Tahoma"/>
            <family val="2"/>
          </rPr>
          <t xml:space="preserve">Sila isi di sini
</t>
        </r>
        <r>
          <rPr>
            <b/>
            <i/>
            <sz val="8"/>
            <color indexed="8"/>
            <rFont val="Tahoma"/>
            <family val="2"/>
          </rPr>
          <t>Please fill in here</t>
        </r>
      </text>
    </comment>
    <comment ref="O33" authorId="0" shapeId="0" xr:uid="{3F5F284B-B818-4A6A-858F-7F3782551DE7}">
      <text>
        <r>
          <rPr>
            <b/>
            <sz val="8"/>
            <color indexed="8"/>
            <rFont val="Tahoma"/>
            <family val="2"/>
          </rPr>
          <t xml:space="preserve">Sila isi di sini
</t>
        </r>
        <r>
          <rPr>
            <b/>
            <i/>
            <sz val="8"/>
            <color indexed="8"/>
            <rFont val="Tahoma"/>
            <family val="2"/>
          </rPr>
          <t>Please fill in here</t>
        </r>
      </text>
    </comment>
    <comment ref="S33" authorId="0" shapeId="0" xr:uid="{E96A79BB-A26C-46EB-9F02-4A840B415040}">
      <text>
        <r>
          <rPr>
            <b/>
            <sz val="8"/>
            <color indexed="8"/>
            <rFont val="Tahoma"/>
            <family val="2"/>
          </rPr>
          <t xml:space="preserve">Sila isi di sini
</t>
        </r>
        <r>
          <rPr>
            <b/>
            <i/>
            <sz val="8"/>
            <color indexed="8"/>
            <rFont val="Tahoma"/>
            <family val="2"/>
          </rPr>
          <t>Please fill in here</t>
        </r>
      </text>
    </comment>
    <comment ref="W33" authorId="1" shapeId="0" xr:uid="{7923B47A-92FB-4E83-A20F-6AA0F1938B40}">
      <text>
        <r>
          <rPr>
            <b/>
            <sz val="9"/>
            <rFont val="Tahoma"/>
            <family val="2"/>
          </rPr>
          <t>Sila isi di sini
Please fill in here</t>
        </r>
      </text>
    </comment>
    <comment ref="AD33" authorId="0" shapeId="0" xr:uid="{1B25077C-B67A-4A11-BEA5-130CF7DD0216}">
      <text>
        <r>
          <rPr>
            <b/>
            <sz val="8"/>
            <color indexed="8"/>
            <rFont val="Tahoma"/>
            <family val="2"/>
          </rPr>
          <t xml:space="preserve">Sila isi di sini
</t>
        </r>
        <r>
          <rPr>
            <b/>
            <i/>
            <sz val="8"/>
            <color indexed="8"/>
            <rFont val="Tahoma"/>
            <family val="2"/>
          </rPr>
          <t>Please fill in here</t>
        </r>
      </text>
    </comment>
    <comment ref="AH33" authorId="0" shapeId="0" xr:uid="{0889C4E3-8FE9-4A30-9DB7-68FF9F7BACB1}">
      <text>
        <r>
          <rPr>
            <b/>
            <sz val="8"/>
            <color indexed="8"/>
            <rFont val="Tahoma"/>
            <family val="2"/>
          </rPr>
          <t xml:space="preserve">Sila isi di sini
</t>
        </r>
        <r>
          <rPr>
            <b/>
            <i/>
            <sz val="8"/>
            <color indexed="8"/>
            <rFont val="Tahoma"/>
            <family val="2"/>
          </rPr>
          <t>Please fill in here</t>
        </r>
      </text>
    </comment>
    <comment ref="AL33" authorId="0" shapeId="0" xr:uid="{D19970E3-918B-46AE-B01D-A6E672E9D67E}">
      <text>
        <r>
          <rPr>
            <b/>
            <sz val="8"/>
            <color indexed="8"/>
            <rFont val="Tahoma"/>
            <family val="2"/>
          </rPr>
          <t xml:space="preserve">Sila isi di sini
</t>
        </r>
        <r>
          <rPr>
            <b/>
            <i/>
            <sz val="8"/>
            <color indexed="8"/>
            <rFont val="Tahoma"/>
            <family val="2"/>
          </rPr>
          <t>Please fill in here</t>
        </r>
      </text>
    </comment>
    <comment ref="K37" authorId="0" shapeId="0" xr:uid="{DB48A68F-9BEA-49DA-8A24-59D6AC712750}">
      <text>
        <r>
          <rPr>
            <b/>
            <sz val="8"/>
            <color indexed="8"/>
            <rFont val="Tahoma"/>
            <family val="2"/>
          </rPr>
          <t xml:space="preserve">Sila isi di sini
</t>
        </r>
        <r>
          <rPr>
            <b/>
            <i/>
            <sz val="8"/>
            <color indexed="8"/>
            <rFont val="Tahoma"/>
            <family val="2"/>
          </rPr>
          <t>Please fill in here</t>
        </r>
      </text>
    </comment>
    <comment ref="O37" authorId="0" shapeId="0" xr:uid="{7696B9CA-EA11-4415-8B6E-BAF6D5D8C2AA}">
      <text>
        <r>
          <rPr>
            <b/>
            <sz val="8"/>
            <color indexed="8"/>
            <rFont val="Tahoma"/>
            <family val="2"/>
          </rPr>
          <t xml:space="preserve">Sila isi di sini
</t>
        </r>
        <r>
          <rPr>
            <b/>
            <i/>
            <sz val="8"/>
            <color indexed="8"/>
            <rFont val="Tahoma"/>
            <family val="2"/>
          </rPr>
          <t>Please fill in here</t>
        </r>
      </text>
    </comment>
    <comment ref="S37" authorId="0" shapeId="0" xr:uid="{BDB73C51-137F-46F9-969B-6F2C80437898}">
      <text>
        <r>
          <rPr>
            <b/>
            <sz val="8"/>
            <color indexed="8"/>
            <rFont val="Tahoma"/>
            <family val="2"/>
          </rPr>
          <t xml:space="preserve">Sila isi di sini
</t>
        </r>
        <r>
          <rPr>
            <b/>
            <i/>
            <sz val="8"/>
            <color indexed="8"/>
            <rFont val="Tahoma"/>
            <family val="2"/>
          </rPr>
          <t>Please fill in here</t>
        </r>
      </text>
    </comment>
    <comment ref="W37" authorId="1" shapeId="0" xr:uid="{8BE15EA4-90FA-4E52-9EDA-073B4DB19066}">
      <text>
        <r>
          <rPr>
            <b/>
            <sz val="9"/>
            <rFont val="Tahoma"/>
            <family val="2"/>
          </rPr>
          <t>Sila isi di sini
Please fill in here</t>
        </r>
      </text>
    </comment>
    <comment ref="AD37" authorId="0" shapeId="0" xr:uid="{448C9210-8EAB-4620-9EE7-69450E130F3E}">
      <text>
        <r>
          <rPr>
            <b/>
            <sz val="8"/>
            <color indexed="8"/>
            <rFont val="Tahoma"/>
            <family val="2"/>
          </rPr>
          <t xml:space="preserve">Sila isi di sini
</t>
        </r>
        <r>
          <rPr>
            <b/>
            <i/>
            <sz val="8"/>
            <color indexed="8"/>
            <rFont val="Tahoma"/>
            <family val="2"/>
          </rPr>
          <t>Please fill in here</t>
        </r>
      </text>
    </comment>
    <comment ref="AH37" authorId="0" shapeId="0" xr:uid="{C32285F0-328D-4299-A5B2-EF3E70B5290E}">
      <text>
        <r>
          <rPr>
            <b/>
            <sz val="8"/>
            <color indexed="8"/>
            <rFont val="Tahoma"/>
            <family val="2"/>
          </rPr>
          <t xml:space="preserve">Sila isi di sini
</t>
        </r>
        <r>
          <rPr>
            <b/>
            <i/>
            <sz val="8"/>
            <color indexed="8"/>
            <rFont val="Tahoma"/>
            <family val="2"/>
          </rPr>
          <t>Please fill in here</t>
        </r>
      </text>
    </comment>
    <comment ref="AL37" authorId="0" shapeId="0" xr:uid="{8BFA3290-FE9F-42DC-9D9A-83E7DD5F21C3}">
      <text>
        <r>
          <rPr>
            <b/>
            <sz val="8"/>
            <color indexed="8"/>
            <rFont val="Tahoma"/>
            <family val="2"/>
          </rPr>
          <t xml:space="preserve">Sila isi di sini
</t>
        </r>
        <r>
          <rPr>
            <b/>
            <i/>
            <sz val="8"/>
            <color indexed="8"/>
            <rFont val="Tahoma"/>
            <family val="2"/>
          </rPr>
          <t>Please fill in here</t>
        </r>
      </text>
    </comment>
    <comment ref="K41" authorId="0" shapeId="0" xr:uid="{00000000-0006-0000-0700-000023000000}">
      <text>
        <r>
          <rPr>
            <b/>
            <sz val="8"/>
            <color indexed="8"/>
            <rFont val="Tahoma"/>
            <family val="2"/>
          </rPr>
          <t xml:space="preserve">Sila isi di sini
</t>
        </r>
        <r>
          <rPr>
            <b/>
            <i/>
            <sz val="8"/>
            <color indexed="8"/>
            <rFont val="Tahoma"/>
            <family val="2"/>
          </rPr>
          <t>Please fill in here</t>
        </r>
      </text>
    </comment>
    <comment ref="O41" authorId="0" shapeId="0" xr:uid="{00000000-0006-0000-0700-000024000000}">
      <text>
        <r>
          <rPr>
            <b/>
            <sz val="8"/>
            <color indexed="8"/>
            <rFont val="Tahoma"/>
            <family val="2"/>
          </rPr>
          <t xml:space="preserve">Sila isi di sini
</t>
        </r>
        <r>
          <rPr>
            <b/>
            <i/>
            <sz val="8"/>
            <color indexed="8"/>
            <rFont val="Tahoma"/>
            <family val="2"/>
          </rPr>
          <t>Please fill in here</t>
        </r>
      </text>
    </comment>
    <comment ref="S41" authorId="0" shapeId="0" xr:uid="{00000000-0006-0000-0700-000025000000}">
      <text>
        <r>
          <rPr>
            <b/>
            <sz val="8"/>
            <color indexed="8"/>
            <rFont val="Tahoma"/>
            <family val="2"/>
          </rPr>
          <t xml:space="preserve">Pengiraan automatik
</t>
        </r>
        <r>
          <rPr>
            <b/>
            <i/>
            <sz val="8"/>
            <color indexed="8"/>
            <rFont val="Tahoma"/>
            <family val="2"/>
          </rPr>
          <t>Automatic calculation</t>
        </r>
      </text>
    </comment>
    <comment ref="W41" authorId="1" shapeId="0" xr:uid="{00000000-0006-0000-0700-000026000000}">
      <text>
        <r>
          <rPr>
            <b/>
            <sz val="9"/>
            <rFont val="Tahoma"/>
            <family val="2"/>
          </rPr>
          <t>Sila isi di sini
Please fill in here</t>
        </r>
      </text>
    </comment>
    <comment ref="AD41" authorId="0" shapeId="0" xr:uid="{00000000-0006-0000-0700-000027000000}">
      <text>
        <r>
          <rPr>
            <b/>
            <sz val="8"/>
            <color indexed="8"/>
            <rFont val="Tahoma"/>
            <family val="2"/>
          </rPr>
          <t xml:space="preserve">Sila isi di sini
</t>
        </r>
        <r>
          <rPr>
            <b/>
            <i/>
            <sz val="8"/>
            <color indexed="8"/>
            <rFont val="Tahoma"/>
            <family val="2"/>
          </rPr>
          <t>Please fill in here</t>
        </r>
      </text>
    </comment>
    <comment ref="AH41" authorId="0" shapeId="0" xr:uid="{00000000-0006-0000-0700-000028000000}">
      <text>
        <r>
          <rPr>
            <b/>
            <sz val="8"/>
            <color indexed="8"/>
            <rFont val="Tahoma"/>
            <family val="2"/>
          </rPr>
          <t xml:space="preserve">Sila isi di sini
</t>
        </r>
        <r>
          <rPr>
            <b/>
            <i/>
            <sz val="8"/>
            <color indexed="8"/>
            <rFont val="Tahoma"/>
            <family val="2"/>
          </rPr>
          <t>Please fill in here</t>
        </r>
      </text>
    </comment>
    <comment ref="AL41" authorId="1" shapeId="0" xr:uid="{00000000-0006-0000-0700-000029000000}">
      <text>
        <r>
          <rPr>
            <b/>
            <sz val="9"/>
            <rFont val="Tahoma"/>
            <family val="2"/>
          </rPr>
          <t>Sila isi di sini
Please fill in here</t>
        </r>
      </text>
    </comment>
    <comment ref="K45" authorId="0" shapeId="0" xr:uid="{D8D03F6B-C685-491F-9A5B-E1B26B2CEF2A}">
      <text>
        <r>
          <rPr>
            <b/>
            <sz val="8"/>
            <color indexed="8"/>
            <rFont val="Tahoma"/>
            <family val="2"/>
          </rPr>
          <t xml:space="preserve">Sila isi di sini
</t>
        </r>
        <r>
          <rPr>
            <b/>
            <i/>
            <sz val="8"/>
            <color indexed="8"/>
            <rFont val="Tahoma"/>
            <family val="2"/>
          </rPr>
          <t>Please fill in here</t>
        </r>
      </text>
    </comment>
    <comment ref="O45" authorId="0" shapeId="0" xr:uid="{B9562E6C-0FA3-4BA9-9E77-7789418F9513}">
      <text>
        <r>
          <rPr>
            <b/>
            <sz val="8"/>
            <color indexed="8"/>
            <rFont val="Tahoma"/>
            <family val="2"/>
          </rPr>
          <t xml:space="preserve">Sila isi di sini
</t>
        </r>
        <r>
          <rPr>
            <b/>
            <i/>
            <sz val="8"/>
            <color indexed="8"/>
            <rFont val="Tahoma"/>
            <family val="2"/>
          </rPr>
          <t>Please fill in here</t>
        </r>
      </text>
    </comment>
    <comment ref="S45" authorId="0" shapeId="0" xr:uid="{A0885A2D-5341-4C91-8835-926FDBECACF9}">
      <text>
        <r>
          <rPr>
            <b/>
            <sz val="8"/>
            <color indexed="8"/>
            <rFont val="Tahoma"/>
            <family val="2"/>
          </rPr>
          <t xml:space="preserve">Sila isi di sini
</t>
        </r>
        <r>
          <rPr>
            <b/>
            <i/>
            <sz val="8"/>
            <color indexed="8"/>
            <rFont val="Tahoma"/>
            <family val="2"/>
          </rPr>
          <t>Please fill in here</t>
        </r>
      </text>
    </comment>
    <comment ref="W45" authorId="1" shapeId="0" xr:uid="{14FA4818-D610-4D56-BF70-A481F08C9DC1}">
      <text>
        <r>
          <rPr>
            <b/>
            <sz val="9"/>
            <rFont val="Tahoma"/>
            <family val="2"/>
          </rPr>
          <t>Sila isi di sini
Please fill in here</t>
        </r>
      </text>
    </comment>
    <comment ref="AD45" authorId="0" shapeId="0" xr:uid="{CC6B1DE9-8644-43DD-8D21-6A271F830D3D}">
      <text>
        <r>
          <rPr>
            <b/>
            <sz val="8"/>
            <color indexed="8"/>
            <rFont val="Tahoma"/>
            <family val="2"/>
          </rPr>
          <t xml:space="preserve">Sila isi di sini
</t>
        </r>
        <r>
          <rPr>
            <b/>
            <i/>
            <sz val="8"/>
            <color indexed="8"/>
            <rFont val="Tahoma"/>
            <family val="2"/>
          </rPr>
          <t>Please fill in here</t>
        </r>
      </text>
    </comment>
    <comment ref="AH45" authorId="0" shapeId="0" xr:uid="{53ACB640-34E5-4712-BA16-1FA8541E2FD3}">
      <text>
        <r>
          <rPr>
            <b/>
            <sz val="8"/>
            <color indexed="8"/>
            <rFont val="Tahoma"/>
            <family val="2"/>
          </rPr>
          <t xml:space="preserve">Sila isi di sini
</t>
        </r>
        <r>
          <rPr>
            <b/>
            <i/>
            <sz val="8"/>
            <color indexed="8"/>
            <rFont val="Tahoma"/>
            <family val="2"/>
          </rPr>
          <t>Please fill in here</t>
        </r>
      </text>
    </comment>
    <comment ref="AL45" authorId="0" shapeId="0" xr:uid="{5899F014-3BEF-4E13-B920-0F5076721A9E}">
      <text>
        <r>
          <rPr>
            <b/>
            <sz val="8"/>
            <color indexed="8"/>
            <rFont val="Tahoma"/>
            <family val="2"/>
          </rPr>
          <t xml:space="preserve">Sila isi di sini
</t>
        </r>
        <r>
          <rPr>
            <b/>
            <i/>
            <sz val="8"/>
            <color indexed="8"/>
            <rFont val="Tahoma"/>
            <family val="2"/>
          </rPr>
          <t>Please fill in here</t>
        </r>
      </text>
    </comment>
    <comment ref="K49" authorId="0" shapeId="0" xr:uid="{965EE69B-C7C0-4C7C-ACE9-56C29956F573}">
      <text>
        <r>
          <rPr>
            <b/>
            <sz val="8"/>
            <color indexed="8"/>
            <rFont val="Tahoma"/>
            <family val="2"/>
          </rPr>
          <t xml:space="preserve">Sila isi di sini
</t>
        </r>
        <r>
          <rPr>
            <b/>
            <i/>
            <sz val="8"/>
            <color indexed="8"/>
            <rFont val="Tahoma"/>
            <family val="2"/>
          </rPr>
          <t>Please fill in here</t>
        </r>
      </text>
    </comment>
    <comment ref="O49" authorId="0" shapeId="0" xr:uid="{3593278C-5256-4557-9FA0-9B6545DF2580}">
      <text>
        <r>
          <rPr>
            <b/>
            <sz val="8"/>
            <color indexed="8"/>
            <rFont val="Tahoma"/>
            <family val="2"/>
          </rPr>
          <t xml:space="preserve">Sila isi di sini
</t>
        </r>
        <r>
          <rPr>
            <b/>
            <i/>
            <sz val="8"/>
            <color indexed="8"/>
            <rFont val="Tahoma"/>
            <family val="2"/>
          </rPr>
          <t>Please fill in here</t>
        </r>
      </text>
    </comment>
    <comment ref="S49" authorId="0" shapeId="0" xr:uid="{6CB32D03-AA62-4DE3-9C86-7CD598AB054D}">
      <text>
        <r>
          <rPr>
            <b/>
            <sz val="8"/>
            <color indexed="8"/>
            <rFont val="Tahoma"/>
            <family val="2"/>
          </rPr>
          <t xml:space="preserve">Sila isi di sini
</t>
        </r>
        <r>
          <rPr>
            <b/>
            <i/>
            <sz val="8"/>
            <color indexed="8"/>
            <rFont val="Tahoma"/>
            <family val="2"/>
          </rPr>
          <t>Please fill in here</t>
        </r>
      </text>
    </comment>
    <comment ref="W49" authorId="1" shapeId="0" xr:uid="{E4565D13-1F29-4C5E-9F6B-2B43023E57FA}">
      <text>
        <r>
          <rPr>
            <b/>
            <sz val="9"/>
            <rFont val="Tahoma"/>
            <family val="2"/>
          </rPr>
          <t>Sila isi di sini
Please fill in here</t>
        </r>
      </text>
    </comment>
    <comment ref="AD49" authorId="0" shapeId="0" xr:uid="{BE98334D-0607-465B-BF1C-465AA71217FE}">
      <text>
        <r>
          <rPr>
            <b/>
            <sz val="8"/>
            <color indexed="8"/>
            <rFont val="Tahoma"/>
            <family val="2"/>
          </rPr>
          <t xml:space="preserve">Sila isi di sini
</t>
        </r>
        <r>
          <rPr>
            <b/>
            <i/>
            <sz val="8"/>
            <color indexed="8"/>
            <rFont val="Tahoma"/>
            <family val="2"/>
          </rPr>
          <t>Please fill in here</t>
        </r>
      </text>
    </comment>
    <comment ref="AH49" authorId="0" shapeId="0" xr:uid="{83ADB5F4-8B8F-431F-93A0-6798CEB39731}">
      <text>
        <r>
          <rPr>
            <b/>
            <sz val="8"/>
            <color indexed="8"/>
            <rFont val="Tahoma"/>
            <family val="2"/>
          </rPr>
          <t xml:space="preserve">Sila isi di sini
</t>
        </r>
        <r>
          <rPr>
            <b/>
            <i/>
            <sz val="8"/>
            <color indexed="8"/>
            <rFont val="Tahoma"/>
            <family val="2"/>
          </rPr>
          <t>Please fill in here</t>
        </r>
      </text>
    </comment>
    <comment ref="AL49" authorId="0" shapeId="0" xr:uid="{18F52578-7F21-4C0B-BC5A-CED296EC65D5}">
      <text>
        <r>
          <rPr>
            <b/>
            <sz val="8"/>
            <color indexed="8"/>
            <rFont val="Tahoma"/>
            <family val="2"/>
          </rPr>
          <t xml:space="preserve">Sila isi di sini
</t>
        </r>
        <r>
          <rPr>
            <b/>
            <i/>
            <sz val="8"/>
            <color indexed="8"/>
            <rFont val="Tahoma"/>
            <family val="2"/>
          </rPr>
          <t>Please fill in here</t>
        </r>
      </text>
    </comment>
    <comment ref="K53" authorId="0" shapeId="0" xr:uid="{EB007044-982B-4FC5-BC2C-04E1439E407F}">
      <text>
        <r>
          <rPr>
            <b/>
            <sz val="8"/>
            <color indexed="8"/>
            <rFont val="Tahoma"/>
            <family val="2"/>
          </rPr>
          <t xml:space="preserve">Sila isi di sini
</t>
        </r>
        <r>
          <rPr>
            <b/>
            <i/>
            <sz val="8"/>
            <color indexed="8"/>
            <rFont val="Tahoma"/>
            <family val="2"/>
          </rPr>
          <t>Please fill in here</t>
        </r>
      </text>
    </comment>
    <comment ref="O53" authorId="0" shapeId="0" xr:uid="{819AD8BD-92F2-4CDC-B594-159306BAE102}">
      <text>
        <r>
          <rPr>
            <b/>
            <sz val="8"/>
            <color indexed="8"/>
            <rFont val="Tahoma"/>
            <family val="2"/>
          </rPr>
          <t xml:space="preserve">Sila isi di sini
</t>
        </r>
        <r>
          <rPr>
            <b/>
            <i/>
            <sz val="8"/>
            <color indexed="8"/>
            <rFont val="Tahoma"/>
            <family val="2"/>
          </rPr>
          <t>Please fill in here</t>
        </r>
      </text>
    </comment>
    <comment ref="S53" authorId="0" shapeId="0" xr:uid="{E1DDB563-D470-4310-9398-D799D8440D20}">
      <text>
        <r>
          <rPr>
            <b/>
            <sz val="8"/>
            <color indexed="8"/>
            <rFont val="Tahoma"/>
            <family val="2"/>
          </rPr>
          <t xml:space="preserve">Sila isi di sini
</t>
        </r>
        <r>
          <rPr>
            <b/>
            <i/>
            <sz val="8"/>
            <color indexed="8"/>
            <rFont val="Tahoma"/>
            <family val="2"/>
          </rPr>
          <t>Please fill in here</t>
        </r>
      </text>
    </comment>
    <comment ref="W53" authorId="1" shapeId="0" xr:uid="{508D19A3-F66B-46E4-B115-B3FEE905CD91}">
      <text>
        <r>
          <rPr>
            <b/>
            <sz val="9"/>
            <rFont val="Tahoma"/>
            <family val="2"/>
          </rPr>
          <t>Sila isi di sini
Please fill in here</t>
        </r>
      </text>
    </comment>
    <comment ref="AD53" authorId="0" shapeId="0" xr:uid="{66B42BD4-E6F4-4995-93F5-9232B3E7FC91}">
      <text>
        <r>
          <rPr>
            <b/>
            <sz val="8"/>
            <color indexed="8"/>
            <rFont val="Tahoma"/>
            <family val="2"/>
          </rPr>
          <t xml:space="preserve">Sila isi di sini
</t>
        </r>
        <r>
          <rPr>
            <b/>
            <i/>
            <sz val="8"/>
            <color indexed="8"/>
            <rFont val="Tahoma"/>
            <family val="2"/>
          </rPr>
          <t>Please fill in here</t>
        </r>
      </text>
    </comment>
    <comment ref="AH53" authorId="0" shapeId="0" xr:uid="{D6F558D6-E199-49DE-A801-5D9A2F2514FF}">
      <text>
        <r>
          <rPr>
            <b/>
            <sz val="8"/>
            <color indexed="8"/>
            <rFont val="Tahoma"/>
            <family val="2"/>
          </rPr>
          <t xml:space="preserve">Sila isi di sini
</t>
        </r>
        <r>
          <rPr>
            <b/>
            <i/>
            <sz val="8"/>
            <color indexed="8"/>
            <rFont val="Tahoma"/>
            <family val="2"/>
          </rPr>
          <t>Please fill in here</t>
        </r>
      </text>
    </comment>
    <comment ref="AL53" authorId="0" shapeId="0" xr:uid="{C4CB1F63-43D7-4D10-B336-566FE82C93C7}">
      <text>
        <r>
          <rPr>
            <b/>
            <sz val="8"/>
            <color indexed="8"/>
            <rFont val="Tahoma"/>
            <family val="2"/>
          </rPr>
          <t xml:space="preserve">Sila isi di sini
</t>
        </r>
        <r>
          <rPr>
            <b/>
            <i/>
            <sz val="8"/>
            <color indexed="8"/>
            <rFont val="Tahoma"/>
            <family val="2"/>
          </rPr>
          <t>Please fill in here</t>
        </r>
      </text>
    </comment>
    <comment ref="K57" authorId="1" shapeId="0" xr:uid="{00000000-0006-0000-0700-00003F000000}">
      <text>
        <r>
          <rPr>
            <b/>
            <sz val="9"/>
            <rFont val="Tahoma"/>
            <family val="2"/>
          </rPr>
          <t>Sila isi di sini
Please fill in here</t>
        </r>
      </text>
    </comment>
    <comment ref="O57" authorId="1" shapeId="0" xr:uid="{00000000-0006-0000-0700-000040000000}">
      <text>
        <r>
          <rPr>
            <b/>
            <sz val="9"/>
            <rFont val="Tahoma"/>
            <family val="2"/>
          </rPr>
          <t>Sila isi di sini
Please fill in here</t>
        </r>
      </text>
    </comment>
    <comment ref="S57" authorId="0" shapeId="0" xr:uid="{00000000-0006-0000-0700-000041000000}">
      <text>
        <r>
          <rPr>
            <b/>
            <sz val="8"/>
            <color indexed="8"/>
            <rFont val="Tahoma"/>
            <family val="2"/>
          </rPr>
          <t xml:space="preserve">Pengiraan automatik
</t>
        </r>
        <r>
          <rPr>
            <b/>
            <i/>
            <sz val="8"/>
            <color indexed="8"/>
            <rFont val="Tahoma"/>
            <family val="2"/>
          </rPr>
          <t>Automatic calculation</t>
        </r>
      </text>
    </comment>
    <comment ref="W57" authorId="1" shapeId="0" xr:uid="{00000000-0006-0000-0700-000042000000}">
      <text>
        <r>
          <rPr>
            <b/>
            <sz val="9"/>
            <rFont val="Tahoma"/>
            <family val="2"/>
          </rPr>
          <t>Sila isi di sini
Please fill in here</t>
        </r>
      </text>
    </comment>
    <comment ref="AD57" authorId="1" shapeId="0" xr:uid="{00000000-0006-0000-0700-000043000000}">
      <text>
        <r>
          <rPr>
            <b/>
            <sz val="9"/>
            <rFont val="Tahoma"/>
            <family val="2"/>
          </rPr>
          <t>Sila isi di sini
Please fill in here</t>
        </r>
      </text>
    </comment>
    <comment ref="AH57" authorId="1" shapeId="0" xr:uid="{00000000-0006-0000-0700-000044000000}">
      <text>
        <r>
          <rPr>
            <b/>
            <sz val="9"/>
            <rFont val="Tahoma"/>
            <family val="2"/>
          </rPr>
          <t>Sila isi di sini
Please fill in here</t>
        </r>
      </text>
    </comment>
    <comment ref="AL57" authorId="1" shapeId="0" xr:uid="{00000000-0006-0000-0700-000045000000}">
      <text>
        <r>
          <rPr>
            <b/>
            <sz val="9"/>
            <rFont val="Tahoma"/>
            <family val="2"/>
          </rPr>
          <t>Sila isi di sini
Please fill in here</t>
        </r>
      </text>
    </comment>
    <comment ref="K60" authorId="1" shapeId="0" xr:uid="{00000000-0006-0000-0700-000046000000}">
      <text>
        <r>
          <rPr>
            <b/>
            <sz val="9"/>
            <rFont val="Tahoma"/>
            <family val="2"/>
          </rPr>
          <t>Pengiraan automatik
Automatic calculation</t>
        </r>
      </text>
    </comment>
    <comment ref="O60" authorId="1" shapeId="0" xr:uid="{00000000-0006-0000-0700-000047000000}">
      <text>
        <r>
          <rPr>
            <b/>
            <sz val="9"/>
            <rFont val="Tahoma"/>
            <family val="2"/>
          </rPr>
          <t>Pengiraan automatik
Automatic calculation</t>
        </r>
      </text>
    </comment>
    <comment ref="S60" authorId="1" shapeId="0" xr:uid="{00000000-0006-0000-0700-000048000000}">
      <text>
        <r>
          <rPr>
            <b/>
            <sz val="9"/>
            <rFont val="Tahoma"/>
            <family val="2"/>
          </rPr>
          <t>Pengiraan automatik
Automatic calculation</t>
        </r>
      </text>
    </comment>
    <comment ref="W60" authorId="1" shapeId="0" xr:uid="{00000000-0006-0000-0700-000049000000}">
      <text>
        <r>
          <rPr>
            <b/>
            <sz val="9"/>
            <rFont val="Tahoma"/>
            <family val="2"/>
          </rPr>
          <t>Pengiraan automatik
Automatic calculation</t>
        </r>
      </text>
    </comment>
    <comment ref="AD60" authorId="1" shapeId="0" xr:uid="{00000000-0006-0000-0700-00004A000000}">
      <text>
        <r>
          <rPr>
            <b/>
            <sz val="9"/>
            <rFont val="Tahoma"/>
            <family val="2"/>
          </rPr>
          <t>Pengiraan automatik
Automatic calculation</t>
        </r>
      </text>
    </comment>
    <comment ref="AH60" authorId="1" shapeId="0" xr:uid="{00000000-0006-0000-0700-00004B000000}">
      <text>
        <r>
          <rPr>
            <b/>
            <sz val="9"/>
            <rFont val="Tahoma"/>
            <family val="2"/>
          </rPr>
          <t>Pengiraan automatik
Automatic calculation</t>
        </r>
      </text>
    </comment>
    <comment ref="AL60" authorId="1" shapeId="0" xr:uid="{00000000-0006-0000-0700-00004C000000}">
      <text>
        <r>
          <rPr>
            <b/>
            <sz val="9"/>
            <rFont val="Tahoma"/>
            <family val="2"/>
          </rPr>
          <t>Pengiraan automatik
Automatic calculation</t>
        </r>
      </text>
    </comment>
    <comment ref="K63" authorId="1" shapeId="0" xr:uid="{00000000-0006-0000-0700-00004D000000}">
      <text>
        <r>
          <rPr>
            <b/>
            <sz val="9"/>
            <rFont val="Tahoma"/>
            <family val="2"/>
          </rPr>
          <t>Sila isi di sini
Please fill in here</t>
        </r>
      </text>
    </comment>
    <comment ref="O63" authorId="1" shapeId="0" xr:uid="{00000000-0006-0000-0700-00004E000000}">
      <text>
        <r>
          <rPr>
            <b/>
            <sz val="9"/>
            <rFont val="Tahoma"/>
            <family val="2"/>
          </rPr>
          <t>Sila isi di sini
Please fill in here</t>
        </r>
      </text>
    </comment>
    <comment ref="S63" authorId="0" shapeId="0" xr:uid="{5E39FC26-F897-4A44-8C67-49EFEB1E8292}">
      <text>
        <r>
          <rPr>
            <b/>
            <sz val="8"/>
            <color indexed="8"/>
            <rFont val="Tahoma"/>
            <family val="2"/>
          </rPr>
          <t xml:space="preserve">Pengiraan automatik
</t>
        </r>
        <r>
          <rPr>
            <b/>
            <i/>
            <sz val="8"/>
            <color indexed="8"/>
            <rFont val="Tahoma"/>
            <family val="2"/>
          </rPr>
          <t>Automatic calculation</t>
        </r>
      </text>
    </comment>
    <comment ref="AD63" authorId="1" shapeId="0" xr:uid="{00000000-0006-0000-0700-000050000000}">
      <text>
        <r>
          <rPr>
            <b/>
            <sz val="9"/>
            <rFont val="Tahoma"/>
            <family val="2"/>
          </rPr>
          <t>Sila isi di sini
Please fill in here</t>
        </r>
      </text>
    </comment>
    <comment ref="AH63" authorId="1" shapeId="0" xr:uid="{00000000-0006-0000-0700-000051000000}">
      <text>
        <r>
          <rPr>
            <b/>
            <sz val="9"/>
            <rFont val="Tahoma"/>
            <family val="2"/>
          </rPr>
          <t>Sila isi di sini
Please fill in here</t>
        </r>
      </text>
    </comment>
    <comment ref="AL63" authorId="1" shapeId="0" xr:uid="{06E45F0E-72CB-4DC2-81A8-2B0B7C1381F1}">
      <text>
        <r>
          <rPr>
            <b/>
            <sz val="9"/>
            <rFont val="Tahoma"/>
            <family val="2"/>
          </rPr>
          <t>Sila isi di sini
Please fill in here</t>
        </r>
      </text>
    </comment>
    <comment ref="K66" authorId="0" shapeId="0" xr:uid="{00000000-0006-0000-0700-000053000000}">
      <text>
        <r>
          <rPr>
            <b/>
            <sz val="8"/>
            <color indexed="8"/>
            <rFont val="Tahoma"/>
            <family val="2"/>
          </rPr>
          <t xml:space="preserve">Pengiraan automatik
</t>
        </r>
        <r>
          <rPr>
            <i/>
            <sz val="8"/>
            <color indexed="8"/>
            <rFont val="Tahoma"/>
            <family val="2"/>
          </rPr>
          <t>Automatic calculation</t>
        </r>
      </text>
    </comment>
    <comment ref="O66" authorId="0" shapeId="0" xr:uid="{00000000-0006-0000-0700-000054000000}">
      <text>
        <r>
          <rPr>
            <b/>
            <sz val="8"/>
            <color indexed="8"/>
            <rFont val="Tahoma"/>
            <family val="2"/>
          </rPr>
          <t xml:space="preserve">Pengiraan automatik
</t>
        </r>
        <r>
          <rPr>
            <b/>
            <i/>
            <sz val="8"/>
            <color indexed="8"/>
            <rFont val="Tahoma"/>
            <family val="2"/>
          </rPr>
          <t>Automatic calculation</t>
        </r>
      </text>
    </comment>
    <comment ref="S66" authorId="0" shapeId="0" xr:uid="{00000000-0006-0000-0700-000055000000}">
      <text>
        <r>
          <rPr>
            <b/>
            <sz val="8"/>
            <color indexed="8"/>
            <rFont val="Tahoma"/>
            <family val="2"/>
          </rPr>
          <t xml:space="preserve">Pengiraan automatik
</t>
        </r>
        <r>
          <rPr>
            <b/>
            <i/>
            <sz val="8"/>
            <color indexed="8"/>
            <rFont val="Tahoma"/>
            <family val="2"/>
          </rPr>
          <t>Automatic calculation</t>
        </r>
      </text>
    </comment>
    <comment ref="W66" authorId="1" shapeId="0" xr:uid="{00000000-0006-0000-0700-000056000000}">
      <text>
        <r>
          <rPr>
            <b/>
            <sz val="9"/>
            <rFont val="Tahoma"/>
            <family val="2"/>
          </rPr>
          <t>Pengiraan automatik
Automatic calculation</t>
        </r>
      </text>
    </comment>
    <comment ref="AD66" authorId="0" shapeId="0" xr:uid="{00000000-0006-0000-0700-000057000000}">
      <text>
        <r>
          <rPr>
            <b/>
            <sz val="8"/>
            <color indexed="8"/>
            <rFont val="Tahoma"/>
            <family val="2"/>
          </rPr>
          <t xml:space="preserve">Pengiraan automatik
</t>
        </r>
        <r>
          <rPr>
            <b/>
            <i/>
            <sz val="8"/>
            <color indexed="8"/>
            <rFont val="Tahoma"/>
            <family val="2"/>
          </rPr>
          <t>Automatic calculation</t>
        </r>
      </text>
    </comment>
    <comment ref="AH66" authorId="0" shapeId="0" xr:uid="{00000000-0006-0000-0700-000058000000}">
      <text>
        <r>
          <rPr>
            <b/>
            <sz val="8"/>
            <color indexed="8"/>
            <rFont val="Tahoma"/>
            <family val="2"/>
          </rPr>
          <t xml:space="preserve">Pengiraan automatik
</t>
        </r>
        <r>
          <rPr>
            <b/>
            <i/>
            <sz val="8"/>
            <color indexed="8"/>
            <rFont val="Tahoma"/>
            <family val="2"/>
          </rPr>
          <t>Automatic calculation</t>
        </r>
      </text>
    </comment>
    <comment ref="AL66" authorId="0" shapeId="0" xr:uid="{00000000-0006-0000-0700-000059000000}">
      <text>
        <r>
          <rPr>
            <b/>
            <sz val="8"/>
            <color indexed="8"/>
            <rFont val="Tahoma"/>
            <family val="2"/>
          </rPr>
          <t xml:space="preserve">Pengiraan automatik
</t>
        </r>
        <r>
          <rPr>
            <b/>
            <i/>
            <sz val="8"/>
            <color indexed="8"/>
            <rFont val="Tahoma"/>
            <family val="2"/>
          </rPr>
          <t>Automatic calculation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V12" authorId="0" shapeId="0" xr:uid="{00000000-0006-0000-0800-000001000000}">
      <text>
        <r>
          <rPr>
            <b/>
            <sz val="8"/>
            <color indexed="8"/>
            <rFont val="Tahoma"/>
            <family val="2"/>
          </rPr>
          <t xml:space="preserve">Sila isi di sini
</t>
        </r>
        <r>
          <rPr>
            <b/>
            <i/>
            <sz val="8"/>
            <color indexed="8"/>
            <rFont val="Tahoma"/>
            <family val="2"/>
          </rPr>
          <t>Please fill in here</t>
        </r>
      </text>
    </comment>
    <comment ref="AE12" authorId="0" shapeId="0" xr:uid="{00000000-0006-0000-0800-000002000000}">
      <text>
        <r>
          <rPr>
            <b/>
            <sz val="8"/>
            <color indexed="8"/>
            <rFont val="Tahoma"/>
            <family val="2"/>
          </rPr>
          <t xml:space="preserve">Sila isi di sini
</t>
        </r>
        <r>
          <rPr>
            <b/>
            <i/>
            <sz val="8"/>
            <color indexed="8"/>
            <rFont val="Tahoma"/>
            <family val="2"/>
          </rPr>
          <t>Please fill in here</t>
        </r>
      </text>
    </comment>
    <comment ref="V18" authorId="0" shapeId="0" xr:uid="{00000000-0006-0000-0800-000003000000}">
      <text>
        <r>
          <rPr>
            <b/>
            <sz val="8"/>
            <color indexed="8"/>
            <rFont val="Tahoma"/>
            <family val="2"/>
          </rPr>
          <t xml:space="preserve">Sila isi di sini
</t>
        </r>
        <r>
          <rPr>
            <b/>
            <i/>
            <sz val="8"/>
            <color indexed="8"/>
            <rFont val="Tahoma"/>
            <family val="2"/>
          </rPr>
          <t>Please fill in here</t>
        </r>
      </text>
    </comment>
    <comment ref="AE18" authorId="0" shapeId="0" xr:uid="{00000000-0006-0000-0800-000004000000}">
      <text>
        <r>
          <rPr>
            <b/>
            <sz val="8"/>
            <color indexed="8"/>
            <rFont val="Tahoma"/>
            <family val="2"/>
          </rPr>
          <t xml:space="preserve">Sila isi di sini
</t>
        </r>
        <r>
          <rPr>
            <b/>
            <i/>
            <sz val="8"/>
            <color indexed="8"/>
            <rFont val="Tahoma"/>
            <family val="2"/>
          </rPr>
          <t>Please fill in here</t>
        </r>
      </text>
    </comment>
    <comment ref="V22" authorId="0" shapeId="0" xr:uid="{00000000-0006-0000-0800-000005000000}">
      <text>
        <r>
          <rPr>
            <b/>
            <sz val="8"/>
            <color indexed="8"/>
            <rFont val="Tahoma"/>
            <family val="2"/>
          </rPr>
          <t xml:space="preserve">Sila isi di sini
</t>
        </r>
        <r>
          <rPr>
            <b/>
            <i/>
            <sz val="8"/>
            <color indexed="8"/>
            <rFont val="Tahoma"/>
            <family val="2"/>
          </rPr>
          <t>Please fill in here</t>
        </r>
      </text>
    </comment>
    <comment ref="AE22" authorId="0" shapeId="0" xr:uid="{00000000-0006-0000-0800-000006000000}">
      <text>
        <r>
          <rPr>
            <b/>
            <sz val="8"/>
            <color indexed="8"/>
            <rFont val="Tahoma"/>
            <family val="2"/>
          </rPr>
          <t xml:space="preserve">Sila isi di sini
</t>
        </r>
        <r>
          <rPr>
            <b/>
            <i/>
            <sz val="8"/>
            <color indexed="8"/>
            <rFont val="Tahoma"/>
            <family val="2"/>
          </rPr>
          <t>Please fill in here</t>
        </r>
      </text>
    </comment>
    <comment ref="V28" authorId="0" shapeId="0" xr:uid="{00000000-0006-0000-0800-000007000000}">
      <text>
        <r>
          <rPr>
            <b/>
            <sz val="8"/>
            <color indexed="8"/>
            <rFont val="Tahoma"/>
            <family val="2"/>
          </rPr>
          <t xml:space="preserve">Sila isi di sini
</t>
        </r>
        <r>
          <rPr>
            <b/>
            <i/>
            <sz val="8"/>
            <color indexed="8"/>
            <rFont val="Tahoma"/>
            <family val="2"/>
          </rPr>
          <t>Please fill in here</t>
        </r>
      </text>
    </comment>
    <comment ref="AE28" authorId="0" shapeId="0" xr:uid="{00000000-0006-0000-0800-000008000000}">
      <text>
        <r>
          <rPr>
            <b/>
            <sz val="8"/>
            <color indexed="8"/>
            <rFont val="Tahoma"/>
            <family val="2"/>
          </rPr>
          <t xml:space="preserve">Sila isi di sini
</t>
        </r>
        <r>
          <rPr>
            <b/>
            <i/>
            <sz val="8"/>
            <color indexed="8"/>
            <rFont val="Tahoma"/>
            <family val="2"/>
          </rPr>
          <t>Please fill in here</t>
        </r>
      </text>
    </comment>
    <comment ref="V32" authorId="0" shapeId="0" xr:uid="{00000000-0006-0000-0800-000009000000}">
      <text>
        <r>
          <rPr>
            <b/>
            <sz val="8"/>
            <color indexed="8"/>
            <rFont val="Tahoma"/>
            <family val="2"/>
          </rPr>
          <t xml:space="preserve">Sila isi di sini
</t>
        </r>
        <r>
          <rPr>
            <b/>
            <i/>
            <sz val="8"/>
            <color indexed="8"/>
            <rFont val="Tahoma"/>
            <family val="2"/>
          </rPr>
          <t>Please fill in here</t>
        </r>
      </text>
    </comment>
    <comment ref="AE32" authorId="0" shapeId="0" xr:uid="{00000000-0006-0000-0800-00000A000000}">
      <text>
        <r>
          <rPr>
            <b/>
            <sz val="8"/>
            <color indexed="8"/>
            <rFont val="Tahoma"/>
            <family val="2"/>
          </rPr>
          <t xml:space="preserve">Sila isi di sini
</t>
        </r>
        <r>
          <rPr>
            <b/>
            <i/>
            <sz val="8"/>
            <color indexed="8"/>
            <rFont val="Tahoma"/>
            <family val="2"/>
          </rPr>
          <t>Please fill in here</t>
        </r>
      </text>
    </comment>
    <comment ref="V36" authorId="0" shapeId="0" xr:uid="{00000000-0006-0000-0800-00000B000000}">
      <text>
        <r>
          <rPr>
            <b/>
            <sz val="8"/>
            <color indexed="8"/>
            <rFont val="Tahoma"/>
            <family val="2"/>
          </rPr>
          <t xml:space="preserve">Sila isi di sini
</t>
        </r>
        <r>
          <rPr>
            <b/>
            <i/>
            <sz val="8"/>
            <color indexed="8"/>
            <rFont val="Tahoma"/>
            <family val="2"/>
          </rPr>
          <t>Please fill in here</t>
        </r>
      </text>
    </comment>
    <comment ref="AE36" authorId="0" shapeId="0" xr:uid="{00000000-0006-0000-0800-00000C000000}">
      <text>
        <r>
          <rPr>
            <b/>
            <sz val="8"/>
            <color indexed="8"/>
            <rFont val="Tahoma"/>
            <family val="2"/>
          </rPr>
          <t xml:space="preserve">Sila isi di sini
</t>
        </r>
        <r>
          <rPr>
            <b/>
            <i/>
            <sz val="8"/>
            <color indexed="8"/>
            <rFont val="Tahoma"/>
            <family val="2"/>
          </rPr>
          <t>Please fill in here</t>
        </r>
      </text>
    </comment>
    <comment ref="V42" authorId="0" shapeId="0" xr:uid="{00000000-0006-0000-0800-00000D000000}">
      <text>
        <r>
          <rPr>
            <b/>
            <sz val="8"/>
            <color indexed="8"/>
            <rFont val="Tahoma"/>
            <family val="2"/>
          </rPr>
          <t xml:space="preserve">Sila isi di sini
</t>
        </r>
        <r>
          <rPr>
            <b/>
            <i/>
            <sz val="8"/>
            <color indexed="8"/>
            <rFont val="Tahoma"/>
            <family val="2"/>
          </rPr>
          <t>Please fill in here</t>
        </r>
      </text>
    </comment>
    <comment ref="AE42" authorId="0" shapeId="0" xr:uid="{00000000-0006-0000-0800-00000E000000}">
      <text>
        <r>
          <rPr>
            <b/>
            <sz val="8"/>
            <color indexed="8"/>
            <rFont val="Tahoma"/>
            <family val="2"/>
          </rPr>
          <t xml:space="preserve">Sila isi di sini
</t>
        </r>
        <r>
          <rPr>
            <b/>
            <i/>
            <sz val="8"/>
            <color indexed="8"/>
            <rFont val="Tahoma"/>
            <family val="2"/>
          </rPr>
          <t>Please fill in here</t>
        </r>
      </text>
    </comment>
    <comment ref="V46" authorId="0" shapeId="0" xr:uid="{00000000-0006-0000-0800-00000F000000}">
      <text>
        <r>
          <rPr>
            <b/>
            <sz val="8"/>
            <color indexed="8"/>
            <rFont val="Tahoma"/>
            <family val="2"/>
          </rPr>
          <t xml:space="preserve">Sila isi di sini
</t>
        </r>
        <r>
          <rPr>
            <b/>
            <i/>
            <sz val="8"/>
            <color indexed="8"/>
            <rFont val="Tahoma"/>
            <family val="2"/>
          </rPr>
          <t>Please fill in here</t>
        </r>
      </text>
    </comment>
    <comment ref="AE46" authorId="0" shapeId="0" xr:uid="{00000000-0006-0000-0800-000010000000}">
      <text>
        <r>
          <rPr>
            <b/>
            <sz val="8"/>
            <color indexed="8"/>
            <rFont val="Tahoma"/>
            <family val="2"/>
          </rPr>
          <t xml:space="preserve">Sila isi di sini
</t>
        </r>
        <r>
          <rPr>
            <b/>
            <i/>
            <sz val="8"/>
            <color indexed="8"/>
            <rFont val="Tahoma"/>
            <family val="2"/>
          </rPr>
          <t>Please fill in here</t>
        </r>
      </text>
    </comment>
    <comment ref="V50" authorId="0" shapeId="0" xr:uid="{00000000-0006-0000-0800-000011000000}">
      <text>
        <r>
          <rPr>
            <b/>
            <sz val="8"/>
            <color indexed="8"/>
            <rFont val="Tahoma"/>
            <family val="2"/>
          </rPr>
          <t xml:space="preserve">Sila isi di sini
</t>
        </r>
        <r>
          <rPr>
            <b/>
            <i/>
            <sz val="8"/>
            <color indexed="8"/>
            <rFont val="Tahoma"/>
            <family val="2"/>
          </rPr>
          <t>Please fill in here</t>
        </r>
      </text>
    </comment>
    <comment ref="AE50" authorId="0" shapeId="0" xr:uid="{00000000-0006-0000-0800-000012000000}">
      <text>
        <r>
          <rPr>
            <b/>
            <sz val="8"/>
            <color indexed="8"/>
            <rFont val="Tahoma"/>
            <family val="2"/>
          </rPr>
          <t xml:space="preserve">Sila isi di sini
</t>
        </r>
        <r>
          <rPr>
            <b/>
            <i/>
            <sz val="8"/>
            <color indexed="8"/>
            <rFont val="Tahoma"/>
            <family val="2"/>
          </rPr>
          <t>Please fill in here</t>
        </r>
      </text>
    </comment>
    <comment ref="V54" authorId="0" shapeId="0" xr:uid="{00000000-0006-0000-0800-000013000000}">
      <text>
        <r>
          <rPr>
            <b/>
            <sz val="8"/>
            <color indexed="8"/>
            <rFont val="Tahoma"/>
            <family val="2"/>
          </rPr>
          <t xml:space="preserve">Sila isi di sini
</t>
        </r>
        <r>
          <rPr>
            <b/>
            <i/>
            <sz val="8"/>
            <color indexed="8"/>
            <rFont val="Tahoma"/>
            <family val="2"/>
          </rPr>
          <t>Please fill in here</t>
        </r>
      </text>
    </comment>
    <comment ref="AE54" authorId="0" shapeId="0" xr:uid="{00000000-0006-0000-0800-000014000000}">
      <text>
        <r>
          <rPr>
            <b/>
            <sz val="8"/>
            <color indexed="8"/>
            <rFont val="Tahoma"/>
            <family val="2"/>
          </rPr>
          <t xml:space="preserve">Sila isi di sini
</t>
        </r>
        <r>
          <rPr>
            <b/>
            <i/>
            <sz val="8"/>
            <color indexed="8"/>
            <rFont val="Tahoma"/>
            <family val="2"/>
          </rPr>
          <t>Please fill in here</t>
        </r>
      </text>
    </comment>
    <comment ref="V58" authorId="0" shapeId="0" xr:uid="{00000000-0006-0000-0800-000015000000}">
      <text>
        <r>
          <rPr>
            <b/>
            <sz val="8"/>
            <color indexed="8"/>
            <rFont val="Tahoma"/>
            <family val="2"/>
          </rPr>
          <t xml:space="preserve">Sila isi di sini
</t>
        </r>
        <r>
          <rPr>
            <b/>
            <i/>
            <sz val="8"/>
            <color indexed="8"/>
            <rFont val="Tahoma"/>
            <family val="2"/>
          </rPr>
          <t>Please fill in here</t>
        </r>
      </text>
    </comment>
    <comment ref="AE58" authorId="0" shapeId="0" xr:uid="{00000000-0006-0000-0800-000016000000}">
      <text>
        <r>
          <rPr>
            <b/>
            <sz val="8"/>
            <color indexed="8"/>
            <rFont val="Tahoma"/>
            <family val="2"/>
          </rPr>
          <t xml:space="preserve">Sila isi di sini
</t>
        </r>
        <r>
          <rPr>
            <b/>
            <i/>
            <sz val="8"/>
            <color indexed="8"/>
            <rFont val="Tahoma"/>
            <family val="2"/>
          </rPr>
          <t>Please fill in here</t>
        </r>
      </text>
    </comment>
    <comment ref="V62" authorId="0" shapeId="0" xr:uid="{00000000-0006-0000-0800-000017000000}">
      <text>
        <r>
          <rPr>
            <b/>
            <sz val="8"/>
            <color indexed="8"/>
            <rFont val="Tahoma"/>
            <family val="2"/>
          </rPr>
          <t xml:space="preserve">Pengiraan automatik. Sila pastikan angka ini sama dengan jumlah F050799.
</t>
        </r>
        <r>
          <rPr>
            <b/>
            <i/>
            <sz val="8"/>
            <color indexed="8"/>
            <rFont val="Tahoma"/>
            <family val="2"/>
          </rPr>
          <t>Automatic calculation. Please make sure this figure is equal to F050799.</t>
        </r>
      </text>
    </comment>
    <comment ref="AE62" authorId="0" shapeId="0" xr:uid="{00000000-0006-0000-0800-000018000000}">
      <text>
        <r>
          <rPr>
            <b/>
            <sz val="8"/>
            <color indexed="8"/>
            <rFont val="Tahoma"/>
            <family val="2"/>
          </rPr>
          <t xml:space="preserve">Pengiraan automatik. Sila pastikan angka ini sama dengan jumlah F051699.
</t>
        </r>
        <r>
          <rPr>
            <b/>
            <i/>
            <sz val="8"/>
            <color indexed="8"/>
            <rFont val="Tahoma"/>
            <family val="2"/>
          </rPr>
          <t>Automatic calculation. Please make sure this figure is equal to F051699.</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Aziroh Ahmad Dan</author>
    <author>wanaida</author>
  </authors>
  <commentList>
    <comment ref="AA11" authorId="0" shapeId="0" xr:uid="{7F11A3F2-7416-467E-824E-12940B62B5D0}">
      <text>
        <r>
          <rPr>
            <b/>
            <sz val="9"/>
            <color indexed="81"/>
            <rFont val="Tahoma"/>
            <family val="2"/>
          </rPr>
          <t>Sila isi di sini
Please fill in here</t>
        </r>
      </text>
    </comment>
    <comment ref="AA14" authorId="0" shapeId="0" xr:uid="{AD718694-A880-427F-9076-33A0A04BF9D8}">
      <text>
        <r>
          <rPr>
            <b/>
            <sz val="9"/>
            <color indexed="81"/>
            <rFont val="Tahoma"/>
            <family val="2"/>
          </rPr>
          <t>Sila isi di sini
Please fill in here</t>
        </r>
      </text>
    </comment>
    <comment ref="AA17" authorId="0" shapeId="0" xr:uid="{6830A04C-72F3-4964-869B-51E124CF703C}">
      <text>
        <r>
          <rPr>
            <b/>
            <sz val="9"/>
            <color indexed="81"/>
            <rFont val="Tahoma"/>
            <family val="2"/>
          </rPr>
          <t>Sila isi di sini
Please fill in here</t>
        </r>
      </text>
    </comment>
    <comment ref="AA20" authorId="0" shapeId="0" xr:uid="{E0FB628C-322B-4CD3-AC6F-4C178FF5569D}">
      <text>
        <r>
          <rPr>
            <b/>
            <sz val="9"/>
            <color indexed="81"/>
            <rFont val="Tahoma"/>
            <family val="2"/>
          </rPr>
          <t>Pengiraan automatik
Automatic calculation</t>
        </r>
      </text>
    </comment>
    <comment ref="AA23" authorId="0" shapeId="0" xr:uid="{4559DDF7-019C-404F-BBDC-9D450051EB5D}">
      <text>
        <r>
          <rPr>
            <b/>
            <sz val="9"/>
            <color indexed="81"/>
            <rFont val="Tahoma"/>
            <family val="2"/>
          </rPr>
          <t>Sila isi di sini
Please fill in here</t>
        </r>
      </text>
    </comment>
    <comment ref="AA26" authorId="0" shapeId="0" xr:uid="{14448C24-7ABD-4143-A0F7-84FA8D5FE191}">
      <text>
        <r>
          <rPr>
            <b/>
            <sz val="9"/>
            <color indexed="81"/>
            <rFont val="Tahoma"/>
            <family val="2"/>
          </rPr>
          <t>Pengiraan automatik
Automatic calculation</t>
        </r>
      </text>
    </comment>
    <comment ref="U33" authorId="1" shapeId="0" xr:uid="{00000000-0006-0000-0900-000001000000}">
      <text>
        <r>
          <rPr>
            <b/>
            <sz val="9"/>
            <rFont val="Times New Roman"/>
            <family val="1"/>
          </rPr>
          <t xml:space="preserve">Sila isi di sini
</t>
        </r>
        <r>
          <rPr>
            <sz val="9"/>
            <rFont val="Times New Roman"/>
            <family val="1"/>
          </rPr>
          <t>Please fill in here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wanaida</author>
    <author>Aziroh Ahmad Dan</author>
  </authors>
  <commentList>
    <comment ref="O8" authorId="0" shapeId="0" xr:uid="{00000000-0006-0000-0A00-000001000000}">
      <text>
        <r>
          <rPr>
            <b/>
            <sz val="8"/>
            <color indexed="8"/>
            <rFont val="Tahoma"/>
            <family val="2"/>
          </rPr>
          <t>Sila isi di sini
Please fill in here</t>
        </r>
      </text>
    </comment>
    <comment ref="X12" authorId="1" shapeId="0" xr:uid="{00000000-0006-0000-0A00-000002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X17" authorId="1" shapeId="0" xr:uid="{00000000-0006-0000-0A00-000003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O30" authorId="0" shapeId="0" xr:uid="{00000000-0006-0000-0A00-000004000000}">
      <text>
        <r>
          <rPr>
            <b/>
            <sz val="8"/>
            <color indexed="8"/>
            <rFont val="Tahoma"/>
            <family val="2"/>
          </rPr>
          <t>Sila isi di sini
Please fill in here</t>
        </r>
      </text>
    </comment>
    <comment ref="X35" authorId="1" shapeId="0" xr:uid="{00000000-0006-0000-0A00-000005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O40" authorId="0" shapeId="0" xr:uid="{00000000-0006-0000-0A00-000006000000}">
      <text>
        <r>
          <rPr>
            <b/>
            <sz val="8"/>
            <color indexed="8"/>
            <rFont val="Tahoma"/>
            <family val="2"/>
          </rPr>
          <t>Sila isi di sini
Please fill in here</t>
        </r>
      </text>
    </comment>
    <comment ref="X46" authorId="1" shapeId="0" xr:uid="{00000000-0006-0000-0A00-000007000000}">
      <text>
        <r>
          <rPr>
            <b/>
            <sz val="9"/>
            <rFont val="Times New Roman"/>
            <family val="1"/>
          </rPr>
          <t>Sila isi di sini</t>
        </r>
        <r>
          <rPr>
            <sz val="9"/>
            <rFont val="Times New Roman"/>
            <family val="1"/>
          </rPr>
          <t xml:space="preserve">
</t>
        </r>
        <r>
          <rPr>
            <i/>
            <sz val="9"/>
            <rFont val="Times New Roman"/>
            <family val="1"/>
          </rPr>
          <t>Please fill in here</t>
        </r>
        <r>
          <rPr>
            <sz val="9"/>
            <rFont val="Times New Roman"/>
            <family val="1"/>
          </rPr>
          <t xml:space="preserve">
</t>
        </r>
      </text>
    </comment>
    <comment ref="O52" authorId="2" shapeId="0" xr:uid="{520B36E5-F694-4CD3-B49A-CB45B656B7F5}">
      <text>
        <r>
          <rPr>
            <b/>
            <sz val="9"/>
            <color indexed="81"/>
            <rFont val="Tahoma"/>
            <family val="2"/>
          </rPr>
          <t>Sila isi di sini
Please fill in here</t>
        </r>
      </text>
    </comment>
    <comment ref="X58" authorId="2" shapeId="0" xr:uid="{14036F3F-789D-4328-805D-F0B28DFC9EB5}">
      <text>
        <r>
          <rPr>
            <b/>
            <sz val="9"/>
            <color indexed="81"/>
            <rFont val="Tahoma"/>
            <family val="2"/>
          </rPr>
          <t xml:space="preserve">Sila isi di sini
</t>
        </r>
        <r>
          <rPr>
            <i/>
            <sz val="9"/>
            <color indexed="81"/>
            <rFont val="Tahoma"/>
            <family val="2"/>
          </rPr>
          <t>Please fill in here</t>
        </r>
      </text>
    </comment>
    <comment ref="O63" authorId="0" shapeId="0" xr:uid="{00000000-0006-0000-0A00-000008000000}">
      <text>
        <r>
          <rPr>
            <b/>
            <sz val="8"/>
            <color indexed="8"/>
            <rFont val="Tahoma"/>
            <family val="2"/>
          </rPr>
          <t xml:space="preserve">Sila isi di sini
</t>
        </r>
        <r>
          <rPr>
            <b/>
            <i/>
            <sz val="8"/>
            <color indexed="8"/>
            <rFont val="Tahoma"/>
            <family val="2"/>
          </rPr>
          <t>Please fill in here</t>
        </r>
      </text>
    </comment>
    <comment ref="O69" authorId="0" shapeId="0" xr:uid="{00000000-0006-0000-0A00-000009000000}">
      <text>
        <r>
          <rPr>
            <b/>
            <sz val="8"/>
            <color indexed="8"/>
            <rFont val="Tahoma"/>
            <family val="2"/>
          </rPr>
          <t xml:space="preserve">Sila isi di sini
</t>
        </r>
        <r>
          <rPr>
            <b/>
            <i/>
            <sz val="8"/>
            <color indexed="8"/>
            <rFont val="Tahoma"/>
            <family val="2"/>
          </rPr>
          <t>Please fill in here</t>
        </r>
      </text>
    </comment>
    <comment ref="O74" authorId="0" shapeId="0" xr:uid="{00000000-0006-0000-0A00-00000A000000}">
      <text>
        <r>
          <rPr>
            <b/>
            <sz val="8"/>
            <color indexed="8"/>
            <rFont val="Tahoma"/>
            <family val="2"/>
          </rPr>
          <t xml:space="preserve">Sila isi di sini
</t>
        </r>
        <r>
          <rPr>
            <b/>
            <i/>
            <sz val="8"/>
            <color indexed="8"/>
            <rFont val="Tahoma"/>
            <family val="2"/>
          </rPr>
          <t>Please fill in here</t>
        </r>
      </text>
    </comment>
    <comment ref="O80" authorId="0" shapeId="0" xr:uid="{00000000-0006-0000-0A00-00000B000000}">
      <text>
        <r>
          <rPr>
            <b/>
            <sz val="8"/>
            <color indexed="8"/>
            <rFont val="Tahoma"/>
            <family val="2"/>
          </rPr>
          <t xml:space="preserve">Sila isi di sini
</t>
        </r>
        <r>
          <rPr>
            <b/>
            <i/>
            <sz val="8"/>
            <color indexed="8"/>
            <rFont val="Tahoma"/>
            <family val="2"/>
          </rPr>
          <t>Please fill in here</t>
        </r>
      </text>
    </comment>
    <comment ref="O85" authorId="0" shapeId="0" xr:uid="{00000000-0006-0000-0A00-00000C000000}">
      <text>
        <r>
          <rPr>
            <b/>
            <sz val="8"/>
            <color indexed="8"/>
            <rFont val="Tahoma"/>
            <family val="2"/>
          </rPr>
          <t xml:space="preserve">Sila isi di sini
</t>
        </r>
        <r>
          <rPr>
            <b/>
            <i/>
            <sz val="8"/>
            <color indexed="8"/>
            <rFont val="Tahoma"/>
            <family val="2"/>
          </rPr>
          <t>Please fill in here</t>
        </r>
      </text>
    </comment>
    <comment ref="O91" authorId="0" shapeId="0" xr:uid="{00000000-0006-0000-0A00-00000D000000}">
      <text>
        <r>
          <rPr>
            <b/>
            <sz val="8"/>
            <color indexed="8"/>
            <rFont val="Tahoma"/>
            <family val="2"/>
          </rPr>
          <t xml:space="preserve">Sila isi di sini
</t>
        </r>
        <r>
          <rPr>
            <b/>
            <i/>
            <sz val="8"/>
            <color indexed="8"/>
            <rFont val="Tahoma"/>
            <family val="2"/>
          </rPr>
          <t>Please fill in here</t>
        </r>
      </text>
    </comment>
    <comment ref="O94" authorId="0" shapeId="0" xr:uid="{00000000-0006-0000-0A00-00000E000000}">
      <text>
        <r>
          <rPr>
            <b/>
            <sz val="8"/>
            <color indexed="8"/>
            <rFont val="Tahoma"/>
            <family val="2"/>
          </rPr>
          <t xml:space="preserve">Sila isi di sini
</t>
        </r>
        <r>
          <rPr>
            <b/>
            <i/>
            <sz val="8"/>
            <color indexed="8"/>
            <rFont val="Tahoma"/>
            <family val="2"/>
          </rPr>
          <t>Please fill in here</t>
        </r>
      </text>
    </comment>
    <comment ref="O97" authorId="0" shapeId="0" xr:uid="{00000000-0006-0000-0A00-00000F000000}">
      <text>
        <r>
          <rPr>
            <b/>
            <sz val="8"/>
            <color indexed="8"/>
            <rFont val="Tahoma"/>
            <family val="2"/>
          </rPr>
          <t xml:space="preserve">Sila isi di sini
</t>
        </r>
        <r>
          <rPr>
            <b/>
            <i/>
            <sz val="8"/>
            <color indexed="8"/>
            <rFont val="Tahoma"/>
            <family val="2"/>
          </rPr>
          <t>Please fill in here</t>
        </r>
      </text>
    </comment>
    <comment ref="O100" authorId="0" shapeId="0" xr:uid="{00000000-0006-0000-0A00-000010000000}">
      <text>
        <r>
          <rPr>
            <b/>
            <sz val="8"/>
            <color indexed="8"/>
            <rFont val="Tahoma"/>
            <family val="2"/>
          </rPr>
          <t xml:space="preserve">Sila isi di sini
</t>
        </r>
        <r>
          <rPr>
            <b/>
            <i/>
            <sz val="8"/>
            <color indexed="8"/>
            <rFont val="Tahoma"/>
            <family val="2"/>
          </rPr>
          <t>Please fill in here</t>
        </r>
      </text>
    </comment>
    <comment ref="O103" authorId="0" shapeId="0" xr:uid="{00000000-0006-0000-0A00-000011000000}">
      <text>
        <r>
          <rPr>
            <b/>
            <sz val="8"/>
            <color indexed="8"/>
            <rFont val="Tahoma"/>
            <family val="2"/>
          </rPr>
          <t xml:space="preserve">Sila isi di sini
</t>
        </r>
        <r>
          <rPr>
            <b/>
            <i/>
            <sz val="8"/>
            <color indexed="8"/>
            <rFont val="Tahoma"/>
            <family val="2"/>
          </rPr>
          <t>Please fill in here</t>
        </r>
      </text>
    </comment>
    <comment ref="O106" authorId="0" shapeId="0" xr:uid="{00000000-0006-0000-0A00-000012000000}">
      <text>
        <r>
          <rPr>
            <b/>
            <sz val="8"/>
            <color indexed="8"/>
            <rFont val="Tahoma"/>
            <family val="2"/>
          </rPr>
          <t xml:space="preserve">Sila isi di sini
</t>
        </r>
        <r>
          <rPr>
            <b/>
            <i/>
            <sz val="8"/>
            <color indexed="8"/>
            <rFont val="Tahoma"/>
            <family val="2"/>
          </rPr>
          <t>Please fill in here</t>
        </r>
      </text>
    </comment>
    <comment ref="O109" authorId="0" shapeId="0" xr:uid="{00000000-0006-0000-0A00-000013000000}">
      <text>
        <r>
          <rPr>
            <b/>
            <sz val="8"/>
            <color indexed="8"/>
            <rFont val="Tahoma"/>
            <family val="2"/>
          </rPr>
          <t xml:space="preserve">Sila isi di sini
</t>
        </r>
        <r>
          <rPr>
            <b/>
            <i/>
            <sz val="8"/>
            <color indexed="8"/>
            <rFont val="Tahoma"/>
            <family val="2"/>
          </rPr>
          <t>Please fill in here</t>
        </r>
      </text>
    </comment>
    <comment ref="O128" authorId="0" shapeId="0" xr:uid="{00000000-0006-0000-0A00-000014000000}">
      <text>
        <r>
          <rPr>
            <b/>
            <sz val="8"/>
            <color indexed="8"/>
            <rFont val="Tahoma"/>
            <family val="2"/>
          </rPr>
          <t xml:space="preserve">Sila isi di sini
</t>
        </r>
        <r>
          <rPr>
            <b/>
            <i/>
            <sz val="8"/>
            <color indexed="8"/>
            <rFont val="Tahoma"/>
            <family val="2"/>
          </rPr>
          <t>Please fill in here</t>
        </r>
      </text>
    </comment>
    <comment ref="O134" authorId="0" shapeId="0" xr:uid="{00000000-0006-0000-0A00-000015000000}">
      <text>
        <r>
          <rPr>
            <b/>
            <sz val="8"/>
            <color indexed="8"/>
            <rFont val="Tahoma"/>
            <family val="2"/>
          </rPr>
          <t xml:space="preserve">Sila isi di sini
</t>
        </r>
        <r>
          <rPr>
            <b/>
            <i/>
            <sz val="8"/>
            <color indexed="8"/>
            <rFont val="Tahoma"/>
            <family val="2"/>
          </rPr>
          <t>Please fill in here</t>
        </r>
      </text>
    </comment>
    <comment ref="O146" authorId="0" shapeId="0" xr:uid="{00000000-0006-0000-0A00-000016000000}">
      <text>
        <r>
          <rPr>
            <b/>
            <sz val="8"/>
            <color indexed="8"/>
            <rFont val="Tahoma"/>
            <family val="2"/>
          </rPr>
          <t xml:space="preserve">Sila isi di sini
</t>
        </r>
        <r>
          <rPr>
            <b/>
            <i/>
            <sz val="8"/>
            <color indexed="8"/>
            <rFont val="Tahoma"/>
            <family val="2"/>
          </rPr>
          <t>Please fill in here</t>
        </r>
      </text>
    </comment>
    <comment ref="O149" authorId="0" shapeId="0" xr:uid="{00000000-0006-0000-0A00-000017000000}">
      <text>
        <r>
          <rPr>
            <b/>
            <sz val="8"/>
            <color indexed="8"/>
            <rFont val="Tahoma"/>
            <family val="2"/>
          </rPr>
          <t xml:space="preserve">Sila isi di sini
</t>
        </r>
        <r>
          <rPr>
            <b/>
            <i/>
            <sz val="8"/>
            <color indexed="8"/>
            <rFont val="Tahoma"/>
            <family val="2"/>
          </rPr>
          <t>Please fill in here</t>
        </r>
      </text>
    </comment>
    <comment ref="O152" authorId="0" shapeId="0" xr:uid="{00000000-0006-0000-0A00-000018000000}">
      <text>
        <r>
          <rPr>
            <b/>
            <sz val="8"/>
            <color indexed="8"/>
            <rFont val="Tahoma"/>
            <family val="2"/>
          </rPr>
          <t xml:space="preserve">Sila isi di sini
</t>
        </r>
        <r>
          <rPr>
            <b/>
            <i/>
            <sz val="8"/>
            <color indexed="8"/>
            <rFont val="Tahoma"/>
            <family val="2"/>
          </rPr>
          <t>Please fill in here</t>
        </r>
      </text>
    </comment>
    <comment ref="O155" authorId="0" shapeId="0" xr:uid="{00000000-0006-0000-0A00-000019000000}">
      <text>
        <r>
          <rPr>
            <b/>
            <sz val="8"/>
            <color indexed="8"/>
            <rFont val="Tahoma"/>
            <family val="2"/>
          </rPr>
          <t xml:space="preserve">Sila isi di sini
</t>
        </r>
        <r>
          <rPr>
            <b/>
            <i/>
            <sz val="8"/>
            <color indexed="8"/>
            <rFont val="Tahoma"/>
            <family val="2"/>
          </rPr>
          <t>Please fill in here</t>
        </r>
      </text>
    </comment>
    <comment ref="O158" authorId="0" shapeId="0" xr:uid="{00000000-0006-0000-0A00-00001A000000}">
      <text>
        <r>
          <rPr>
            <b/>
            <sz val="8"/>
            <color indexed="8"/>
            <rFont val="Tahoma"/>
            <family val="2"/>
          </rPr>
          <t xml:space="preserve">Sila isi di sini
</t>
        </r>
        <r>
          <rPr>
            <b/>
            <i/>
            <sz val="8"/>
            <color indexed="8"/>
            <rFont val="Tahoma"/>
            <family val="2"/>
          </rPr>
          <t>Please fill in here</t>
        </r>
      </text>
    </comment>
    <comment ref="O175" authorId="0" shapeId="0" xr:uid="{00000000-0006-0000-0A00-00001B000000}">
      <text>
        <r>
          <rPr>
            <b/>
            <sz val="8"/>
            <color indexed="8"/>
            <rFont val="Tahoma"/>
            <family val="2"/>
          </rPr>
          <t xml:space="preserve">Sila isi di sini
</t>
        </r>
        <r>
          <rPr>
            <b/>
            <i/>
            <sz val="8"/>
            <color indexed="8"/>
            <rFont val="Tahoma"/>
            <family val="2"/>
          </rPr>
          <t>Please fill in here</t>
        </r>
      </text>
    </comment>
  </commentList>
</comments>
</file>

<file path=xl/sharedStrings.xml><?xml version="1.0" encoding="utf-8"?>
<sst xmlns="http://schemas.openxmlformats.org/spreadsheetml/2006/main" count="4415" uniqueCount="3342">
  <si>
    <t>Sulit selepas data diisi</t>
  </si>
  <si>
    <t>Confidential when filled with data</t>
  </si>
  <si>
    <r>
      <rPr>
        <sz val="9"/>
        <rFont val="Arial"/>
        <family val="2"/>
      </rPr>
      <t xml:space="preserve">   </t>
    </r>
    <r>
      <rPr>
        <b/>
        <sz val="9"/>
        <rFont val="Arial"/>
        <family val="2"/>
      </rPr>
      <t xml:space="preserve"> Sila buat satu salinan untuk rekod tuan</t>
    </r>
  </si>
  <si>
    <t>TAHUN RUJUKAN 2025</t>
  </si>
  <si>
    <t xml:space="preserve">      Please make a copy for your record</t>
  </si>
  <si>
    <t>REFERENCE YEAR 2025</t>
  </si>
  <si>
    <t>NG</t>
  </si>
  <si>
    <t>NO.BATCH</t>
  </si>
  <si>
    <t>BIL</t>
  </si>
  <si>
    <t>JABATAN PERANGKAAN MALAYSIA</t>
  </si>
  <si>
    <t>DEPARTMENT OF STATISTICS MALAYSIA</t>
  </si>
  <si>
    <t>www.dosm.gov.my</t>
  </si>
  <si>
    <t>BANCI EKONOMI 2026</t>
  </si>
  <si>
    <t>ECONOMIC CENSUS 2026</t>
  </si>
  <si>
    <t>Sila kembalikan soal selidik dalam masa 30 hari</t>
  </si>
  <si>
    <r>
      <rPr>
        <b/>
        <sz val="9"/>
        <rFont val="Arial"/>
        <family val="2"/>
      </rPr>
      <t>KEGUNAAN PEJABAT</t>
    </r>
    <r>
      <rPr>
        <sz val="9"/>
        <rFont val="Arial"/>
        <family val="2"/>
      </rPr>
      <t xml:space="preserve"> / OFFICE USE</t>
    </r>
  </si>
  <si>
    <t>Please return the questionnaire within 30 days</t>
  </si>
  <si>
    <r>
      <rPr>
        <b/>
        <sz val="9"/>
        <rFont val="Arial"/>
        <family val="2"/>
      </rPr>
      <t>Nombor Siri /</t>
    </r>
    <r>
      <rPr>
        <i/>
        <sz val="9"/>
        <rFont val="Arial"/>
        <family val="2"/>
      </rPr>
      <t xml:space="preserve"> Serial Number</t>
    </r>
  </si>
  <si>
    <r>
      <rPr>
        <b/>
        <sz val="9"/>
        <rFont val="Arial"/>
        <family val="2"/>
      </rPr>
      <t>PENGAKUAN</t>
    </r>
    <r>
      <rPr>
        <sz val="9"/>
        <rFont val="Arial"/>
        <family val="2"/>
      </rPr>
      <t xml:space="preserve"> / </t>
    </r>
    <r>
      <rPr>
        <i/>
        <sz val="9"/>
        <rFont val="Arial"/>
        <family val="2"/>
      </rPr>
      <t>DECLARATION</t>
    </r>
    <r>
      <rPr>
        <sz val="9"/>
        <rFont val="Arial"/>
        <family val="2"/>
      </rPr>
      <t xml:space="preserve"> :</t>
    </r>
  </si>
  <si>
    <t>Nama :</t>
  </si>
  <si>
    <t xml:space="preserve">     Dengan ini saya mengesahkan bahawa maklumat yang diberi adalah</t>
  </si>
  <si>
    <t xml:space="preserve">     lengkap dan betul sepanjang pengetahuan dan kepercayaan saya.</t>
  </si>
  <si>
    <t xml:space="preserve">     I hereby declare that the information given in this return is complete and correct</t>
  </si>
  <si>
    <t xml:space="preserve">     to the best of my knowledge and belief</t>
  </si>
  <si>
    <t>a.</t>
  </si>
  <si>
    <t xml:space="preserve">Jabatan Perangkaan Malaysia sedang melaksanakan Banci Ekonomi 2026 (bagi tahun rujukan 2025). </t>
  </si>
  <si>
    <t>b.</t>
  </si>
  <si>
    <t>Tujuan utama ialah untuk menyediakan maklumat agregat dan profil sektor ini yang diperlukan oleh kerajaan bagi membentuk program dan polisi ekonomi di peringkat nasional.</t>
  </si>
  <si>
    <t>c.</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</si>
  <si>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memperuntukkan denda kepada responden boleh dikenakan denda sekiranya gagal memberi maklumat yang diperlukan.</t>
  </si>
  <si>
    <t>d.</t>
  </si>
  <si>
    <t>Tuan diminta melaporkan butir-butir yang berkaitan dengan pertubuhan ini seperti tercatat di atas dan mengembalikan soal selidik yang lengkap ke Jabatan ini.</t>
  </si>
  <si>
    <t>The Department of Statistics, Malaysia is conducting the Economic Census 2026 (for reference year 2025).</t>
  </si>
  <si>
    <t>The main objective is to provide aggregated information and profile of the sectors required by the government to formulate national economic programmes and policies.</t>
  </si>
  <si>
    <r>
      <rPr>
        <i/>
        <sz val="8"/>
        <rFont val="Arial"/>
        <family val="2"/>
      </rP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t>
    </r>
    <r>
      <rPr>
        <b/>
        <i/>
        <sz val="8"/>
        <rFont val="Arial"/>
        <family val="2"/>
      </rPr>
      <t>CONFIDENTIAL</t>
    </r>
    <r>
      <rPr>
        <i/>
        <sz val="8"/>
        <rFont val="Arial"/>
        <family val="2"/>
      </rPr>
      <t xml:space="preserve"> and will not be divulged to any person or institution outside this Department. Meanwhile, Section 7 under the same Act provides a penalty should the respondent failed to furnish the required information.</t>
    </r>
  </si>
  <si>
    <t>You are requested to provide information related to this establishment as stated above and return the completed questionnaire to the Department.</t>
  </si>
  <si>
    <t>DATO' SRI DR. MOHD UZIR MAHIDIN</t>
  </si>
  <si>
    <t>KETUA PERANGKAWAN MALAYSIA</t>
  </si>
  <si>
    <r>
      <rPr>
        <b/>
        <sz val="9"/>
        <rFont val="Arial"/>
        <family val="2"/>
      </rPr>
      <t>Tarikh</t>
    </r>
    <r>
      <rPr>
        <sz val="9"/>
        <rFont val="Arial"/>
        <family val="2"/>
      </rPr>
      <t xml:space="preserve"> / </t>
    </r>
    <r>
      <rPr>
        <i/>
        <sz val="9"/>
        <rFont val="Arial"/>
        <family val="2"/>
      </rPr>
      <t>Date :</t>
    </r>
  </si>
  <si>
    <t>CHIEF STATISTICIAN, MALAYSIA</t>
  </si>
  <si>
    <r>
      <rPr>
        <b/>
        <sz val="8"/>
        <rFont val="Arial"/>
        <family val="2"/>
      </rPr>
      <t xml:space="preserve">Kerjasama tuan dalam menjayakan Banci ini amatlah dihargai / </t>
    </r>
    <r>
      <rPr>
        <i/>
        <sz val="8"/>
        <rFont val="Arial"/>
        <family val="2"/>
      </rPr>
      <t>Your cooperation in ensuring the success of this census is vey much appreciated</t>
    </r>
  </si>
  <si>
    <r>
      <rPr>
        <b/>
        <sz val="8"/>
        <rFont val="Arial"/>
        <family val="2"/>
      </rPr>
      <t>Soal selidik ini akan diproses menggunakan teknologi ICR (</t>
    </r>
    <r>
      <rPr>
        <b/>
        <i/>
        <sz val="8"/>
        <rFont val="Arial"/>
        <family val="2"/>
      </rPr>
      <t>Intelligent Character Recognition</t>
    </r>
    <r>
      <rPr>
        <b/>
        <sz val="8"/>
        <rFont val="Arial"/>
        <family val="2"/>
      </rPr>
      <t>).</t>
    </r>
  </si>
  <si>
    <r>
      <rPr>
        <b/>
        <sz val="8"/>
        <rFont val="Arial"/>
        <family val="2"/>
      </rPr>
      <t xml:space="preserve">Sila JANGAN LIPAT dan gunakan </t>
    </r>
    <r>
      <rPr>
        <b/>
        <u/>
        <sz val="8"/>
        <rFont val="Arial"/>
        <family val="2"/>
      </rPr>
      <t>pen bulat HITAM</t>
    </r>
    <r>
      <rPr>
        <b/>
        <sz val="8"/>
        <rFont val="Arial"/>
        <family val="2"/>
      </rPr>
      <t xml:space="preserve"> </t>
    </r>
    <r>
      <rPr>
        <b/>
        <sz val="8"/>
        <rFont val="Arial"/>
        <family val="2"/>
      </rPr>
      <t>semasa melengkapkan soal selidik ini.</t>
    </r>
  </si>
  <si>
    <t>This questionnaire will be processed using ICR technology (Intelligent Character Recognition).</t>
  </si>
  <si>
    <r>
      <rPr>
        <i/>
        <sz val="8"/>
        <rFont val="Arial"/>
        <family val="2"/>
      </rPr>
      <t xml:space="preserve">Please </t>
    </r>
    <r>
      <rPr>
        <b/>
        <i/>
        <sz val="8"/>
        <rFont val="Arial"/>
        <family val="2"/>
      </rPr>
      <t>DO NOT FOLD</t>
    </r>
    <r>
      <rPr>
        <i/>
        <sz val="8"/>
        <rFont val="Arial"/>
        <family val="2"/>
      </rPr>
      <t xml:space="preserve"> and use </t>
    </r>
    <r>
      <rPr>
        <b/>
        <i/>
        <u/>
        <sz val="8"/>
        <rFont val="Arial"/>
        <family val="2"/>
      </rPr>
      <t xml:space="preserve">BLACK ball pen </t>
    </r>
    <r>
      <rPr>
        <i/>
        <sz val="8"/>
        <rFont val="Arial"/>
        <family val="2"/>
      </rPr>
      <t>when completing this questionnaire.</t>
    </r>
  </si>
  <si>
    <r>
      <rPr>
        <b/>
        <sz val="8"/>
        <rFont val="Arial"/>
        <family val="2"/>
      </rPr>
      <t xml:space="preserve">Muat turun soal selidik boleh dibuat melalui </t>
    </r>
    <r>
      <rPr>
        <b/>
        <u/>
        <sz val="8"/>
        <rFont val="Arial"/>
        <family val="2"/>
      </rPr>
      <t>www.dosm.gov.my</t>
    </r>
    <r>
      <rPr>
        <b/>
        <sz val="8"/>
        <rFont val="Arial"/>
        <family val="2"/>
      </rPr>
      <t xml:space="preserve">. Tulis dengan kemas di dalam kotak menggunakan </t>
    </r>
    <r>
      <rPr>
        <b/>
        <u/>
        <sz val="8"/>
        <rFont val="Arial"/>
        <family val="2"/>
      </rPr>
      <t>HURUF BESAR</t>
    </r>
    <r>
      <rPr>
        <b/>
        <sz val="8"/>
        <rFont val="Arial"/>
        <family val="2"/>
      </rPr>
      <t xml:space="preserve"> atau tanda (X) pada kotak yang berkenaan</t>
    </r>
  </si>
  <si>
    <r>
      <rPr>
        <i/>
        <sz val="8"/>
        <rFont val="Arial"/>
        <family val="2"/>
      </rPr>
      <t xml:space="preserve">Downloading of the questionnaire can be made through </t>
    </r>
    <r>
      <rPr>
        <b/>
        <u/>
        <sz val="8"/>
        <rFont val="Arial"/>
        <family val="2"/>
      </rPr>
      <t>www.dosm.gov.my</t>
    </r>
    <r>
      <rPr>
        <i/>
        <sz val="8"/>
        <rFont val="Arial"/>
        <family val="2"/>
      </rPr>
      <t xml:space="preserve">. Write neatly within the boxes using </t>
    </r>
    <r>
      <rPr>
        <b/>
        <i/>
        <u/>
        <sz val="8"/>
        <rFont val="Arial"/>
        <family val="2"/>
      </rPr>
      <t xml:space="preserve">CAPITAL LETTER </t>
    </r>
    <r>
      <rPr>
        <i/>
        <sz val="8"/>
        <rFont val="Arial"/>
        <family val="2"/>
      </rPr>
      <t>or mark (X) in the appropriate box.</t>
    </r>
  </si>
  <si>
    <t xml:space="preserve"> </t>
  </si>
  <si>
    <t>ARAHAN</t>
  </si>
  <si>
    <t>INSTRUCTION</t>
  </si>
  <si>
    <t>Sila rujuk kepada arahan berikut:</t>
  </si>
  <si>
    <t>Please refer the following instruction:</t>
  </si>
  <si>
    <t>1.</t>
  </si>
  <si>
    <r>
      <rPr>
        <sz val="8"/>
        <rFont val="Arial"/>
        <family val="2"/>
      </rPr>
      <t>Soal selidik ini akan diproses dengan menggunakan peralatan elektronik (</t>
    </r>
    <r>
      <rPr>
        <i/>
        <sz val="8"/>
        <rFont val="Arial"/>
        <family val="2"/>
      </rPr>
      <t>Intelligent Character Recognition</t>
    </r>
    <r>
      <rPr>
        <sz val="8"/>
        <rFont val="Arial"/>
        <family val="2"/>
      </rPr>
      <t>).</t>
    </r>
  </si>
  <si>
    <t>This questionnaire will be processed using electronic equipment (Intelligent Character Recognition).</t>
  </si>
  <si>
    <t>2.</t>
  </si>
  <si>
    <r>
      <rPr>
        <sz val="8"/>
        <rFont val="Arial"/>
        <family val="2"/>
      </rPr>
      <t xml:space="preserve">Gunakan </t>
    </r>
    <r>
      <rPr>
        <b/>
        <sz val="8"/>
        <rFont val="Arial"/>
        <family val="2"/>
      </rPr>
      <t>pen bulat HITAM</t>
    </r>
    <r>
      <rPr>
        <sz val="8"/>
        <rFont val="Arial"/>
        <family val="2"/>
      </rPr>
      <t xml:space="preserve"> untuk melengkapkan soal selidik ini.</t>
    </r>
  </si>
  <si>
    <r>
      <rPr>
        <i/>
        <sz val="8"/>
        <rFont val="Arial"/>
        <family val="2"/>
      </rPr>
      <t xml:space="preserve">Use </t>
    </r>
    <r>
      <rPr>
        <b/>
        <i/>
        <sz val="8"/>
        <rFont val="Arial"/>
        <family val="2"/>
      </rPr>
      <t>BLACK ball pen</t>
    </r>
    <r>
      <rPr>
        <i/>
        <sz val="8"/>
        <rFont val="Arial"/>
        <family val="2"/>
      </rPr>
      <t xml:space="preserve"> when completing this questionnaire.</t>
    </r>
  </si>
  <si>
    <t>3.</t>
  </si>
  <si>
    <r>
      <rPr>
        <sz val="8"/>
        <rFont val="Arial"/>
        <family val="2"/>
      </rPr>
      <t xml:space="preserve">Tulis dengan kemas di dalam kotak menggunakan </t>
    </r>
    <r>
      <rPr>
        <b/>
        <sz val="8"/>
        <rFont val="Arial"/>
        <family val="2"/>
      </rPr>
      <t>HURUF BESAR</t>
    </r>
    <r>
      <rPr>
        <sz val="8"/>
        <rFont val="Arial"/>
        <family val="2"/>
      </rPr>
      <t xml:space="preserve"> atau tanda </t>
    </r>
    <r>
      <rPr>
        <b/>
        <sz val="8"/>
        <rFont val="Arial"/>
        <family val="2"/>
      </rPr>
      <t>'X'</t>
    </r>
    <r>
      <rPr>
        <sz val="8"/>
        <rFont val="Arial"/>
        <family val="2"/>
      </rPr>
      <t xml:space="preserve"> pada kotak yang berkenaan.</t>
    </r>
  </si>
  <si>
    <t>Pastikan setiap nombor, abjad atau tanda berada di dalam kotak yang telah disediakan</t>
  </si>
  <si>
    <r>
      <rPr>
        <i/>
        <sz val="8"/>
        <rFont val="Arial"/>
        <family val="2"/>
      </rPr>
      <t xml:space="preserve">Write neatly within the boxes using </t>
    </r>
    <r>
      <rPr>
        <b/>
        <i/>
        <sz val="8"/>
        <rFont val="Arial"/>
        <family val="2"/>
      </rPr>
      <t>CAPITAL LETTER</t>
    </r>
    <r>
      <rPr>
        <i/>
        <sz val="8"/>
        <rFont val="Arial"/>
        <family val="2"/>
      </rPr>
      <t xml:space="preserve"> or mark</t>
    </r>
    <r>
      <rPr>
        <b/>
        <i/>
        <sz val="8"/>
        <rFont val="Arial"/>
        <family val="2"/>
      </rPr>
      <t xml:space="preserve"> 'X' </t>
    </r>
    <r>
      <rPr>
        <i/>
        <sz val="8"/>
        <rFont val="Arial"/>
        <family val="2"/>
      </rPr>
      <t>in the appropriate box.</t>
    </r>
  </si>
  <si>
    <t>Keep each number, letter or tick within the data entry boxes provided</t>
  </si>
  <si>
    <t xml:space="preserve">Contoh: </t>
  </si>
  <si>
    <t>Example:</t>
  </si>
  <si>
    <r>
      <rPr>
        <b/>
        <sz val="8"/>
        <rFont val="Arial"/>
        <family val="2"/>
      </rPr>
      <t>Bulan</t>
    </r>
    <r>
      <rPr>
        <sz val="8"/>
        <rFont val="Arial"/>
        <family val="2"/>
      </rPr>
      <t xml:space="preserve"> / </t>
    </r>
    <r>
      <rPr>
        <i/>
        <sz val="8"/>
        <rFont val="Arial"/>
        <family val="2"/>
      </rPr>
      <t>Month</t>
    </r>
  </si>
  <si>
    <r>
      <rPr>
        <b/>
        <sz val="8"/>
        <rFont val="Arial"/>
        <family val="2"/>
      </rPr>
      <t>Tahun</t>
    </r>
    <r>
      <rPr>
        <sz val="8"/>
        <rFont val="Arial"/>
        <family val="2"/>
      </rPr>
      <t xml:space="preserve"> / </t>
    </r>
    <r>
      <rPr>
        <i/>
        <sz val="8"/>
        <rFont val="Arial"/>
        <family val="2"/>
      </rPr>
      <t>Year</t>
    </r>
  </si>
  <si>
    <t>J</t>
  </si>
  <si>
    <t>A</t>
  </si>
  <si>
    <t>L</t>
  </si>
  <si>
    <t>N</t>
  </si>
  <si>
    <t>/</t>
  </si>
  <si>
    <t>X</t>
  </si>
  <si>
    <r>
      <rPr>
        <b/>
        <sz val="8"/>
        <rFont val="Arial"/>
        <family val="2"/>
      </rPr>
      <t>Ya</t>
    </r>
    <r>
      <rPr>
        <sz val="8"/>
        <rFont val="Arial"/>
        <family val="2"/>
      </rPr>
      <t xml:space="preserve"> /</t>
    </r>
    <r>
      <rPr>
        <i/>
        <sz val="8"/>
        <rFont val="Arial"/>
        <family val="2"/>
      </rPr>
      <t xml:space="preserve"> Yes</t>
    </r>
  </si>
  <si>
    <r>
      <rPr>
        <b/>
        <sz val="8"/>
        <rFont val="Arial"/>
        <family val="2"/>
      </rPr>
      <t>Tidak</t>
    </r>
    <r>
      <rPr>
        <sz val="8"/>
        <rFont val="Arial"/>
        <family val="2"/>
      </rPr>
      <t xml:space="preserve"> /</t>
    </r>
    <r>
      <rPr>
        <i/>
        <sz val="8"/>
        <rFont val="Arial"/>
        <family val="2"/>
      </rPr>
      <t xml:space="preserve"> No</t>
    </r>
  </si>
  <si>
    <t>4.</t>
  </si>
  <si>
    <t>Tinggalkan kotak jawapan kosong sekiranya tiada maklumat.</t>
  </si>
  <si>
    <t>Leave answer boxes blank where yo have no response or data to enter.</t>
  </si>
  <si>
    <t>5.</t>
  </si>
  <si>
    <t>Jangan menulis 'nil', 'n/a' atau garisan di dalam kotak berkenaan.</t>
  </si>
  <si>
    <r>
      <rPr>
        <sz val="8"/>
        <rFont val="Arial"/>
        <family val="2"/>
      </rPr>
      <t xml:space="preserve">Sekiranya berlaku kesilapan, sila gariskan jawapan yang salah atau tanda </t>
    </r>
    <r>
      <rPr>
        <b/>
        <sz val="8"/>
        <rFont val="Arial"/>
        <family val="2"/>
      </rPr>
      <t>'X'</t>
    </r>
    <r>
      <rPr>
        <sz val="8"/>
        <rFont val="Arial"/>
        <family val="2"/>
      </rPr>
      <t xml:space="preserve"> dan tuliskan jawapan yang betul di dalam kotak yang sedia ada,</t>
    </r>
  </si>
  <si>
    <r>
      <rPr>
        <sz val="8"/>
        <rFont val="Arial"/>
        <family val="2"/>
      </rPr>
      <t xml:space="preserve">atau jika tiada ruang sila tulis di luar kotak berdekatan dengan perkara yang terlibat. Jangan gunakan </t>
    </r>
    <r>
      <rPr>
        <i/>
        <sz val="8"/>
        <rFont val="Arial"/>
        <family val="2"/>
      </rPr>
      <t>corection</t>
    </r>
    <r>
      <rPr>
        <sz val="8"/>
        <rFont val="Arial"/>
        <family val="2"/>
      </rPr>
      <t xml:space="preserve"> pen.</t>
    </r>
  </si>
  <si>
    <t>Do not use 'nil', 'n/a' or draw a line in the data entry boxes.</t>
  </si>
  <si>
    <r>
      <rPr>
        <i/>
        <sz val="8"/>
        <rFont val="Arial"/>
        <family val="2"/>
      </rPr>
      <t xml:space="preserve">If a mistake is made, cross out the incorrect answer or mark </t>
    </r>
    <r>
      <rPr>
        <b/>
        <i/>
        <sz val="8"/>
        <rFont val="Arial"/>
        <family val="2"/>
      </rPr>
      <t>'X'</t>
    </r>
    <r>
      <rPr>
        <i/>
        <sz val="8"/>
        <rFont val="Arial"/>
        <family val="2"/>
      </rPr>
      <t xml:space="preserve"> and either write the answer in the remaining boxes,</t>
    </r>
  </si>
  <si>
    <t>or if not enough space, write next to the relevant item. Do not use correction pen.</t>
  </si>
  <si>
    <t>a)</t>
  </si>
  <si>
    <t>atau</t>
  </si>
  <si>
    <t>or</t>
  </si>
  <si>
    <t>b)</t>
  </si>
  <si>
    <t>6.</t>
  </si>
  <si>
    <t>Sekiranya terdapat nilai kerugian, sila tandakan dengan tanda negatif.</t>
  </si>
  <si>
    <t>Show a loss (deficit) with a negative sign.</t>
  </si>
  <si>
    <t>-</t>
  </si>
  <si>
    <t>7.</t>
  </si>
  <si>
    <t>Jika anda menandakan petak yang salah, hitamkan petak yang salah seperti ini</t>
  </si>
  <si>
    <t>dan tandakan</t>
  </si>
  <si>
    <t>di dalam petak yang betul</t>
  </si>
  <si>
    <t>If you have marked the wrong box, shade the box as shown here</t>
  </si>
  <si>
    <t>and mark</t>
  </si>
  <si>
    <t>in the relevant box</t>
  </si>
  <si>
    <t>8.</t>
  </si>
  <si>
    <r>
      <rPr>
        <sz val="8"/>
        <rFont val="Arial"/>
        <family val="2"/>
      </rPr>
      <t xml:space="preserve">Perkara yang disenaraikan sebagai </t>
    </r>
    <r>
      <rPr>
        <b/>
        <sz val="8"/>
        <rFont val="Arial"/>
        <family val="2"/>
      </rPr>
      <t>termasuk</t>
    </r>
    <r>
      <rPr>
        <sz val="8"/>
        <rFont val="Arial"/>
        <family val="2"/>
      </rPr>
      <t xml:space="preserve"> dan </t>
    </r>
    <r>
      <rPr>
        <b/>
        <sz val="8"/>
        <rFont val="Arial"/>
        <family val="2"/>
      </rPr>
      <t>tidak termasuk</t>
    </r>
    <r>
      <rPr>
        <sz val="8"/>
        <rFont val="Arial"/>
        <family val="2"/>
      </rPr>
      <t xml:space="preserve"> hanyalah sebagai contoh dan tidak boleh diambilkira sebagai senarai yang lengkap.</t>
    </r>
  </si>
  <si>
    <r>
      <rPr>
        <i/>
        <sz val="8"/>
        <rFont val="Arial"/>
        <family val="2"/>
      </rPr>
      <t xml:space="preserve">The items listed under </t>
    </r>
    <r>
      <rPr>
        <b/>
        <i/>
        <sz val="8"/>
        <rFont val="Arial"/>
        <family val="2"/>
      </rPr>
      <t xml:space="preserve">including </t>
    </r>
    <r>
      <rPr>
        <i/>
        <sz val="8"/>
        <rFont val="Arial"/>
        <family val="2"/>
      </rPr>
      <t xml:space="preserve">and </t>
    </r>
    <r>
      <rPr>
        <b/>
        <i/>
        <sz val="8"/>
        <rFont val="Arial"/>
        <family val="2"/>
      </rPr>
      <t>excluding</t>
    </r>
    <r>
      <rPr>
        <i/>
        <sz val="8"/>
        <rFont val="Arial"/>
        <family val="2"/>
      </rPr>
      <t xml:space="preserve"> are examples and should not be taken as a complete list of items.</t>
    </r>
  </si>
  <si>
    <t>9.</t>
  </si>
  <si>
    <t>Sila kemukakan sebarang komen dan cadangan:</t>
  </si>
  <si>
    <t>Please provide any comments and suggestions:</t>
  </si>
  <si>
    <r>
      <rPr>
        <b/>
        <sz val="11"/>
        <rFont val="Arial"/>
        <family val="2"/>
      </rPr>
      <t xml:space="preserve">TEMPOH LAPORAN / </t>
    </r>
    <r>
      <rPr>
        <i/>
        <sz val="11"/>
        <rFont val="Arial"/>
        <family val="2"/>
      </rPr>
      <t>REPORTING PERIOD</t>
    </r>
  </si>
  <si>
    <t>Sila laporkan untuk takwim 2025 atau tahun kewangan terkini yang berakhir tidak lewat daripada 30 Jun 2026</t>
  </si>
  <si>
    <t>Please report for the calender year 2025 or for your most recent financial year ending no later than 30 June 2026</t>
  </si>
  <si>
    <r>
      <rPr>
        <b/>
        <sz val="11"/>
        <rFont val="Arial"/>
        <family val="2"/>
      </rPr>
      <t>MAKLUMAT PENGENALAN</t>
    </r>
    <r>
      <rPr>
        <sz val="11"/>
        <rFont val="Arial"/>
        <family val="2"/>
      </rPr>
      <t xml:space="preserve"> /</t>
    </r>
    <r>
      <rPr>
        <i/>
        <sz val="11"/>
        <rFont val="Arial"/>
        <family val="2"/>
      </rPr>
      <t xml:space="preserve"> IDENTIFICATION PARTICULARS</t>
    </r>
  </si>
  <si>
    <r>
      <rPr>
        <b/>
        <sz val="9"/>
        <rFont val="Arial"/>
        <family val="2"/>
      </rPr>
      <t xml:space="preserve">KEGUNAAN PEJABAT / </t>
    </r>
    <r>
      <rPr>
        <i/>
        <sz val="9"/>
        <rFont val="Arial"/>
        <family val="2"/>
      </rPr>
      <t>OFFICE USE</t>
    </r>
  </si>
  <si>
    <t>010002</t>
  </si>
  <si>
    <t>1.1</t>
  </si>
  <si>
    <t>Sila nyatakan Nombor Pendaftaran Syarikat / Perniagaan (SSM) atau lain-lain</t>
  </si>
  <si>
    <t>Please specify the Registration Number of Company / Business (CCM) or others</t>
  </si>
  <si>
    <r>
      <rPr>
        <b/>
        <sz val="8"/>
        <rFont val="Arial"/>
        <family val="2"/>
      </rPr>
      <t>Tahun</t>
    </r>
    <r>
      <rPr>
        <b/>
        <i/>
        <sz val="8"/>
        <rFont val="Arial"/>
        <family val="2"/>
      </rPr>
      <t xml:space="preserve"> / </t>
    </r>
    <r>
      <rPr>
        <i/>
        <sz val="8"/>
        <rFont val="Arial"/>
        <family val="2"/>
      </rPr>
      <t xml:space="preserve">Year </t>
    </r>
    <r>
      <rPr>
        <b/>
        <i/>
        <sz val="8"/>
        <rFont val="Arial"/>
        <family val="2"/>
      </rPr>
      <t xml:space="preserve">  </t>
    </r>
  </si>
  <si>
    <t>010003</t>
  </si>
  <si>
    <t>Sila nyatakan tahun mula perniagaan sekarang</t>
  </si>
  <si>
    <t>Please specify the commencement year of present business</t>
  </si>
  <si>
    <t>Sila nyatakan data dalam pelaporan ini meliputi tempoh operasi</t>
  </si>
  <si>
    <t>Please specify the data in this return covers the operational period</t>
  </si>
  <si>
    <r>
      <rPr>
        <b/>
        <sz val="8"/>
        <rFont val="Arial"/>
        <family val="2"/>
      </rPr>
      <t>Hari</t>
    </r>
    <r>
      <rPr>
        <sz val="8"/>
        <rFont val="Arial"/>
        <family val="2"/>
      </rPr>
      <t xml:space="preserve"> /</t>
    </r>
    <r>
      <rPr>
        <i/>
        <sz val="8"/>
        <rFont val="Arial"/>
        <family val="2"/>
      </rPr>
      <t xml:space="preserve"> Day</t>
    </r>
  </si>
  <si>
    <t>010004</t>
  </si>
  <si>
    <r>
      <rPr>
        <b/>
        <sz val="8"/>
        <rFont val="Arial"/>
        <family val="2"/>
      </rPr>
      <t xml:space="preserve">Hari / </t>
    </r>
    <r>
      <rPr>
        <i/>
        <sz val="8"/>
        <rFont val="Arial"/>
        <family val="2"/>
      </rPr>
      <t>Day</t>
    </r>
  </si>
  <si>
    <r>
      <rPr>
        <b/>
        <sz val="8"/>
        <rFont val="Arial"/>
        <family val="2"/>
      </rPr>
      <t xml:space="preserve">Bulan </t>
    </r>
    <r>
      <rPr>
        <b/>
        <i/>
        <sz val="8"/>
        <rFont val="Arial"/>
        <family val="2"/>
      </rPr>
      <t xml:space="preserve">/ </t>
    </r>
    <r>
      <rPr>
        <i/>
        <sz val="8"/>
        <rFont val="Arial"/>
        <family val="2"/>
      </rPr>
      <t>Month</t>
    </r>
  </si>
  <si>
    <t>010005</t>
  </si>
  <si>
    <t>Dari</t>
  </si>
  <si>
    <t>hingga</t>
  </si>
  <si>
    <t>From</t>
  </si>
  <si>
    <t>to</t>
  </si>
  <si>
    <t>Sila nyatakan alamat laman web pertubuhan ini sekiranya ada</t>
  </si>
  <si>
    <t>Please specify the address of this establishment's website if applicable</t>
  </si>
  <si>
    <t>010053</t>
  </si>
  <si>
    <t>Sila nyatakan alamat kilang sekiranya ia tidak sama dengan alamat pos di muka hadapan</t>
  </si>
  <si>
    <t>Please specify the factory address if it differs from the postal address as stated on the front page</t>
  </si>
  <si>
    <t>010014</t>
  </si>
  <si>
    <t>010015</t>
  </si>
  <si>
    <t>Poskod</t>
  </si>
  <si>
    <t>Postcode</t>
  </si>
  <si>
    <t>KEGUNAAN PEJABAT</t>
  </si>
  <si>
    <t>OFFICE USE</t>
  </si>
  <si>
    <t>Sila nyatakan koordinat alamat lokasi pertubuhan ini</t>
  </si>
  <si>
    <t>Please specify the location coordinates of this establishment</t>
  </si>
  <si>
    <t>010070</t>
  </si>
  <si>
    <t>(a)</t>
  </si>
  <si>
    <t>Koordinat latitud</t>
  </si>
  <si>
    <t>Latitude coordinates</t>
  </si>
  <si>
    <t>010071</t>
  </si>
  <si>
    <t>(b)</t>
  </si>
  <si>
    <t>Koordinat longitud</t>
  </si>
  <si>
    <t>Longitude coordinates</t>
  </si>
  <si>
    <t>Adakah data yang dilaporkan di dalam pelaporan ini hanya berkaitan dengan pertubuhan ini di mana lokasinya adalah sama seperti alamat</t>
  </si>
  <si>
    <t>yang diberikan di dalam Soalan 1.5? Sila tanda (X) dalam satu kotak sahaja</t>
  </si>
  <si>
    <t>Do the data reported in this return related only to this establishment which location is the same as the address given in Question 1.5?
Please mark (X) in one box only</t>
  </si>
  <si>
    <t>010016</t>
  </si>
  <si>
    <r>
      <rPr>
        <b/>
        <sz val="8"/>
        <rFont val="Arial"/>
        <family val="2"/>
      </rPr>
      <t>Ya</t>
    </r>
    <r>
      <rPr>
        <sz val="8"/>
        <rFont val="Arial"/>
        <family val="2"/>
      </rPr>
      <t xml:space="preserve"> / </t>
    </r>
    <r>
      <rPr>
        <i/>
        <sz val="8"/>
        <rFont val="Arial"/>
        <family val="2"/>
      </rPr>
      <t>Yes</t>
    </r>
  </si>
  <si>
    <r>
      <rPr>
        <b/>
        <sz val="8"/>
        <rFont val="Arial"/>
        <family val="2"/>
      </rPr>
      <t xml:space="preserve">Tidak </t>
    </r>
    <r>
      <rPr>
        <sz val="8"/>
        <rFont val="Arial"/>
        <family val="2"/>
      </rPr>
      <t xml:space="preserve">/ </t>
    </r>
    <r>
      <rPr>
        <i/>
        <sz val="8"/>
        <rFont val="Arial"/>
        <family val="2"/>
      </rPr>
      <t>No</t>
    </r>
  </si>
  <si>
    <t>Negeri</t>
  </si>
  <si>
    <t>Daerah</t>
  </si>
  <si>
    <t>Daerah Banci</t>
  </si>
  <si>
    <t>No. BP</t>
  </si>
  <si>
    <t>Strata</t>
  </si>
  <si>
    <t>State</t>
  </si>
  <si>
    <t>Pentadbiran</t>
  </si>
  <si>
    <t>Census District</t>
  </si>
  <si>
    <t>EB No.</t>
  </si>
  <si>
    <t>Administrative</t>
  </si>
  <si>
    <t>District</t>
  </si>
  <si>
    <t>010017</t>
  </si>
  <si>
    <t>010018</t>
  </si>
  <si>
    <t>010019</t>
  </si>
  <si>
    <t>010020</t>
  </si>
  <si>
    <t>010021</t>
  </si>
  <si>
    <t>Kod alamat kilang</t>
  </si>
  <si>
    <t>Factory address code</t>
  </si>
  <si>
    <t>010022</t>
  </si>
  <si>
    <t>010023</t>
  </si>
  <si>
    <t>010024</t>
  </si>
  <si>
    <t>010025</t>
  </si>
  <si>
    <t>010026</t>
  </si>
  <si>
    <t>Kod alamat pos</t>
  </si>
  <si>
    <t>Postal address code</t>
  </si>
  <si>
    <r>
      <rPr>
        <b/>
        <sz val="11"/>
        <rFont val="Arial"/>
        <family val="2"/>
      </rPr>
      <t>MAKLUMAT PENGENALAN (samb.)</t>
    </r>
    <r>
      <rPr>
        <sz val="11"/>
        <rFont val="Arial"/>
        <family val="2"/>
      </rPr>
      <t xml:space="preserve"> /</t>
    </r>
    <r>
      <rPr>
        <i/>
        <sz val="11"/>
        <rFont val="Arial"/>
        <family val="2"/>
      </rPr>
      <t xml:space="preserve"> IDENTIFICATION PARTICULARS (cont'd.)</t>
    </r>
  </si>
  <si>
    <t>Sila terangkan secara ringkas aktiviti utama pertubuhan ini</t>
  </si>
  <si>
    <t>Please describe briefly the principal activity of this establishment</t>
  </si>
  <si>
    <t>010028</t>
  </si>
  <si>
    <t>0100</t>
  </si>
  <si>
    <t>Kod Industri (semasa mel)</t>
  </si>
  <si>
    <t>Industry Code (at the time mailing)</t>
  </si>
  <si>
    <t>Kod Industri Semasa (mengikut produk utama tahun rujukan) (MSIC Ver. 2025)</t>
  </si>
  <si>
    <t>Current Industry Code (based on major products of reference year) (MSIC Ver. 2025)</t>
  </si>
  <si>
    <t>(c)</t>
  </si>
  <si>
    <t>Kod Industri Semasa (mengikut produk utama tahun rujukan) (MSIC Ver. 2008)</t>
  </si>
  <si>
    <t>Current Industry Code (based on major products of reference year) (MSIC Ver. 2008)</t>
  </si>
  <si>
    <t>Sila nyatakan peratus pendapatan pertubuhan ini dihasilkan daripada aktiviti berikut.</t>
  </si>
  <si>
    <t>Please specify the percentage of this establishment's revenue was generated from the following activities.</t>
  </si>
  <si>
    <t>010031</t>
  </si>
  <si>
    <t>(%)</t>
  </si>
  <si>
    <t>010032</t>
  </si>
  <si>
    <t>010033</t>
  </si>
  <si>
    <t>010074</t>
  </si>
  <si>
    <t>Aktiviti lain-lain:</t>
  </si>
  <si>
    <t>Others activity:</t>
  </si>
  <si>
    <t>010073</t>
  </si>
  <si>
    <r>
      <rPr>
        <b/>
        <sz val="8"/>
        <rFont val="Arial"/>
        <family val="2"/>
      </rPr>
      <t xml:space="preserve">JUMLAH </t>
    </r>
    <r>
      <rPr>
        <i/>
        <sz val="8"/>
        <rFont val="Arial"/>
        <family val="2"/>
      </rPr>
      <t>TOTAL</t>
    </r>
  </si>
  <si>
    <t>Kod Industri sekunder</t>
  </si>
  <si>
    <t>Secondary Industry</t>
  </si>
  <si>
    <t>(i)</t>
  </si>
  <si>
    <t>MSIC Ver. 2025</t>
  </si>
  <si>
    <t>(ii)</t>
  </si>
  <si>
    <t>MSIC Ver. 2008</t>
  </si>
  <si>
    <t>Kod Industri lain-lain</t>
  </si>
  <si>
    <t>Others Industry Code</t>
  </si>
  <si>
    <t>1.9</t>
  </si>
  <si>
    <t>Adakah pertubuhan ini menyediakan kemudahan Mesra Orang Kurang Upaya? Sila tanda (X) dalam satu kotak sahaja</t>
  </si>
  <si>
    <t>Did this establishment provide facilities that are Disabled-Friendly (OKU)? Please mark (X) in one box only</t>
  </si>
  <si>
    <t>010078</t>
  </si>
  <si>
    <r>
      <rPr>
        <b/>
        <sz val="8"/>
        <rFont val="Arial"/>
        <family val="2"/>
      </rPr>
      <t xml:space="preserve">Ya </t>
    </r>
    <r>
      <rPr>
        <sz val="8"/>
        <rFont val="Arial"/>
        <family val="2"/>
      </rPr>
      <t>/</t>
    </r>
    <r>
      <rPr>
        <i/>
        <sz val="8"/>
        <rFont val="Arial"/>
        <family val="2"/>
      </rPr>
      <t xml:space="preserve"> Yes</t>
    </r>
  </si>
  <si>
    <r>
      <rPr>
        <b/>
        <sz val="8"/>
        <rFont val="Arial"/>
        <family val="2"/>
      </rPr>
      <t>Tidak</t>
    </r>
    <r>
      <rPr>
        <sz val="8"/>
        <rFont val="Arial"/>
        <family val="2"/>
      </rPr>
      <t xml:space="preserve"> / </t>
    </r>
    <r>
      <rPr>
        <i/>
        <sz val="8"/>
        <rFont val="Arial"/>
        <family val="2"/>
      </rPr>
      <t>No</t>
    </r>
  </si>
  <si>
    <t>1.10</t>
  </si>
  <si>
    <t>Adakah pertubuhan ini melabur di luar Malaysia? Sila tanda (X) dalam satu kotak sahaja</t>
  </si>
  <si>
    <t>Did this establishment invest outside Malaysia? Please mark (X) in one box only</t>
  </si>
  <si>
    <t>010035</t>
  </si>
  <si>
    <t>1.11</t>
  </si>
  <si>
    <t>Nyatakan nama dan alamat Ibu Pejabat pertubuhan ini:</t>
  </si>
  <si>
    <t>Give the name and address of the Head Office of this establishment:</t>
  </si>
  <si>
    <t>010055</t>
  </si>
  <si>
    <t>010065</t>
  </si>
  <si>
    <t>Nota: Sila nyatakan nama dan alamat cawangan pertubuhan ini (jika ada).</t>
  </si>
  <si>
    <t>Note: Please specify name and address of the branches of this establishment (if any).</t>
  </si>
  <si>
    <t>Cawangan 1</t>
  </si>
  <si>
    <t>Branch 1</t>
  </si>
  <si>
    <t>010056</t>
  </si>
  <si>
    <t>010066</t>
  </si>
  <si>
    <t>Cawangan 2</t>
  </si>
  <si>
    <t>Branch 2</t>
  </si>
  <si>
    <t>010057</t>
  </si>
  <si>
    <t>010067</t>
  </si>
  <si>
    <r>
      <rPr>
        <b/>
        <sz val="11"/>
        <rFont val="Arial"/>
        <family val="2"/>
      </rPr>
      <t>TARAF SAH ORGANISASI</t>
    </r>
    <r>
      <rPr>
        <sz val="11"/>
        <rFont val="Arial"/>
        <family val="2"/>
      </rPr>
      <t xml:space="preserve"> / </t>
    </r>
    <r>
      <rPr>
        <i/>
        <sz val="11"/>
        <rFont val="Arial"/>
        <family val="2"/>
      </rPr>
      <t>LEGAL ORGANISATION</t>
    </r>
  </si>
  <si>
    <t>Sila tandakan (X) bagi jenis taraf sah organisasi dalam satu kotak sahaja</t>
  </si>
  <si>
    <t>Please mark (X) for type of legal organisation in one box only</t>
  </si>
  <si>
    <t>020001</t>
  </si>
  <si>
    <t>Hak Milik Perseorangan</t>
  </si>
  <si>
    <t>Individual Proprietorship</t>
  </si>
  <si>
    <t>Perkongsian</t>
  </si>
  <si>
    <t>Partnership</t>
  </si>
  <si>
    <t>Perkongsian Liabiliti Terhad</t>
  </si>
  <si>
    <t>Limited Liabilities Partnership</t>
  </si>
  <si>
    <t>(d)</t>
  </si>
  <si>
    <t>Syarikat Sendirian Berhad</t>
  </si>
  <si>
    <t>Private Limited Company</t>
  </si>
  <si>
    <t>(e)</t>
  </si>
  <si>
    <t>Syarikat Awam Berhad</t>
  </si>
  <si>
    <t>Public Limited Company</t>
  </si>
  <si>
    <t>(f)</t>
  </si>
  <si>
    <t>Koperasi</t>
  </si>
  <si>
    <t>Cooperative</t>
  </si>
  <si>
    <t>(g)</t>
  </si>
  <si>
    <t>Perbadanan Awam</t>
  </si>
  <si>
    <t>Public Corporation</t>
  </si>
  <si>
    <t>(h)</t>
  </si>
  <si>
    <t>Pertubuhan Persendirian Yang Tidak Mencari Keuntungan</t>
  </si>
  <si>
    <t>Private Non-Profit Making Organisation</t>
  </si>
  <si>
    <t>Bagi yang menjawab 2.1 (e) dan (g), sila ke soalan 3.1</t>
  </si>
  <si>
    <t>For those who answered 2.1 (e) and (g), please proceed to question 3.1</t>
  </si>
  <si>
    <t>Adakah pertubuhan ini milikan wanita? Sila tanda (X) dalam satu kotak sahaja</t>
  </si>
  <si>
    <t xml:space="preserve">Is this a woman-owned establishment? Please mark (X) in one box only </t>
  </si>
  <si>
    <t>020002</t>
  </si>
  <si>
    <t>Nota: Definisi pertubuhan milikan wanita</t>
  </si>
  <si>
    <t>Notes: Definition of woman-owned establishment</t>
  </si>
  <si>
    <t>(a) 51 peratus dan ke atas pemilikan ekuiti dipegang oleh wanita ATAU</t>
  </si>
  <si>
    <t xml:space="preserve">     51 per cent and above of the equity held by a woman / women OR</t>
  </si>
  <si>
    <t>(b) Pemegang saham terbesar adalah wanita dan pertubuhan diuruskan oleh wanita ATAU</t>
  </si>
  <si>
    <t xml:space="preserve">     The biggest shareholders are women and the establishment is managed by women OR</t>
  </si>
  <si>
    <t>(c)  Ketua Pegawai Eksekutif atau Pengarah Urusan adalah wanita yang memiliki sekurang-kurangnya 10 peratus ekuiti ATAU</t>
  </si>
  <si>
    <t xml:space="preserve">      Chief Executive Officer or Managing Director is a woman that owns at least 10 per cent of the equity OR</t>
  </si>
  <si>
    <t>(d) Koperasi milikan wanita memiliki sekurang-kurangnya 51 peratus bilangan anggota individu adalah wanita ATAU</t>
  </si>
  <si>
    <t xml:space="preserve">      51 peratus dari anggota Lembaga Pengarah Koperasi adalah wanita</t>
  </si>
  <si>
    <t xml:space="preserve">      A woman-owned cooperative is one where at least 51 per cent of the members are women OR
</t>
  </si>
  <si>
    <t xml:space="preserve">     51 per cent of the Board of Director are women</t>
  </si>
  <si>
    <t>Adakah pertubuhan ini milikan belia? Sila tanda (X) dalam satu kotak sahaja</t>
  </si>
  <si>
    <t>Is this a youth-owned establishment? Please mark (X) in one box only</t>
  </si>
  <si>
    <t>020003</t>
  </si>
  <si>
    <t>Nota: Definisi pertubuhan milikan belia</t>
  </si>
  <si>
    <t>Notes: Definition of youth-owned establishment</t>
  </si>
  <si>
    <t>(a)  Had umur pemilik tidak kurang daripada 18 tahun dan tidak lebih 30 tahun pada tahun rujukan banci DAN</t>
  </si>
  <si>
    <t xml:space="preserve">      The owner's age limit is not less than 18 years old and not more than 30 years old during the census reference year AND</t>
  </si>
  <si>
    <t>(b)  51 peratus dan ke atas pemilikan ekuiti dipegang oleh belia ATAU</t>
  </si>
  <si>
    <t xml:space="preserve">       51 per cent and above of the equity held by a youth OR</t>
  </si>
  <si>
    <t>(c)  Ketua Pegawai Eksekutif atau Pengarah Urusan adalah belia yang memiliki sekurang-kurangnya 10 peratus ekuiti ATAU</t>
  </si>
  <si>
    <t xml:space="preserve">      Chief Executives Officer or Managing Director is a youth that owns at least 10 per cent of the equity OR</t>
  </si>
  <si>
    <t>(d) Koperasi milikan belia memiliki sekurang-kurangnya 51 peratus bilangan anggota individu adalah belia ATAU</t>
  </si>
  <si>
    <t xml:space="preserve">      51 peratus dari anggota Lembaga Pengarah Koperasi adalah belia</t>
  </si>
  <si>
    <t xml:space="preserve">      A youth-owned cooperative is one where at least 51 per cent of the members are youth OR
</t>
  </si>
  <si>
    <t xml:space="preserve">     51 per cent of the Board of Director are youth</t>
  </si>
  <si>
    <t>DANA PEMEGANG SAHAM DAN STRUKTUR HAK MILIK</t>
  </si>
  <si>
    <t>SHAREHOLDERS' FUND AND OWNERSHIP STRUCTURE</t>
  </si>
  <si>
    <t>Seperti pada hujung tahun kewangan</t>
  </si>
  <si>
    <t>As at end of the financial year</t>
  </si>
  <si>
    <t>Dana Pemegang Saham:</t>
  </si>
  <si>
    <t>RM</t>
  </si>
  <si>
    <t>Shareholders' Fund:</t>
  </si>
  <si>
    <t>0300</t>
  </si>
  <si>
    <r>
      <rPr>
        <b/>
        <sz val="8"/>
        <rFont val="Arial"/>
        <family val="2"/>
      </rPr>
      <t xml:space="preserve">Modal Berbayar * / </t>
    </r>
    <r>
      <rPr>
        <i/>
        <sz val="8"/>
        <rFont val="Arial"/>
        <family val="2"/>
      </rPr>
      <t xml:space="preserve">Paid-up Capital </t>
    </r>
  </si>
  <si>
    <t>01</t>
  </si>
  <si>
    <r>
      <rPr>
        <b/>
        <sz val="8"/>
        <rFont val="Arial"/>
        <family val="2"/>
      </rPr>
      <t xml:space="preserve">Rizab / </t>
    </r>
    <r>
      <rPr>
        <i/>
        <sz val="8"/>
        <rFont val="Arial"/>
        <family val="2"/>
      </rPr>
      <t>Reserves</t>
    </r>
  </si>
  <si>
    <t>02</t>
  </si>
  <si>
    <r>
      <rPr>
        <b/>
        <sz val="8"/>
        <rFont val="Arial"/>
        <family val="2"/>
      </rPr>
      <t xml:space="preserve">  Nota / </t>
    </r>
    <r>
      <rPr>
        <i/>
        <sz val="8"/>
        <rFont val="Arial"/>
        <family val="2"/>
      </rPr>
      <t>Notes:</t>
    </r>
  </si>
  <si>
    <t>* Jika taraf sah ialah hak milik perseorangan atau perkongsian, ia merujuk kepada modal yang disumbangkan oleh pemilik.</t>
  </si>
  <si>
    <t xml:space="preserve">  If the legal status is individual proprietorship or partnership, it refers to capital contributed by the owner(s)</t>
  </si>
  <si>
    <r>
      <rPr>
        <b/>
        <sz val="8"/>
        <rFont val="Arial"/>
        <family val="2"/>
      </rPr>
      <t xml:space="preserve">Struktur Hak Milik / </t>
    </r>
    <r>
      <rPr>
        <i/>
        <sz val="8"/>
        <rFont val="Arial"/>
        <family val="2"/>
      </rPr>
      <t>Ownership Structure</t>
    </r>
  </si>
  <si>
    <t>Sila laporkan hak milik pertubuhan berdasarkan modal berbayar seperti pada tahun kewangan:</t>
  </si>
  <si>
    <t>Please report the ownership of the establishment based on the paid-up capital as at financial year:</t>
  </si>
  <si>
    <t xml:space="preserve">    Nota: Definisi residen Malaysia dan bukan residen Malaysia</t>
  </si>
  <si>
    <t xml:space="preserve">    Notes: Definition of Malaysian resident and non-Malaysian resident</t>
  </si>
  <si>
    <t xml:space="preserve">   (a) Residen Malaysia ialah merujuk kepada individu yang menetap dan syarikat yang beroperasi di Malaysia bagi tempoh </t>
  </si>
  <si>
    <t xml:space="preserve">         sekurang-kurangnya satu tahun dan kepentingan ekonominya berpusat di Malaysia</t>
  </si>
  <si>
    <t xml:space="preserve">         A Malaysian resident is referring to individuals who live and companies operating in Malaysia for a period of at least one year and their</t>
  </si>
  <si>
    <t xml:space="preserve">         economic interests were in Malaysia</t>
  </si>
  <si>
    <t xml:space="preserve">   (b) Bukan residen Malaysia merujuk kepada individu yang menetap dan syarikat yang beroperasi di luar Malaysia</t>
  </si>
  <si>
    <t xml:space="preserve">         A non-Malaysian resident is referring to individuals who live and companies operating outside Malaysia</t>
  </si>
  <si>
    <t>3.2.1</t>
  </si>
  <si>
    <t>Dipegang secara langsung oleh residen Malaysia</t>
  </si>
  <si>
    <t>Held directly by Malaysian resident</t>
  </si>
  <si>
    <t>Peratus</t>
  </si>
  <si>
    <t>Percentage</t>
  </si>
  <si>
    <t>3.2.1.1</t>
  </si>
  <si>
    <r>
      <rPr>
        <b/>
        <sz val="8"/>
        <rFont val="Arial"/>
        <family val="2"/>
      </rPr>
      <t>Individu</t>
    </r>
    <r>
      <rPr>
        <sz val="8"/>
        <rFont val="Arial"/>
        <family val="2"/>
      </rPr>
      <t xml:space="preserve"> /</t>
    </r>
    <r>
      <rPr>
        <i/>
        <sz val="8"/>
        <rFont val="Arial"/>
        <family val="2"/>
      </rPr>
      <t xml:space="preserve"> Individual:</t>
    </r>
  </si>
  <si>
    <r>
      <rPr>
        <b/>
        <sz val="8"/>
        <rFont val="Arial"/>
        <family val="2"/>
      </rPr>
      <t>(a)  Warganegara</t>
    </r>
    <r>
      <rPr>
        <sz val="8"/>
        <rFont val="Arial"/>
        <family val="2"/>
      </rPr>
      <t xml:space="preserve"> / </t>
    </r>
    <r>
      <rPr>
        <i/>
        <sz val="8"/>
        <rFont val="Arial"/>
        <family val="2"/>
      </rPr>
      <t>Citizen</t>
    </r>
  </si>
  <si>
    <r>
      <rPr>
        <b/>
        <sz val="8"/>
        <rFont val="Arial"/>
        <family val="2"/>
      </rPr>
      <t xml:space="preserve">Bumiputera / </t>
    </r>
    <r>
      <rPr>
        <i/>
        <sz val="8"/>
        <rFont val="Arial"/>
        <family val="2"/>
      </rPr>
      <t>Bumiputera</t>
    </r>
  </si>
  <si>
    <r>
      <rPr>
        <b/>
        <sz val="8"/>
        <rFont val="Arial"/>
        <family val="2"/>
      </rPr>
      <t xml:space="preserve">Bukan Bumiputera / </t>
    </r>
    <r>
      <rPr>
        <i/>
        <sz val="8"/>
        <rFont val="Arial"/>
        <family val="2"/>
      </rPr>
      <t>Non</t>
    </r>
    <r>
      <rPr>
        <b/>
        <sz val="8"/>
        <rFont val="Arial"/>
        <family val="2"/>
      </rPr>
      <t>-</t>
    </r>
    <r>
      <rPr>
        <i/>
        <sz val="8"/>
        <rFont val="Arial"/>
        <family val="2"/>
      </rPr>
      <t>Bumiputera</t>
    </r>
  </si>
  <si>
    <r>
      <rPr>
        <b/>
        <sz val="8"/>
        <rFont val="Arial"/>
        <family val="2"/>
      </rPr>
      <t xml:space="preserve">(b)  Bukan warganegara / </t>
    </r>
    <r>
      <rPr>
        <i/>
        <sz val="8"/>
        <rFont val="Arial"/>
        <family val="2"/>
      </rPr>
      <t>Non-citizen</t>
    </r>
  </si>
  <si>
    <t>3.2.1.2</t>
  </si>
  <si>
    <t>Institusi / Syarikat:</t>
  </si>
  <si>
    <t>Institution / Company:</t>
  </si>
  <si>
    <t>08</t>
  </si>
  <si>
    <t>09</t>
  </si>
  <si>
    <t>3.2.2</t>
  </si>
  <si>
    <t>Dipegang secara langsung oleh Agensi Kerajaan Persekutuan, Negeri dan Tempatan</t>
  </si>
  <si>
    <t>Held directly by Federal, State and Local Government Agencies</t>
  </si>
  <si>
    <t>3.2.3</t>
  </si>
  <si>
    <t>Dipegang secara langsung oleh bukan residen Malaysia</t>
  </si>
  <si>
    <t>Held directly by non-Malaysian resident</t>
  </si>
  <si>
    <t>JUMLAH</t>
  </si>
  <si>
    <t>TOTAL</t>
  </si>
  <si>
    <t>Jika modal berbayar pertubuhan ini dipegang melebihi 50 peratus oleh syarikat / individu</t>
  </si>
  <si>
    <r>
      <rPr>
        <b/>
        <sz val="8"/>
        <rFont val="Arial"/>
        <family val="2"/>
      </rPr>
      <t xml:space="preserve">di luar negara, secara langsung atau tidak langsung, </t>
    </r>
    <r>
      <rPr>
        <b/>
        <u/>
        <sz val="8"/>
        <rFont val="Arial"/>
        <family val="2"/>
      </rPr>
      <t>sila nyatakan negara syarikat induk</t>
    </r>
  </si>
  <si>
    <t>If this establishment’s paid-up capital is directly or indirectly held more than 50 per cent by a foreign</t>
  </si>
  <si>
    <t>030012</t>
  </si>
  <si>
    <r>
      <rPr>
        <i/>
        <sz val="8"/>
        <rFont val="Arial"/>
        <family val="2"/>
      </rPr>
      <t>company / individual,</t>
    </r>
    <r>
      <rPr>
        <i/>
        <u/>
        <sz val="8"/>
        <rFont val="Arial"/>
        <family val="2"/>
      </rPr>
      <t xml:space="preserve"> please specify the country of the ultimate parent company</t>
    </r>
  </si>
  <si>
    <t>030013</t>
  </si>
  <si>
    <r>
      <rPr>
        <b/>
        <sz val="11"/>
        <rFont val="Arial"/>
        <family val="2"/>
      </rPr>
      <t xml:space="preserve">PERBELANJAAN MODAL DAN NILAI HARTA TETAP (RM) / </t>
    </r>
    <r>
      <rPr>
        <i/>
        <sz val="11"/>
        <rFont val="Arial"/>
        <family val="2"/>
      </rPr>
      <t>CAPITAL EXPENDITURE AND VALUE OF FIXED ASSETS (RM)</t>
    </r>
  </si>
  <si>
    <t xml:space="preserve">                                       Perbelanjaan modal dalam tahun kewangan                                    </t>
  </si>
  <si>
    <r>
      <rPr>
        <b/>
        <sz val="8"/>
        <rFont val="Arial"/>
        <family val="2"/>
      </rPr>
      <t xml:space="preserve">Nilai buku bersih seperti pada awal tahun kewangan                      </t>
    </r>
    <r>
      <rPr>
        <b/>
        <i/>
        <sz val="8"/>
        <rFont val="Arial"/>
        <family val="2"/>
      </rPr>
      <t xml:space="preserve">                      </t>
    </r>
  </si>
  <si>
    <t xml:space="preserve">   Capital expenditure during financial year</t>
  </si>
  <si>
    <t>Harta yang dijual / dilupuskan / ditamatkan penggunaannya dalam tahun kewangan</t>
  </si>
  <si>
    <t xml:space="preserve">Keuntungan (+) / kerugian (-) daripada jualan / penilaian semula harta                           </t>
  </si>
  <si>
    <t>Susut nilai / perlunasan semasa dalam tahun kewangan</t>
  </si>
  <si>
    <t xml:space="preserve">Nilai buku bersih seperti </t>
  </si>
  <si>
    <t>Pembelian</t>
  </si>
  <si>
    <t xml:space="preserve">Membuat / membina     </t>
  </si>
  <si>
    <t>pada hujung tahun kewangan</t>
  </si>
  <si>
    <t>Purchases</t>
  </si>
  <si>
    <t xml:space="preserve"> sendiri </t>
  </si>
  <si>
    <t>Net book value as at</t>
  </si>
  <si>
    <t>Jenis harta</t>
  </si>
  <si>
    <t>Net book value as at beginning of the financial year</t>
  </si>
  <si>
    <t>Baharu termasuk import</t>
  </si>
  <si>
    <t>Aset terpakai dalam Malaysia</t>
  </si>
  <si>
    <t xml:space="preserve"> Built / self-produced</t>
  </si>
  <si>
    <t>Assets sold / disposed / 
discarded during financial year</t>
  </si>
  <si>
    <t>Gain (+) / loss (-) from sales / revaluation of assets</t>
  </si>
  <si>
    <t>Current depreciation / amortisation during financial year</t>
  </si>
  <si>
    <t>end of the financial year</t>
  </si>
  <si>
    <t>Type of Assets</t>
  </si>
  <si>
    <t>New including imported</t>
  </si>
  <si>
    <t>Used assets in Malaysia</t>
  </si>
  <si>
    <t>0410</t>
  </si>
  <si>
    <t>0411</t>
  </si>
  <si>
    <t>0412</t>
  </si>
  <si>
    <t>0413</t>
  </si>
  <si>
    <t>0414</t>
  </si>
  <si>
    <t>0415</t>
  </si>
  <si>
    <t>0416</t>
  </si>
  <si>
    <t xml:space="preserve">      0417 = 0410 + 0411 + 0412 + 0413 - 0414 + / - 0415 - 0416</t>
  </si>
  <si>
    <r>
      <rPr>
        <b/>
        <sz val="8"/>
        <rFont val="Arial"/>
        <family val="2"/>
      </rPr>
      <t>Harta Tetap</t>
    </r>
    <r>
      <rPr>
        <i/>
        <sz val="8"/>
        <rFont val="Arial"/>
        <family val="2"/>
      </rPr>
      <t xml:space="preserve"> </t>
    </r>
  </si>
  <si>
    <t>Fixed Assets:</t>
  </si>
  <si>
    <t>4.1.1</t>
  </si>
  <si>
    <r>
      <rPr>
        <b/>
        <sz val="8"/>
        <rFont val="Arial"/>
        <family val="2"/>
      </rPr>
      <t xml:space="preserve">Tanah </t>
    </r>
    <r>
      <rPr>
        <sz val="8"/>
        <rFont val="Arial"/>
        <family val="2"/>
      </rPr>
      <t xml:space="preserve">/ </t>
    </r>
    <r>
      <rPr>
        <i/>
        <sz val="8"/>
        <rFont val="Arial"/>
        <family val="2"/>
      </rPr>
      <t>Land</t>
    </r>
  </si>
  <si>
    <t>4.1.2</t>
  </si>
  <si>
    <t>Bangunan dan binaan lain:</t>
  </si>
  <si>
    <t>Buildings and other construction:</t>
  </si>
  <si>
    <t xml:space="preserve">Tempat kediaman </t>
  </si>
  <si>
    <t>Residential</t>
  </si>
  <si>
    <t xml:space="preserve">Bukan tempat kediaman </t>
  </si>
  <si>
    <t>03</t>
  </si>
  <si>
    <t>(cth. stor, pejabat dsb.)</t>
  </si>
  <si>
    <t xml:space="preserve">Non-residential </t>
  </si>
  <si>
    <t>(e.g. stores, offices, etc.)</t>
  </si>
  <si>
    <t xml:space="preserve">Binaan lain kecuali </t>
  </si>
  <si>
    <t>04</t>
  </si>
  <si>
    <t>pembangunan tanah</t>
  </si>
  <si>
    <t xml:space="preserve">Other construction except land </t>
  </si>
  <si>
    <t>improvement</t>
  </si>
  <si>
    <t>4.1.3</t>
  </si>
  <si>
    <r>
      <rPr>
        <b/>
        <sz val="8"/>
        <rFont val="Arial"/>
        <family val="2"/>
      </rPr>
      <t>Pembangunan tanah</t>
    </r>
    <r>
      <rPr>
        <sz val="8"/>
        <rFont val="Arial"/>
        <family val="2"/>
      </rPr>
      <t xml:space="preserve"> </t>
    </r>
  </si>
  <si>
    <t>05</t>
  </si>
  <si>
    <t>Land improvement</t>
  </si>
  <si>
    <t>4.1.4</t>
  </si>
  <si>
    <t xml:space="preserve">Alat pengangkutan: </t>
  </si>
  <si>
    <t>06</t>
  </si>
  <si>
    <t>Transport equipment:</t>
  </si>
  <si>
    <t xml:space="preserve">Kereta penumpang </t>
  </si>
  <si>
    <t>Passenger cars</t>
  </si>
  <si>
    <t>07</t>
  </si>
  <si>
    <t>Lori, van, pikap dsb.</t>
  </si>
  <si>
    <t>Lorries, vans, pick-ups, etc.</t>
  </si>
  <si>
    <t xml:space="preserve">Lain-lain (nyatakan) </t>
  </si>
  <si>
    <t>Others (specify)</t>
  </si>
  <si>
    <t>…………………………………</t>
  </si>
  <si>
    <t>4.1.5</t>
  </si>
  <si>
    <t>Teknologi maklumat dan komunikasi:</t>
  </si>
  <si>
    <t>Information and communications technology:</t>
  </si>
  <si>
    <t xml:space="preserve">(a) </t>
  </si>
  <si>
    <t xml:space="preserve">Perkakasan komputer </t>
  </si>
  <si>
    <t>Computer hardware</t>
  </si>
  <si>
    <t xml:space="preserve">Perisian komputer </t>
  </si>
  <si>
    <t>Computer software</t>
  </si>
  <si>
    <t>Peralatan telekomunikasi</t>
  </si>
  <si>
    <t xml:space="preserve">Telecommunications equipment </t>
  </si>
  <si>
    <t>4.1.6</t>
  </si>
  <si>
    <t>Jentera dan kelengkapan</t>
  </si>
  <si>
    <t>Machinery and equipment</t>
  </si>
  <si>
    <t>4.1.7</t>
  </si>
  <si>
    <t xml:space="preserve">Perabot dan pemasangan </t>
  </si>
  <si>
    <t>Furniture and fittings</t>
  </si>
  <si>
    <t xml:space="preserve">Harta-harta lain: </t>
  </si>
  <si>
    <t>Other Assets:</t>
  </si>
  <si>
    <t>4.2.1</t>
  </si>
  <si>
    <t xml:space="preserve">Paten </t>
  </si>
  <si>
    <t>Patent</t>
  </si>
  <si>
    <t>4.2.2</t>
  </si>
  <si>
    <t xml:space="preserve">Muhibbah </t>
  </si>
  <si>
    <t>Goodwill</t>
  </si>
  <si>
    <t>4.2.3</t>
  </si>
  <si>
    <t>Kerja dalam pelaksanaan</t>
  </si>
  <si>
    <t>Work in progress</t>
  </si>
  <si>
    <t>Others (specify) ………………………</t>
  </si>
  <si>
    <t>Sila nyatakan perincian nilai kerja dalam pelaksanaan mengikut kategori berikut</t>
  </si>
  <si>
    <t>0419</t>
  </si>
  <si>
    <t>Tempat kediaman</t>
  </si>
  <si>
    <t>0420</t>
  </si>
  <si>
    <t>Bukan tempat kediaman</t>
  </si>
  <si>
    <t>0421</t>
  </si>
  <si>
    <t>Pembinaan lain kecuali pembangunan tanah</t>
  </si>
  <si>
    <t>0422</t>
  </si>
  <si>
    <t>0423</t>
  </si>
  <si>
    <t>Lain-lain</t>
  </si>
  <si>
    <t>0499</t>
  </si>
  <si>
    <t>Jumlah</t>
  </si>
  <si>
    <t>Non-residential</t>
  </si>
  <si>
    <t>Other construction except land improvement</t>
  </si>
  <si>
    <t>Others</t>
  </si>
  <si>
    <t>Total</t>
  </si>
  <si>
    <t>Please specify the detailed value of work in progress  according to the following categories</t>
  </si>
  <si>
    <r>
      <rPr>
        <b/>
        <sz val="12"/>
        <rFont val="Arial"/>
        <family val="2"/>
      </rPr>
      <t xml:space="preserve">BILANGAN PEKERJA DAN GAJI &amp; UPAH DIBAYAR (LELAKI) / </t>
    </r>
    <r>
      <rPr>
        <i/>
        <sz val="12"/>
        <rFont val="Arial"/>
        <family val="2"/>
      </rPr>
      <t>NUMBER OF</t>
    </r>
    <r>
      <rPr>
        <b/>
        <sz val="12"/>
        <rFont val="Arial"/>
        <family val="2"/>
      </rPr>
      <t xml:space="preserve"> </t>
    </r>
    <r>
      <rPr>
        <i/>
        <sz val="12"/>
        <rFont val="Arial"/>
        <family val="2"/>
      </rPr>
      <t>PERSONS ENGAGED AND SALARIES &amp; WAGES PAID (MALE)</t>
    </r>
  </si>
  <si>
    <t xml:space="preserve">Bilangan pekerja  pertubuhan ini pada Disember 2025                                             </t>
  </si>
  <si>
    <r>
      <rPr>
        <b/>
        <sz val="8"/>
        <rFont val="Arial"/>
        <family val="2"/>
      </rPr>
      <t>Bilangan pekerja yang dibekalkan oleh pertubuhan lain pada Disember 2025 atau pada tempoh gaji berakhir</t>
    </r>
    <r>
      <rPr>
        <sz val="8"/>
        <rFont val="Arial"/>
        <family val="2"/>
      </rPr>
      <t xml:space="preserve">                                                                          </t>
    </r>
  </si>
  <si>
    <t>Gaji &amp; Upah Tahunan *</t>
  </si>
  <si>
    <t>atau pada tempoh gaji terakhir</t>
  </si>
  <si>
    <t xml:space="preserve">Number of persons engaged during December 2025                                              </t>
  </si>
  <si>
    <t>or during the last pay period</t>
  </si>
  <si>
    <r>
      <rPr>
        <i/>
        <sz val="8"/>
        <rFont val="Arial"/>
        <family val="2"/>
      </rPr>
      <t xml:space="preserve">Annual Salaries &amp; Wages *
</t>
    </r>
    <r>
      <rPr>
        <b/>
        <sz val="8"/>
        <rFont val="Arial"/>
        <family val="2"/>
      </rPr>
      <t>RM</t>
    </r>
  </si>
  <si>
    <t>Kategori Pekerja / Jawatan (Lelaki)</t>
  </si>
  <si>
    <t xml:space="preserve">Warganegara Malaysia </t>
  </si>
  <si>
    <t>Bukan warganegara Malaysia</t>
  </si>
  <si>
    <t>Category of Workers / Occupation (Male)</t>
  </si>
  <si>
    <t>Number of persons engaged provided by other establishment during December 2025 or during the last pay period</t>
  </si>
  <si>
    <t xml:space="preserve"> Malaysian citizen                       </t>
  </si>
  <si>
    <t>Warganegara Malaysia</t>
  </si>
  <si>
    <t xml:space="preserve"> Non-Malaysian citizen</t>
  </si>
  <si>
    <t>Malaysian citizen</t>
  </si>
  <si>
    <t>Non-Malaysian citizen</t>
  </si>
  <si>
    <t>0520</t>
  </si>
  <si>
    <t>0506</t>
  </si>
  <si>
    <t>0507</t>
  </si>
  <si>
    <t>0509</t>
  </si>
  <si>
    <t>0526</t>
  </si>
  <si>
    <t>0527</t>
  </si>
  <si>
    <t>0508</t>
  </si>
  <si>
    <t xml:space="preserve">Pemilik yang bekerja dan rakan niaga   </t>
  </si>
  <si>
    <t>yang aktif</t>
  </si>
  <si>
    <t>Working proprietor and active business partners</t>
  </si>
  <si>
    <t>Pekerja keluarga tanpa gaji (semua ahli keluarga</t>
  </si>
  <si>
    <t>dan rakan yang tidak menerima upah yang tetap)</t>
  </si>
  <si>
    <t xml:space="preserve">Unpaid family worker (all members of family </t>
  </si>
  <si>
    <t xml:space="preserve">and friends not receiving regular wages) </t>
  </si>
  <si>
    <t>Pekerja bergaji (sepenuh masa):</t>
  </si>
  <si>
    <t>Paid employees (full-time):</t>
  </si>
  <si>
    <t>5.3.1</t>
  </si>
  <si>
    <t xml:space="preserve">Pengurus </t>
  </si>
  <si>
    <t>Managers</t>
  </si>
  <si>
    <t>5.3.2</t>
  </si>
  <si>
    <t>Profesional</t>
  </si>
  <si>
    <t>Professionals</t>
  </si>
  <si>
    <t>(a) Profesional (kecuali Penyelidik)</t>
  </si>
  <si>
    <t xml:space="preserve">      Professionals (except Reseacher)</t>
  </si>
  <si>
    <t>(b) Penyelidik</t>
  </si>
  <si>
    <t xml:space="preserve">           Researcher</t>
  </si>
  <si>
    <t>5.3.3</t>
  </si>
  <si>
    <t>Juruteknik dan Profesional Bersekutu</t>
  </si>
  <si>
    <t>Technicians and Associate Professionals</t>
  </si>
  <si>
    <t>5.3.4</t>
  </si>
  <si>
    <t>Pekerja Sokongan Perkeranian</t>
  </si>
  <si>
    <t>Clerical Support Workers</t>
  </si>
  <si>
    <t>5.3.5</t>
  </si>
  <si>
    <t>Pekerja Perkhidmatan dan Jualan</t>
  </si>
  <si>
    <t>Service and Sales Workers</t>
  </si>
  <si>
    <t>5.3.6</t>
  </si>
  <si>
    <t>Pekerja Kemahiran dan Pekerja Pertukangan</t>
  </si>
  <si>
    <t>yang berkaitan</t>
  </si>
  <si>
    <t>Craft and Related Trades Workers</t>
  </si>
  <si>
    <t>5.3.7</t>
  </si>
  <si>
    <t>Operator Mesin &amp; Loji, dan Pemasang</t>
  </si>
  <si>
    <t>Plant &amp; Machine Operators, and Assemblers</t>
  </si>
  <si>
    <t>5.3.8</t>
  </si>
  <si>
    <t>Pekerja Asas</t>
  </si>
  <si>
    <t>Elementary Occupations</t>
  </si>
  <si>
    <t>5.3.9</t>
  </si>
  <si>
    <t>Jumlah pekerja bergaji (sepenuh masa)</t>
  </si>
  <si>
    <t xml:space="preserve"> (5.3.1 hingga 5.3.8)</t>
  </si>
  <si>
    <t>Total paid employees (full-time) (5.3.1 to 5.3.8)</t>
  </si>
  <si>
    <t>Pekerja bergaji (sambilan)</t>
  </si>
  <si>
    <t>Paid employees (part-time)</t>
  </si>
  <si>
    <t>JUMLAH (5.1 + 5.2 + 5.3.9 + 5.4)</t>
  </si>
  <si>
    <t xml:space="preserve"> TOTAL (5.1 + 5.2 + 5.3.9 + 5.4)</t>
  </si>
  <si>
    <t>*</t>
  </si>
  <si>
    <t xml:space="preserve">Gaji &amp; upah kasar, bonus dan elaun tunai lain yang dibayar kepada pekerja (termasuk upah lebih masa). Masukkan semua pembayaran yang dibuat kepada semua pekerja dalam tahun 2025, sama ada mereka masih di dalam daftar gaji Dsember 2025 </t>
  </si>
  <si>
    <t>atau pada tempoh gaji akhir 2025</t>
  </si>
  <si>
    <t>Gross salaries &amp; wages, bonuses and other cash allowances paid to employees (include over-time wages). Includes payments made during 2025 to all employed persons whether or not they were still on the payroll in December 2025 or the last pay period 2025</t>
  </si>
  <si>
    <t>10-11</t>
  </si>
  <si>
    <r>
      <rPr>
        <b/>
        <sz val="12"/>
        <rFont val="Arial"/>
        <family val="2"/>
      </rPr>
      <t xml:space="preserve">BILANGAN PEKERJA DAN GAJI &amp; UPAH DIBAYAR (PEREMPUAN) / </t>
    </r>
    <r>
      <rPr>
        <i/>
        <sz val="12"/>
        <rFont val="Arial"/>
        <family val="2"/>
      </rPr>
      <t>NUMBER OF</t>
    </r>
    <r>
      <rPr>
        <b/>
        <sz val="12"/>
        <rFont val="Arial"/>
        <family val="2"/>
      </rPr>
      <t xml:space="preserve"> </t>
    </r>
    <r>
      <rPr>
        <i/>
        <sz val="12"/>
        <rFont val="Arial"/>
        <family val="2"/>
      </rPr>
      <t>PERSONS ENGAGED AND SALARIES &amp; WAGES PAID (FEMALE)</t>
    </r>
  </si>
  <si>
    <t>Kategori Pekerja / Jawatan (Perempuan)</t>
  </si>
  <si>
    <t>Category of Workers / Occupation (Female)</t>
  </si>
  <si>
    <t>0523</t>
  </si>
  <si>
    <t>0515</t>
  </si>
  <si>
    <t>0516</t>
  </si>
  <si>
    <t>0518</t>
  </si>
  <si>
    <t>0528</t>
  </si>
  <si>
    <t>0529</t>
  </si>
  <si>
    <t>0517</t>
  </si>
  <si>
    <t>12-13</t>
  </si>
  <si>
    <t>BILANGAN PEKERJA MENGIKUT KELULUSAN</t>
  </si>
  <si>
    <t>NUMBER OF PERSONS ENGAGED BY QUALIFICATION</t>
  </si>
  <si>
    <r>
      <rPr>
        <b/>
        <sz val="8"/>
        <rFont val="Arial"/>
        <family val="2"/>
      </rPr>
      <t xml:space="preserve">Kelulusan  </t>
    </r>
    <r>
      <rPr>
        <i/>
        <sz val="8"/>
        <rFont val="Arial"/>
        <family val="2"/>
      </rPr>
      <t>Qualification</t>
    </r>
  </si>
  <si>
    <t>Seperti pada Disember 2025 atau pada tempoh gaji terakhir</t>
  </si>
  <si>
    <t>As at December 2025 or during the last pay period</t>
  </si>
  <si>
    <t>Lelaki</t>
  </si>
  <si>
    <t>Perempuan</t>
  </si>
  <si>
    <t>Male</t>
  </si>
  <si>
    <t>Female</t>
  </si>
  <si>
    <t>'060199</t>
  </si>
  <si>
    <t>061499</t>
  </si>
  <si>
    <t>Pascasiswazah</t>
  </si>
  <si>
    <t>Postgraduate</t>
  </si>
  <si>
    <t>Ijazah Sarjana Muda / Diploma Lanjutan atau yang setaraf</t>
  </si>
  <si>
    <t>Bachelor / Advanced Diploma or equivalent</t>
  </si>
  <si>
    <t>060299</t>
  </si>
  <si>
    <t>061599</t>
  </si>
  <si>
    <t>(a)  Akademik</t>
  </si>
  <si>
    <t xml:space="preserve">      Academic</t>
  </si>
  <si>
    <t>060399</t>
  </si>
  <si>
    <t>061699</t>
  </si>
  <si>
    <t>(b)  Teknikal *</t>
  </si>
  <si>
    <t xml:space="preserve">      Technical</t>
  </si>
  <si>
    <t>Diploma</t>
  </si>
  <si>
    <t xml:space="preserve">Diploma </t>
  </si>
  <si>
    <t>060499</t>
  </si>
  <si>
    <t>061799</t>
  </si>
  <si>
    <t>060599</t>
  </si>
  <si>
    <t>061899</t>
  </si>
  <si>
    <t>(b)  Teknikal dan Vokasional (TVET)</t>
  </si>
  <si>
    <t xml:space="preserve">      Technical and Vocational (TVET)</t>
  </si>
  <si>
    <t>060699</t>
  </si>
  <si>
    <t>061999</t>
  </si>
  <si>
    <t>STPM atau yang setaraf</t>
  </si>
  <si>
    <t>STPM or equivalent</t>
  </si>
  <si>
    <t>Sijil</t>
  </si>
  <si>
    <t>Certificate</t>
  </si>
  <si>
    <t>060799</t>
  </si>
  <si>
    <t>062099</t>
  </si>
  <si>
    <t>062799</t>
  </si>
  <si>
    <t>062899</t>
  </si>
  <si>
    <t>(b) Sijil Kemahiran (TVET)</t>
  </si>
  <si>
    <t xml:space="preserve">      Skills Certificate (TVET)</t>
  </si>
  <si>
    <t>061099</t>
  </si>
  <si>
    <t>062399</t>
  </si>
  <si>
    <t>(c) Sijil Kemahiran lain</t>
  </si>
  <si>
    <t xml:space="preserve">      Others Skills Certificate</t>
  </si>
  <si>
    <t>061199</t>
  </si>
  <si>
    <t>062499</t>
  </si>
  <si>
    <t>SPM / SPM(V) atau yang setaraf</t>
  </si>
  <si>
    <t>SPM / SPM(V) or equivalent</t>
  </si>
  <si>
    <t>061299</t>
  </si>
  <si>
    <t>062599</t>
  </si>
  <si>
    <t>Di bawah taraf kelulusan SPM / SPM(V)</t>
  </si>
  <si>
    <t>Below SPM / SPM(V) qualification</t>
  </si>
  <si>
    <t>061399</t>
  </si>
  <si>
    <t>062699</t>
  </si>
  <si>
    <t>Jumlah (6.1 hingga 6.7) **</t>
  </si>
  <si>
    <t>Total (6.1 to 6.7)</t>
  </si>
  <si>
    <t>Merujuk kepada kelulusan dalam pengkhususan Teknologi yang diperoleh daripada Rangkaian Universiti Teknikal Malaysia (MTUN)</t>
  </si>
  <si>
    <t>Refers to qualification specialised in Technology obtained from Malaysian Technical University Network (MTUN)</t>
  </si>
  <si>
    <t>**</t>
  </si>
  <si>
    <t xml:space="preserve">Jumlah ini mesti sama dengan angka yang dilaporkan di Soalan 5A (Lelaki) dan 5B (Perempuan) tidak termasuk jumlah pekerja </t>
  </si>
  <si>
    <t>yang dibekalkan oleh pertubuhan lain</t>
  </si>
  <si>
    <t xml:space="preserve">This total must be equal to the corresponding figures reported in Question 5A (Male) and 5B (Female) excludes total persons provided </t>
  </si>
  <si>
    <t>by other establishment</t>
  </si>
  <si>
    <t>JAM BEKERJA PADA TAHUN RUJUKAN</t>
  </si>
  <si>
    <t>MAN HOURS WORKED DURING THE REFERENCE YEAR</t>
  </si>
  <si>
    <t>Waktu bekerja biasa</t>
  </si>
  <si>
    <t>Normal working hour</t>
  </si>
  <si>
    <t>0701</t>
  </si>
  <si>
    <t>Bilangan pekerja pada tahun rujukan</t>
  </si>
  <si>
    <t>Number of workers during reference year</t>
  </si>
  <si>
    <t>Bilangan hari bekerja pada tahun rujukan</t>
  </si>
  <si>
    <t>Number of days worked during reference year</t>
  </si>
  <si>
    <t>Jumlah jam bekerja dalam satu hari</t>
  </si>
  <si>
    <t>Total of hours worked in a day</t>
  </si>
  <si>
    <t>Jumlah jam pekerja bekerja = (7.1a x 7.1b x 7.1c)</t>
  </si>
  <si>
    <t>Total man-hours worked = (7.1a x 7.1b x 7.1c)</t>
  </si>
  <si>
    <t>Jumlah jam bekerja lebih masa pada tahun rujukan</t>
  </si>
  <si>
    <t>Total overtime man-hours worked during reference year</t>
  </si>
  <si>
    <t>Jumlah jam bekerja pada tahun rujukan = (7.1d + 7.2)</t>
  </si>
  <si>
    <t>99</t>
  </si>
  <si>
    <t>Total man-hours worked during reference year = (7.1d + 7.2)</t>
  </si>
  <si>
    <r>
      <rPr>
        <b/>
        <sz val="8"/>
        <rFont val="Arial"/>
        <family val="2"/>
      </rPr>
      <t xml:space="preserve">Nilai / </t>
    </r>
    <r>
      <rPr>
        <i/>
        <sz val="8"/>
        <rFont val="Arial"/>
        <family val="2"/>
      </rPr>
      <t>Value</t>
    </r>
  </si>
  <si>
    <t>0705</t>
  </si>
  <si>
    <t>Upah yang dibayar untuk pekerjaan lebih masa pada tahun rujukan</t>
  </si>
  <si>
    <t>Overtime paid during the reference year</t>
  </si>
  <si>
    <t xml:space="preserve">                                            </t>
  </si>
  <si>
    <t>PEROLEHAN / PENDAPATAN</t>
  </si>
  <si>
    <t>TURNOVER / INCOME</t>
  </si>
  <si>
    <t>0800</t>
  </si>
  <si>
    <t>8.1.1</t>
  </si>
  <si>
    <t>Sila nyatakan peratus (%) eksport berdasarkan jumlah nilai jualan</t>
  </si>
  <si>
    <t>pada tahun rujukan</t>
  </si>
  <si>
    <t xml:space="preserve">Please state the percentage (%) of exports based on total value of sales </t>
  </si>
  <si>
    <t>during the reference year</t>
  </si>
  <si>
    <t>8.1.2</t>
  </si>
  <si>
    <t>Sila nyatakan peratus (%) eksport produk halal berdasarkan jumlah nilai jualan</t>
  </si>
  <si>
    <t>Please state the percentage (%) of halal product exports based on total value of sales</t>
  </si>
  <si>
    <r>
      <rPr>
        <b/>
        <sz val="10"/>
        <rFont val="Arial"/>
        <family val="2"/>
      </rPr>
      <t xml:space="preserve">KEGUNAAN PEJABAT / </t>
    </r>
    <r>
      <rPr>
        <i/>
        <sz val="10"/>
        <rFont val="Arial"/>
        <family val="2"/>
      </rPr>
      <t>OFFICE USE</t>
    </r>
  </si>
  <si>
    <t>Nilai di medan 080001 mesti sama dengan medan 130499 (Soalan 13)</t>
  </si>
  <si>
    <t>Value in field 080001 must be equal to field 130499 (Question 13)</t>
  </si>
  <si>
    <t>Pendapatan daripada perkhidmatan perindustrian yang diberikan:</t>
  </si>
  <si>
    <t>Income from industrial services rendered:</t>
  </si>
  <si>
    <t>8.2.1</t>
  </si>
  <si>
    <t>8.2.1.1</t>
  </si>
  <si>
    <t xml:space="preserve">Sila nyatakan peratus (%) pendapatan yang diterima dari luar negara </t>
  </si>
  <si>
    <t>bagi kerja memproses yang dibuat untuk pertubuhan lain</t>
  </si>
  <si>
    <t>Please state the percentage (%) of income received from abroad for</t>
  </si>
  <si>
    <t>processing of goods for other establishment</t>
  </si>
  <si>
    <t>8.2.2</t>
  </si>
  <si>
    <t>Pendapatan daripada kerja membaiki dan menyelenggara jentera</t>
  </si>
  <si>
    <t>dan kelengkapan pertubuhan lain</t>
  </si>
  <si>
    <t>Income from repairs and maintenance work for other establishments</t>
  </si>
  <si>
    <t>machinery and equipment</t>
  </si>
  <si>
    <t>8.2.2.1</t>
  </si>
  <si>
    <t>bagi kerja membaiki dan menyelenggara jentera dan kelengkapan</t>
  </si>
  <si>
    <t>untuk pertubuhan lain</t>
  </si>
  <si>
    <t>machinery and equipment repairs and maintenance work for other establishment</t>
  </si>
  <si>
    <t xml:space="preserve">Nilai jualan (daripada barang / bahan yang dibeli untuk dijual semula </t>
  </si>
  <si>
    <t xml:space="preserve">tanpa melalui proses selanjutnya) </t>
  </si>
  <si>
    <t>Values of sales (from goods / material purchases for resale without further</t>
  </si>
  <si>
    <t>processing)</t>
  </si>
  <si>
    <t>Nilai daripada kerja perindustrian lain (cth. Pembinaan, Kuari dsb.)</t>
  </si>
  <si>
    <t>Sila nyatakan</t>
  </si>
  <si>
    <t>Value of other industrial work done (e.g. Construction, Quarry etc.)</t>
  </si>
  <si>
    <t xml:space="preserve">Please specify </t>
  </si>
  <si>
    <t>Pendapatan output lain t.t.t.l (cth. skrap, tenaga elektrik, produk sisa</t>
  </si>
  <si>
    <t>dsb.) Sila nyatakan</t>
  </si>
  <si>
    <t>Income from other output n.e.c. (e.g. scrap, electricity,waste product, etc.)</t>
  </si>
  <si>
    <t xml:space="preserve">Pendapatan daripada perkhidmatan profesional (cth. perakaunan, </t>
  </si>
  <si>
    <t>pengurusan, kejuruteraan, guaman, penyelidikan dan pembangunan, dsb.)</t>
  </si>
  <si>
    <t xml:space="preserve">Professional fees received (e.g. accounting, management, engineering, </t>
  </si>
  <si>
    <t>legal services, research and development, etc.)</t>
  </si>
  <si>
    <t>Komisen dan brokeraj yang diterima</t>
  </si>
  <si>
    <t>11</t>
  </si>
  <si>
    <t>Commissions and brokerage earned</t>
  </si>
  <si>
    <t>Pendapatan daripada sewa:</t>
  </si>
  <si>
    <t>Rental income received from:</t>
  </si>
  <si>
    <t>Tanah</t>
  </si>
  <si>
    <t>Land</t>
  </si>
  <si>
    <t>Bangunan tempat kediaman</t>
  </si>
  <si>
    <t>Residential building</t>
  </si>
  <si>
    <t>Bangunan bukan tempat kediaman</t>
  </si>
  <si>
    <t xml:space="preserve">Non-residential building </t>
  </si>
  <si>
    <t>Alat pengangkutan</t>
  </si>
  <si>
    <t>Transport equipment</t>
  </si>
  <si>
    <t>Perabot dan pemasangan</t>
  </si>
  <si>
    <t xml:space="preserve">                 </t>
  </si>
  <si>
    <t>PEROLEHAN / PENDAPATAN (samb.)</t>
  </si>
  <si>
    <t>TURNOVER / INCOME (cont'd)</t>
  </si>
  <si>
    <t>Royalti, hakcipta, pelesenan dan yuran francais</t>
  </si>
  <si>
    <t>Royalties, copyrights, licensing and franchise fees</t>
  </si>
  <si>
    <t>8.10</t>
  </si>
  <si>
    <t>Lain-lain pendapatan operasi (sila nyatakan)</t>
  </si>
  <si>
    <t>Others operating income (please specify)</t>
  </si>
  <si>
    <t>KEGUNAAN PEJABAT:</t>
  </si>
  <si>
    <t>Nilai yang dilaporkan di medan 080016 TIDAK boleh melebihi 5% daripada nilai di medan 080089</t>
  </si>
  <si>
    <t>OFFICE USE:</t>
  </si>
  <si>
    <t>Value reported in field 080016 must NOT be greater than 5% of field 080089</t>
  </si>
  <si>
    <t>8.11</t>
  </si>
  <si>
    <t>Pendapatan bukan operasi:</t>
  </si>
  <si>
    <t>Non-operating income:</t>
  </si>
  <si>
    <t>Subsidi produk</t>
  </si>
  <si>
    <t>Subsidies on products</t>
  </si>
  <si>
    <t>Subsidi pengeluaran</t>
  </si>
  <si>
    <t>Subsidies on production</t>
  </si>
  <si>
    <t>Pendapatan daripada faedah</t>
  </si>
  <si>
    <t>Income from interest</t>
  </si>
  <si>
    <t>Pendapatan daripada dividen</t>
  </si>
  <si>
    <t>Income from dividend</t>
  </si>
  <si>
    <t>Lain-lain pendapatan bukan operasi (sila nyatakan)</t>
  </si>
  <si>
    <t>Ohers non-operating income (please specify)</t>
  </si>
  <si>
    <r>
      <rPr>
        <sz val="8"/>
        <rFont val="Arial"/>
        <family val="2"/>
      </rPr>
      <t xml:space="preserve">    </t>
    </r>
    <r>
      <rPr>
        <b/>
        <sz val="8"/>
        <rFont val="Arial"/>
        <family val="2"/>
      </rPr>
      <t>Termasuk perkara-perkara seperti</t>
    </r>
    <r>
      <rPr>
        <sz val="8"/>
        <rFont val="Arial"/>
        <family val="2"/>
      </rPr>
      <t xml:space="preserve"> /</t>
    </r>
    <r>
      <rPr>
        <i/>
        <sz val="8"/>
        <rFont val="Arial"/>
        <family val="2"/>
      </rPr>
      <t xml:space="preserve"> Include items such as</t>
    </r>
    <r>
      <rPr>
        <sz val="8"/>
        <rFont val="Arial"/>
        <family val="2"/>
      </rPr>
      <t>:</t>
    </r>
  </si>
  <si>
    <t xml:space="preserve">    Tuntutan dan pampasan yang diterima, pemulihan hutang lapuk, keuntungan  penilaian semula harta, keuntungan daripada </t>
  </si>
  <si>
    <t xml:space="preserve">    pertukaran daripada jualan / mata wang asing / aset kewangan, kiriman wang, hadiah atau geran yang diterima 
</t>
  </si>
  <si>
    <t xml:space="preserve">    Claims and compensation received, bad debts recovered, gain from sales / revaluation of assets, gain from foreign exchange / financial assets, </t>
  </si>
  <si>
    <t xml:space="preserve">    remittances, gifts or grant received</t>
  </si>
  <si>
    <t>Jumlah pendapatan (8.1 hingga 8.11)</t>
  </si>
  <si>
    <t>Total income (8.1 to 8.11)</t>
  </si>
  <si>
    <t>Pindahan modal yang diterima</t>
  </si>
  <si>
    <t>Capital transfers received</t>
  </si>
  <si>
    <t>JUMLAH BESAR (8.12 dan 8.13)</t>
  </si>
  <si>
    <t>GRAND TOTAL (8.12 and 8.13)</t>
  </si>
  <si>
    <t>PERBELANJAAN</t>
  </si>
  <si>
    <t>EXPENDITURE</t>
  </si>
  <si>
    <r>
      <rPr>
        <b/>
        <sz val="8"/>
        <rFont val="Arial"/>
        <family val="2"/>
      </rPr>
      <t>Nilai /</t>
    </r>
    <r>
      <rPr>
        <sz val="8"/>
        <rFont val="Arial"/>
        <family val="2"/>
      </rPr>
      <t xml:space="preserve"> </t>
    </r>
    <r>
      <rPr>
        <i/>
        <sz val="8"/>
        <rFont val="Arial"/>
        <family val="2"/>
      </rPr>
      <t>Value</t>
    </r>
  </si>
  <si>
    <t>Kos bahan mentah / komponen / bahagian yang digunakan</t>
  </si>
  <si>
    <t>0900</t>
  </si>
  <si>
    <t>Cost of raw materials / components / parts used</t>
  </si>
  <si>
    <t xml:space="preserve">   Belian tolak pemulangan</t>
  </si>
  <si>
    <t xml:space="preserve">   Purchases less returns</t>
  </si>
  <si>
    <t xml:space="preserve">   +</t>
  </si>
  <si>
    <t>Stok awal tolak stok akhir</t>
  </si>
  <si>
    <t>Opening stocks less closing stocks</t>
  </si>
  <si>
    <t>Bayaran pengangkutan (pengangkutan masuk)</t>
  </si>
  <si>
    <t>Transport charges (carriage inwards)</t>
  </si>
  <si>
    <t>Cukai dan duti; Insurans</t>
  </si>
  <si>
    <t>Taxes and duties; Insurance</t>
  </si>
  <si>
    <t>Nilai di medan 090001 mesti sama dengan medan 140299 (Soalan 14)</t>
  </si>
  <si>
    <t>Value in field 090001 must be equal to field 140299 (Question 14)</t>
  </si>
  <si>
    <t>Bahan dan bekas pembungkus</t>
  </si>
  <si>
    <t>Packing materials and containers</t>
  </si>
  <si>
    <t xml:space="preserve">Bahan yang digunakan bagi pembaikan dan penyelenggaraan </t>
  </si>
  <si>
    <t xml:space="preserve">Materials used for repairs and maintenance </t>
  </si>
  <si>
    <t>Keperluan kilang (cth. alat-alat dan barang keperluan semasa)</t>
  </si>
  <si>
    <t>Factory requisites (e.g. tools and consumables)</t>
  </si>
  <si>
    <t>Alat tulis dan bekalan pejabat</t>
  </si>
  <si>
    <t>Stationery and office supplies</t>
  </si>
  <si>
    <t>Air yang dibeli</t>
  </si>
  <si>
    <t>Water purchased</t>
  </si>
  <si>
    <t>Tenaga elektrik yang dibeli</t>
  </si>
  <si>
    <t>Electricity purchased</t>
  </si>
  <si>
    <t>Bahan pembakar, pelincir dan gas</t>
  </si>
  <si>
    <t>Fuels, lubricants and gas</t>
  </si>
  <si>
    <t>Kos barang yang dijual (barang / bahan yang dibeli untuk dijual semula</t>
  </si>
  <si>
    <t>tanpa melalui proses selanjutnya)</t>
  </si>
  <si>
    <t>Cost of goods sold (goods / materials purchased for resale without undergoing</t>
  </si>
  <si>
    <t>further processing)</t>
  </si>
  <si>
    <t xml:space="preserve">Bayaran bagi kerja memproses yang dibuat oleh pihak lain yang </t>
  </si>
  <si>
    <t>menggunakan bahan yang dibekal oleh pertubuhan ini (sila nyatakan)</t>
  </si>
  <si>
    <t>10</t>
  </si>
  <si>
    <t>Payments for processing work done by others on materials supplied</t>
  </si>
  <si>
    <t>by this establishment (please specify)</t>
  </si>
  <si>
    <t>Bayaran pembaikan dan penyelenggaraan semasa yang dibuat oleh pihak lain</t>
  </si>
  <si>
    <t>bagi harta tetap pertubuhan ini</t>
  </si>
  <si>
    <t>Payments for current repairs and maintenance work done by others</t>
  </si>
  <si>
    <t>on this establishment's fixed assets</t>
  </si>
  <si>
    <r>
      <rPr>
        <b/>
        <sz val="8"/>
        <rFont val="Arial"/>
        <family val="2"/>
      </rPr>
      <t>Termasuk /</t>
    </r>
    <r>
      <rPr>
        <i/>
        <sz val="8"/>
        <rFont val="Arial"/>
        <family val="2"/>
      </rPr>
      <t xml:space="preserve"> Includes:</t>
    </r>
  </si>
  <si>
    <t>Bangunan (pejabat, kilang, gudang dsb.), alat pengangkutan, jentera &amp; kelengkapan, perabot &amp; pemasangan dan komputer</t>
  </si>
  <si>
    <t>Buidings (office, factory, warehouse etc.), transport equipment, machinery &amp; equipment, furniture &amp; fittings and computer</t>
  </si>
  <si>
    <t>Perbelanjaan penyelidikan dan pembangunan</t>
  </si>
  <si>
    <t>Research and development expenditure</t>
  </si>
  <si>
    <t xml:space="preserve">(a)   </t>
  </si>
  <si>
    <r>
      <rPr>
        <b/>
        <sz val="8"/>
        <rFont val="Arial"/>
        <family val="2"/>
      </rPr>
      <t xml:space="preserve">Dalaman / </t>
    </r>
    <r>
      <rPr>
        <i/>
        <sz val="8"/>
        <rFont val="Arial"/>
        <family val="2"/>
      </rPr>
      <t>In-house</t>
    </r>
  </si>
  <si>
    <t>F2113</t>
  </si>
  <si>
    <r>
      <rPr>
        <b/>
        <sz val="8"/>
        <rFont val="Arial"/>
        <family val="2"/>
      </rPr>
      <t>Khidmat luaran (dalam negara) /</t>
    </r>
    <r>
      <rPr>
        <i/>
        <sz val="8"/>
        <rFont val="Arial"/>
        <family val="2"/>
      </rPr>
      <t xml:space="preserve"> External services (within the country)</t>
    </r>
  </si>
  <si>
    <t>0910</t>
  </si>
  <si>
    <t>Pengangkutan barang (pengangkutan keluar)</t>
  </si>
  <si>
    <t>Transportation of goods (carriage outwards)</t>
  </si>
  <si>
    <t>Perbelanjaan perjalanan (termasuk perjalanan dalam dan luar negara,</t>
  </si>
  <si>
    <t>bil petrol / diesel dan bayaran parkir kenderaan sendiri)</t>
  </si>
  <si>
    <t>Travelling expenses (include both local and overseas travelling,</t>
  </si>
  <si>
    <t>petrol / diesel bills and parking fees for own vehicles)</t>
  </si>
  <si>
    <t>Bayaran perakaunan, kesetiausahaan dan audit</t>
  </si>
  <si>
    <t>Accounting, secretarial and audit fees</t>
  </si>
  <si>
    <t>PERBELANJAAN (samb.)</t>
  </si>
  <si>
    <t>EXPENDITURE (cont'd)</t>
  </si>
  <si>
    <r>
      <rPr>
        <b/>
        <sz val="8"/>
        <rFont val="Arial"/>
        <family val="2"/>
      </rPr>
      <t xml:space="preserve">Nilai / </t>
    </r>
    <r>
      <rPr>
        <sz val="8"/>
        <rFont val="Arial"/>
        <family val="2"/>
      </rPr>
      <t>Value</t>
    </r>
  </si>
  <si>
    <t>Bayaran guaman</t>
  </si>
  <si>
    <t>Legal fees</t>
  </si>
  <si>
    <t>Bayaran pengurusan</t>
  </si>
  <si>
    <t>Management fees</t>
  </si>
  <si>
    <t>Perbelanjaan keraian</t>
  </si>
  <si>
    <t>Entertainment expenses</t>
  </si>
  <si>
    <t>Bayaran pos (termasuk perkhidmatan kurier)</t>
  </si>
  <si>
    <t>Postage (includes courier services)</t>
  </si>
  <si>
    <t>Bayaran bank</t>
  </si>
  <si>
    <t>Bank charges</t>
  </si>
  <si>
    <t>Premium insurans dibayar ke atas bangunan, jentera, alat pengangkutan dan barang</t>
  </si>
  <si>
    <t>Insurance premium on building, machinery, transport equipmen and goods</t>
  </si>
  <si>
    <t>0901</t>
  </si>
  <si>
    <t>Komisen dan bayaran agensi</t>
  </si>
  <si>
    <t>Commissions and agency fees</t>
  </si>
  <si>
    <t>Pengiklanan dan promosi</t>
  </si>
  <si>
    <t>Advertising and promotion</t>
  </si>
  <si>
    <t xml:space="preserve">Bayaran perkhidmatan profesional lain (cth. bayaran perundingan arkitek, </t>
  </si>
  <si>
    <t>kejuruteraan, juruukur dsb.)</t>
  </si>
  <si>
    <t>Payment for other professional services (e.g. architectural, engineering, surveying</t>
  </si>
  <si>
    <t>consultancy fees etc.)</t>
  </si>
  <si>
    <t>Bayaran pemprosesan data dan lain-lain perkhidmatan yang berkaitan</t>
  </si>
  <si>
    <t>dengan teknologi maklumat</t>
  </si>
  <si>
    <t>Payment for data processing and other services related to information technology</t>
  </si>
  <si>
    <t>Bayaran telekomunikasi (cth. telefon, internet dsb.)</t>
  </si>
  <si>
    <t>Telecommunication fees (e.g. telephone, internet etc.)</t>
  </si>
  <si>
    <t>Lain-lain bayaran perkhidmatan bukan perindustrian (sila nyatakan)</t>
  </si>
  <si>
    <t>Other payments for non-industrial services (please specify)</t>
  </si>
  <si>
    <t>…………………………………………………………………………………………..</t>
  </si>
  <si>
    <t>Bayaran sewa:</t>
  </si>
  <si>
    <t>Rental payments:</t>
  </si>
  <si>
    <t>Non-residential building</t>
  </si>
  <si>
    <t>Perkakasan &amp; perisian komputer</t>
  </si>
  <si>
    <t>Computer hardware &amp; software</t>
  </si>
  <si>
    <t>Telecommunications equipment</t>
  </si>
  <si>
    <t>Ohers</t>
  </si>
  <si>
    <t>Susut nilai / pelunasan semasa ke atas harta tetap</t>
  </si>
  <si>
    <t>Current depreciation / amortisation on fixed assets</t>
  </si>
  <si>
    <t>Nilai di medan 090024 mesti sama dengan medan 041699 (Soalan 4)</t>
  </si>
  <si>
    <t>Value in field 090024 must be equal to field 041699 (Question 4)</t>
  </si>
  <si>
    <t>Bayaran royalti kepada:</t>
  </si>
  <si>
    <t>Royalties paid to:</t>
  </si>
  <si>
    <t>Kerajaan / Badan Berkanun (sila nyatakan jenis royalti)</t>
  </si>
  <si>
    <t>Government / Statutory Bodies (please specify types of royalties)</t>
  </si>
  <si>
    <t>Organisasi bukan kerajaan / tajaan korporat (sila nyatakan jenis royalti)</t>
  </si>
  <si>
    <t>Non-government organisations / corporate sponsorship (please specify types of royalties)</t>
  </si>
  <si>
    <t xml:space="preserve">  (i)  Residen</t>
  </si>
  <si>
    <t xml:space="preserve">       Resident</t>
  </si>
  <si>
    <t xml:space="preserve"> (ii)  Bukan residen</t>
  </si>
  <si>
    <t xml:space="preserve">       Non-resident</t>
  </si>
  <si>
    <t>Cukai tidak langsung dan lesen kerajaan:</t>
  </si>
  <si>
    <t>Indirect taxes and government license:</t>
  </si>
  <si>
    <t>Cukai perkhidmatan atau cukai jualan</t>
  </si>
  <si>
    <t>Service tax or sales tax</t>
  </si>
  <si>
    <t>Lain-lain perbelanjaan operasi (sila nyatakan)</t>
  </si>
  <si>
    <t>Others operating expenditure (please specify)</t>
  </si>
  <si>
    <t>…………………………………………………………………………………..</t>
  </si>
  <si>
    <t>Nilai yang dilaporkan di medan 090035 TIDAK boleh melebihi 5% daripada nilai di medan 090089</t>
  </si>
  <si>
    <t>Value reported in field 090035 must NOT be greater than 5% of field 090089</t>
  </si>
  <si>
    <t>Perbelanjaan bukan operasi:</t>
  </si>
  <si>
    <t>Non-operating expenditures:</t>
  </si>
  <si>
    <t>Bayaran faedah</t>
  </si>
  <si>
    <t>Interest paid</t>
  </si>
  <si>
    <t>Lain-lain perbelanjaan bukan operasi</t>
  </si>
  <si>
    <t>Others non-operating expenditures</t>
  </si>
  <si>
    <r>
      <rPr>
        <b/>
        <sz val="8"/>
        <rFont val="Arial"/>
        <family val="2"/>
      </rPr>
      <t xml:space="preserve">   Termasuk perkara-perkara seperti / </t>
    </r>
    <r>
      <rPr>
        <i/>
        <sz val="8"/>
        <rFont val="Arial"/>
        <family val="2"/>
      </rPr>
      <t>Include items such as:</t>
    </r>
  </si>
  <si>
    <t xml:space="preserve">   Kerugian daripada pertukaran wang asing / aset kewangan, kerugian daripada jualan / penilaian semula harta, </t>
  </si>
  <si>
    <t xml:space="preserve">   hutang lapuk dihapuskan, pindahan semasa seperti pindahan wang, hadiah, derma, denda, dsb.</t>
  </si>
  <si>
    <t xml:space="preserve">   Losses from foreign exchange / financial assets, losses from sales / revaluation of assets, bad debts written-off, </t>
  </si>
  <si>
    <t xml:space="preserve">   current transfers such as remittances, gifts, donations, fine, etc.</t>
  </si>
  <si>
    <t>Kos pekerjaan:</t>
  </si>
  <si>
    <t>Employment costs:</t>
  </si>
  <si>
    <t>Gaji &amp; upah dibayar</t>
  </si>
  <si>
    <t>Salaries &amp; wages paid</t>
  </si>
  <si>
    <t xml:space="preserve">   * Gaji &amp; upah (termasuk bayaran lebih masa)</t>
  </si>
  <si>
    <t>* Gaji, elaun, yuran, bonus dan komisen untuk pengarah yang bekerja</t>
  </si>
  <si>
    <t xml:space="preserve">     Salaries &amp; wages (include overtime pay)</t>
  </si>
  <si>
    <t xml:space="preserve">   Salaries, allowances, fees, bonuses and commission for working directors </t>
  </si>
  <si>
    <t xml:space="preserve">   * Elaun, bonus, komisen</t>
  </si>
  <si>
    <t xml:space="preserve">      Allowances, bonuses, commissions</t>
  </si>
  <si>
    <t>Nilai di medan 090036 mesti sama dengan jumlah medan 050899 (Soalan 5A) dan medan 051799 (Soalan 5B)</t>
  </si>
  <si>
    <t>Value in field 090036 must be equal to the sum of field 050899 (Question 5A) and field 051799 (Question 5B)</t>
  </si>
  <si>
    <t>Bayaran pampasan, persaraan / pemberhentian kepada pekerja</t>
  </si>
  <si>
    <t>Payment of gratuity, retirement / retrenchment benefits to employees</t>
  </si>
  <si>
    <t>Bayaran berbentuk manfaat kepada pekerja bergaji:</t>
  </si>
  <si>
    <t>Payments in kind to paid employees:</t>
  </si>
  <si>
    <t xml:space="preserve"> (i)   Rawatan perubatan percuma</t>
  </si>
  <si>
    <t xml:space="preserve">        Free medical attention</t>
  </si>
  <si>
    <t xml:space="preserve"> (ii)   Lain-lain seperti makanan percuma, tempat tinggal percuma dsb.</t>
  </si>
  <si>
    <t xml:space="preserve">        Others such as free food, free accommodation etc.</t>
  </si>
  <si>
    <t>Caruman majikan kepada:</t>
  </si>
  <si>
    <t>Employer's contribution to:</t>
  </si>
  <si>
    <t xml:space="preserve"> (i)   Kumpulan wang simpanan dan skim keselamatan sosial</t>
  </si>
  <si>
    <t xml:space="preserve">        Provident funds and social security schemes</t>
  </si>
  <si>
    <t xml:space="preserve">   Kumpulan Wang Simpanan Pekerja (KWSP), Kumpulan wang simpanan lain, Pertubuhan Keselamatan Sosial (PERKESO), </t>
  </si>
  <si>
    <t xml:space="preserve">   Skim keselamatan sosial persendirian (cth. insurans pampasan pekerja dsb.)</t>
  </si>
  <si>
    <t xml:space="preserve">   Employees' Provident Fund (EPF), Other provident funds, Social Security Organisation (SOCSO), Private social security schemes</t>
  </si>
  <si>
    <t xml:space="preserve">   (e.g. worker's compensation insurance etc.)</t>
  </si>
  <si>
    <t xml:space="preserve"> (ii)   Skim bayaran pampasan, persaraan / pemberhentian</t>
  </si>
  <si>
    <t xml:space="preserve">        Gratuity, retirement / retrenchment benefit schemes</t>
  </si>
  <si>
    <t xml:space="preserve">Bayaran kepada pengarah tidak bekerja kerana kehadiran mereka </t>
  </si>
  <si>
    <t>dalam mesyuarat Lembaga Pengarah</t>
  </si>
  <si>
    <t xml:space="preserve">Fees paid to non-working directors for their attendance at </t>
  </si>
  <si>
    <t>Board of Directors' meetings</t>
  </si>
  <si>
    <t>Nilai pakaian percuma yang disediakan</t>
  </si>
  <si>
    <t>Value of free wearing apparel provided</t>
  </si>
  <si>
    <t>Kos latihan kepada pekerja</t>
  </si>
  <si>
    <t>Staff training cost</t>
  </si>
  <si>
    <t>Kos pengangkutan pekerja (pergi dan balik dari tempat kerja)</t>
  </si>
  <si>
    <t>Cost of transport of workers (to and from workplace)</t>
  </si>
  <si>
    <t>Bayaran levi pekerja (termasuk bayaran levi pembangunan sumber manusia</t>
  </si>
  <si>
    <t>Levy on labour (includes levy on humans resource development)</t>
  </si>
  <si>
    <t>(j)</t>
  </si>
  <si>
    <t>Perbelanjaan pembayaran berasaskan saham kepada pekerja</t>
  </si>
  <si>
    <t>(temasuk saham &amp; pilihan saham) dan kos pekerja lain (sila nyatakan)</t>
  </si>
  <si>
    <t xml:space="preserve">Expenses on share-based payment to employees </t>
  </si>
  <si>
    <t>(including shares &amp; stock options) and other labour costs (please specify)</t>
  </si>
  <si>
    <t>…………………………………………………………………………………………</t>
  </si>
  <si>
    <t>Bayaran kepada pertubuhan lain yang membekalkan pekerja</t>
  </si>
  <si>
    <t>Payment to other establishment for providing workers</t>
  </si>
  <si>
    <t>Bayaran bagi perkhidmatan keselamatan</t>
  </si>
  <si>
    <t>Payment for security services</t>
  </si>
  <si>
    <t>Jumlah perbelanjaan (9.1 hingga 9.36)</t>
  </si>
  <si>
    <t>Total expenditure (9.1 to 9.36)</t>
  </si>
  <si>
    <t>Pindahan modal yang dibuat</t>
  </si>
  <si>
    <t>Capital transfers made</t>
  </si>
  <si>
    <t>Perbelanjaan pajakan kewangan</t>
  </si>
  <si>
    <t>Financial lease charges</t>
  </si>
  <si>
    <t>Dividen dibayar</t>
  </si>
  <si>
    <t>Dividend payables</t>
  </si>
  <si>
    <t>Cukai langsung dibayar (cth. cukai syarikat dan duti setem)</t>
  </si>
  <si>
    <t>Direct taxes paid (e.g. company tax and stamp duties)</t>
  </si>
  <si>
    <t>JUMLAH BESAR (9.37 hingga 9.41)</t>
  </si>
  <si>
    <t>GRAND TOTAL (9.37 to 9.41)</t>
  </si>
  <si>
    <t>NILAI STOK</t>
  </si>
  <si>
    <t>VALUE OF STOCKS</t>
  </si>
  <si>
    <r>
      <rPr>
        <b/>
        <sz val="8"/>
        <rFont val="Arial"/>
        <family val="2"/>
      </rPr>
      <t xml:space="preserve">Stok awal / </t>
    </r>
    <r>
      <rPr>
        <i/>
        <sz val="8"/>
        <rFont val="Arial"/>
        <family val="2"/>
      </rPr>
      <t>Opening stocks</t>
    </r>
  </si>
  <si>
    <r>
      <rPr>
        <b/>
        <sz val="8"/>
        <rFont val="Arial"/>
        <family val="2"/>
      </rPr>
      <t xml:space="preserve">Stok akhir / </t>
    </r>
    <r>
      <rPr>
        <i/>
        <sz val="8"/>
        <rFont val="Arial"/>
        <family val="2"/>
      </rPr>
      <t>Closing stocks</t>
    </r>
  </si>
  <si>
    <t xml:space="preserve">Bahan mentah, bahan pembakar, </t>
  </si>
  <si>
    <t>bekalan dan bahan pembungkusan</t>
  </si>
  <si>
    <t xml:space="preserve">Raw materials, fuels, supplies and  </t>
  </si>
  <si>
    <t>packaging materials</t>
  </si>
  <si>
    <t>Barang dalam proses</t>
  </si>
  <si>
    <t>Goods in process</t>
  </si>
  <si>
    <t>Stok barang siap (dibuat sendiri)</t>
  </si>
  <si>
    <t>Stocks of finished goods</t>
  </si>
  <si>
    <t>(own manufactured)</t>
  </si>
  <si>
    <t xml:space="preserve">Barang yang dibeli untuk dijual </t>
  </si>
  <si>
    <t>semula (stok perniagaan)</t>
  </si>
  <si>
    <t xml:space="preserve">Goods purchased for resale </t>
  </si>
  <si>
    <t>(trading stocks)</t>
  </si>
  <si>
    <t>Jumlah (a hingga d)</t>
  </si>
  <si>
    <t>Total (a to d)</t>
  </si>
  <si>
    <t>KEUNTUNGAN / KERUGIAN BERSIH SEBELUM CUKAI</t>
  </si>
  <si>
    <t>PROFIT / LOSS NET BEFORE TAX</t>
  </si>
  <si>
    <t>Sila laporkan keuntungan / kerugian bersih seperti yang dilaporkan dalam akaun pertubuhan ini:</t>
  </si>
  <si>
    <t>Please report net profit / loss as reported in the account of this establishment:</t>
  </si>
  <si>
    <t>Keuntungan / Kerugian</t>
  </si>
  <si>
    <t>Profit / Loss</t>
  </si>
  <si>
    <r>
      <rPr>
        <b/>
        <sz val="8"/>
        <rFont val="Arial"/>
        <family val="2"/>
      </rPr>
      <t xml:space="preserve">Tahun semasa </t>
    </r>
    <r>
      <rPr>
        <sz val="8"/>
        <rFont val="Arial"/>
        <family val="2"/>
      </rPr>
      <t xml:space="preserve">/ </t>
    </r>
    <r>
      <rPr>
        <i/>
        <sz val="8"/>
        <rFont val="Arial"/>
        <family val="2"/>
      </rPr>
      <t>Current year</t>
    </r>
  </si>
  <si>
    <r>
      <rPr>
        <b/>
        <sz val="8"/>
        <rFont val="Arial"/>
        <family val="2"/>
      </rPr>
      <t xml:space="preserve">Tahun sebelum </t>
    </r>
    <r>
      <rPr>
        <sz val="8"/>
        <rFont val="Arial"/>
        <family val="2"/>
      </rPr>
      <t xml:space="preserve">/ </t>
    </r>
    <r>
      <rPr>
        <i/>
        <sz val="8"/>
        <rFont val="Arial"/>
        <family val="2"/>
      </rPr>
      <t>Previous year</t>
    </r>
  </si>
  <si>
    <t>Sekiranya terdapat pertukaran aktiviti atau perbezaan keuntungan / kerugian ( &gt; atau &lt; 30%) berbanding dengan tahun sebelum,</t>
  </si>
  <si>
    <t>sila tandakan sebab-sebab di bawah ini (Boleh pilih lebih daripada satu):</t>
  </si>
  <si>
    <t>If there is any change in activity or difference in the profit / loss reported (&gt; or &lt; 30%) as compared to the previous year,</t>
  </si>
  <si>
    <t>please mark the factors below (May choose more than one):</t>
  </si>
  <si>
    <t>1100</t>
  </si>
  <si>
    <t>Perubahan model perniagaan</t>
  </si>
  <si>
    <t>Business model changes</t>
  </si>
  <si>
    <t xml:space="preserve">(b) </t>
  </si>
  <si>
    <t>Impak kadar pertukaran mata wang</t>
  </si>
  <si>
    <t>Currency exchange rate impact</t>
  </si>
  <si>
    <t xml:space="preserve">(c) </t>
  </si>
  <si>
    <t>Perubahan harga barangan yang dijual atau perkhidmatan yang diberikan</t>
  </si>
  <si>
    <t>Price changes in goods sold or services rendered</t>
  </si>
  <si>
    <t xml:space="preserve">(d) </t>
  </si>
  <si>
    <t>Memberi kontrak kepada pertubuhan luar</t>
  </si>
  <si>
    <t>Contracting out</t>
  </si>
  <si>
    <t xml:space="preserve">   </t>
  </si>
  <si>
    <t xml:space="preserve">(e) </t>
  </si>
  <si>
    <t>Perubahan organisasi</t>
  </si>
  <si>
    <t>Organisation changes</t>
  </si>
  <si>
    <t xml:space="preserve">(f) </t>
  </si>
  <si>
    <t xml:space="preserve">Perubahan dalam kos tenaga buruh atau bahan mentah </t>
  </si>
  <si>
    <t>Changes in the cost of labour or raw materials</t>
  </si>
  <si>
    <t xml:space="preserve">(g) </t>
  </si>
  <si>
    <t>Bencana alam</t>
  </si>
  <si>
    <t>Natural disaster</t>
  </si>
  <si>
    <t xml:space="preserve">(h) </t>
  </si>
  <si>
    <t>Kemelesetan</t>
  </si>
  <si>
    <t>Recession</t>
  </si>
  <si>
    <t xml:space="preserve">(i) </t>
  </si>
  <si>
    <t>Pertukaran produk</t>
  </si>
  <si>
    <t>Product changes</t>
  </si>
  <si>
    <t xml:space="preserve">(j) </t>
  </si>
  <si>
    <t>Unit perniagaan yang dijual</t>
  </si>
  <si>
    <t>12</t>
  </si>
  <si>
    <t>Sold business units</t>
  </si>
  <si>
    <t xml:space="preserve">(k) </t>
  </si>
  <si>
    <t xml:space="preserve">Perluasan </t>
  </si>
  <si>
    <t>13</t>
  </si>
  <si>
    <t>Expansion</t>
  </si>
  <si>
    <t xml:space="preserve">(l) </t>
  </si>
  <si>
    <t>Kontrak baharu / hilang</t>
  </si>
  <si>
    <t>14</t>
  </si>
  <si>
    <t>New / lost contract</t>
  </si>
  <si>
    <t xml:space="preserve">(m) </t>
  </si>
  <si>
    <t>Penutupan kilang / premis</t>
  </si>
  <si>
    <t>15</t>
  </si>
  <si>
    <t>Factory / premises closures</t>
  </si>
  <si>
    <t xml:space="preserve">(n) </t>
  </si>
  <si>
    <t>Pengambilalihan unit-unit perniagaan</t>
  </si>
  <si>
    <t>16</t>
  </si>
  <si>
    <t>Acquisition of business units</t>
  </si>
  <si>
    <t xml:space="preserve">(o) </t>
  </si>
  <si>
    <t>Mogok atau sekatan</t>
  </si>
  <si>
    <t>17</t>
  </si>
  <si>
    <t>Strike or blockade</t>
  </si>
  <si>
    <t xml:space="preserve">(p) </t>
  </si>
  <si>
    <t>Perubahan ke arah automasi</t>
  </si>
  <si>
    <t>Changes towards automation</t>
  </si>
  <si>
    <t xml:space="preserve">(q) </t>
  </si>
  <si>
    <t>Lain-lain (sila nyatakan)</t>
  </si>
  <si>
    <t>18</t>
  </si>
  <si>
    <t>Others (please specify)</t>
  </si>
  <si>
    <t>110019</t>
  </si>
  <si>
    <t xml:space="preserve">        AIR, PELINCIR, BAHAN PEMBAKAR DAN TENAGA ELEKTRIK YANG DIGUNAKAN</t>
  </si>
  <si>
    <t>WATER, LUBRICANTS, FUELS AND ELECTRICITY CONSUMED</t>
  </si>
  <si>
    <t>Kuantiti</t>
  </si>
  <si>
    <t>Quantity</t>
  </si>
  <si>
    <t xml:space="preserve"> RM</t>
  </si>
  <si>
    <t>12.1</t>
  </si>
  <si>
    <t>Air</t>
  </si>
  <si>
    <t>Meter padu</t>
  </si>
  <si>
    <t>Water</t>
  </si>
  <si>
    <t>Cubic metre</t>
  </si>
  <si>
    <t>12.1.1</t>
  </si>
  <si>
    <t xml:space="preserve"> (a)  Air terawat</t>
  </si>
  <si>
    <t xml:space="preserve">       Treated water</t>
  </si>
  <si>
    <t xml:space="preserve"> (b)  Air mentah</t>
  </si>
  <si>
    <t xml:space="preserve">       Untreated water</t>
  </si>
  <si>
    <t>12.1.2</t>
  </si>
  <si>
    <t>Air yang diabstrak</t>
  </si>
  <si>
    <t>Water abstracted</t>
  </si>
  <si>
    <t>Air yang diabstrak untuk kegunaan sendiri</t>
  </si>
  <si>
    <t>Water abstracted for own use</t>
  </si>
  <si>
    <t>Air yang diabstrak untuk dijual / diagihkan</t>
  </si>
  <si>
    <t>Water abstracted for sale / distribution</t>
  </si>
  <si>
    <t>(ii)  Air bawah tanah</t>
  </si>
  <si>
    <t xml:space="preserve">      Groundwater</t>
  </si>
  <si>
    <t>(iii) Air laut</t>
  </si>
  <si>
    <t xml:space="preserve">      Sea water</t>
  </si>
  <si>
    <t>12.1.4</t>
  </si>
  <si>
    <t>Air yang dimasukkan ke dalam produk</t>
  </si>
  <si>
    <t>(cth. minuman, makanan, dll.)</t>
  </si>
  <si>
    <t>Water incorporated into product
(e.g. beverages, food, etc.)</t>
  </si>
  <si>
    <t>(e.g. beverages, food, etc.)</t>
  </si>
  <si>
    <t>12.1.5</t>
  </si>
  <si>
    <t>Air sisa yang dilepaskan / dibuang</t>
  </si>
  <si>
    <t>Wastewater discharged / removal</t>
  </si>
  <si>
    <t>Dilepaskan ke sistem pembentungan</t>
  </si>
  <si>
    <t>Discharged to sewerage system</t>
  </si>
  <si>
    <t>Dilepaskan ke air permukaan, air bawah tanah</t>
  </si>
  <si>
    <t>Discharged to surface water, groundwater</t>
  </si>
  <si>
    <t>Dilepaskan ke laut</t>
  </si>
  <si>
    <t>Discharged to sea</t>
  </si>
  <si>
    <t xml:space="preserve">AIR, PELINCIR, BAHAN PEMBAKAR DAN TENAGA ELEKTRIK YANG DIGUNAKAN (samb.) </t>
  </si>
  <si>
    <t>WATER, LUBRICANTS, FUELS AND ELECTRICITY CONSUMED (cont'd)</t>
  </si>
  <si>
    <t>Unit Kuantiti</t>
  </si>
  <si>
    <t>Unit of Quantity</t>
  </si>
  <si>
    <t>12.2</t>
  </si>
  <si>
    <t>Pelincir</t>
  </si>
  <si>
    <t>Lubricants</t>
  </si>
  <si>
    <t>12.3</t>
  </si>
  <si>
    <t>Bahan pembakar</t>
  </si>
  <si>
    <t>Fuels</t>
  </si>
  <si>
    <t>Diesel</t>
  </si>
  <si>
    <t>Liter</t>
  </si>
  <si>
    <t xml:space="preserve">Diesel </t>
  </si>
  <si>
    <t>Litre</t>
  </si>
  <si>
    <t>Biodesel</t>
  </si>
  <si>
    <t xml:space="preserve">Biodesel </t>
  </si>
  <si>
    <t>Petrol</t>
  </si>
  <si>
    <t>Minyak relau / Minyak pembakar</t>
  </si>
  <si>
    <t>Furnace oil / Fuel oil</t>
  </si>
  <si>
    <t>Gas petroleum cecair</t>
  </si>
  <si>
    <t>Tan metrik</t>
  </si>
  <si>
    <t>Liquified petroleum gas (LPG)</t>
  </si>
  <si>
    <t>Tonne</t>
  </si>
  <si>
    <t>Gas asli</t>
  </si>
  <si>
    <t>Natural gas</t>
  </si>
  <si>
    <t>Minyak mentah</t>
  </si>
  <si>
    <t>Crude oil</t>
  </si>
  <si>
    <t>Kerosin</t>
  </si>
  <si>
    <t>Kerosene</t>
  </si>
  <si>
    <t>Bahan api turbin penerbangan</t>
  </si>
  <si>
    <t>Aviation Turbine Fuel (ATF)</t>
  </si>
  <si>
    <t>AV Gas</t>
  </si>
  <si>
    <t>(k)</t>
  </si>
  <si>
    <t>Arang batu</t>
  </si>
  <si>
    <t>Coal</t>
  </si>
  <si>
    <t>(l)</t>
  </si>
  <si>
    <t>Bahan pembakar lain (sila nyatakan)</t>
  </si>
  <si>
    <t>Other fuels (please specify)</t>
  </si>
  <si>
    <t>12.4</t>
  </si>
  <si>
    <t>Tenaga elektrik yang dibeli untuk</t>
  </si>
  <si>
    <t>Kilowatt-jam</t>
  </si>
  <si>
    <t>kegunaan pengecasan elektrik (EV)</t>
  </si>
  <si>
    <t>Kilowatt-hour</t>
  </si>
  <si>
    <t>Electricity purchased for electric vehicles (EV)</t>
  </si>
  <si>
    <t>charging purposes</t>
  </si>
  <si>
    <t xml:space="preserve">        AIR, PELINCIR, BAHAN PEMBAKAR DAN TENAGA ELEKTRIK YANG DIGUNAKAN (samb.)</t>
  </si>
  <si>
    <t>12.5</t>
  </si>
  <si>
    <t>Tenaga elektrik</t>
  </si>
  <si>
    <t>Electricity</t>
  </si>
  <si>
    <t>12.5.1</t>
  </si>
  <si>
    <t>12.5.2</t>
  </si>
  <si>
    <t>Tenaga elektrik yang dijana</t>
  </si>
  <si>
    <r>
      <rPr>
        <sz val="8"/>
        <rFont val="Arial"/>
        <family val="2"/>
      </rPr>
      <t>E</t>
    </r>
    <r>
      <rPr>
        <i/>
        <sz val="8"/>
        <rFont val="Arial"/>
        <family val="2"/>
      </rPr>
      <t>lectricity generated</t>
    </r>
  </si>
  <si>
    <t>`</t>
  </si>
  <si>
    <t>Sumber tenaga yang dijana</t>
  </si>
  <si>
    <t>Generated energy source:</t>
  </si>
  <si>
    <t>(a)  Kuasa hidro</t>
  </si>
  <si>
    <t xml:space="preserve">      Hidropower</t>
  </si>
  <si>
    <t>(b)  Solar</t>
  </si>
  <si>
    <t xml:space="preserve">       Solar</t>
  </si>
  <si>
    <t>(c)  Biomass</t>
  </si>
  <si>
    <t xml:space="preserve">       Biomass</t>
  </si>
  <si>
    <t>(d)  Biogas</t>
  </si>
  <si>
    <t xml:space="preserve">       Biogas</t>
  </si>
  <si>
    <t>(e)  Arang batu</t>
  </si>
  <si>
    <t xml:space="preserve">       Coal</t>
  </si>
  <si>
    <t>(f)  Gas asli</t>
  </si>
  <si>
    <t xml:space="preserve">      Natural gas</t>
  </si>
  <si>
    <t>(g)  Biodiesel</t>
  </si>
  <si>
    <t xml:space="preserve">       Biodiesel</t>
  </si>
  <si>
    <t>(h)  Ammonia</t>
  </si>
  <si>
    <t xml:space="preserve">       Ammonia</t>
  </si>
  <si>
    <t>(i)  Hidrogen</t>
  </si>
  <si>
    <t xml:space="preserve">      Hydrogen</t>
  </si>
  <si>
    <t>(j)  Lain-lain (sila nyatakan)</t>
  </si>
  <si>
    <t xml:space="preserve">      Others (please specify)</t>
  </si>
  <si>
    <t>12.5.3</t>
  </si>
  <si>
    <t>Jika soalan 12.5.2 diisi, sila nyatakan peratus:</t>
  </si>
  <si>
    <t xml:space="preserve">      </t>
  </si>
  <si>
    <t>If the question 12.5.2 are filled, please specify the percentage:</t>
  </si>
  <si>
    <t>(a)    Kegunaan sendiri</t>
  </si>
  <si>
    <t xml:space="preserve">         Own use</t>
  </si>
  <si>
    <t>(b)    Jualan</t>
  </si>
  <si>
    <t xml:space="preserve">         Sales</t>
  </si>
  <si>
    <t>12.6</t>
  </si>
  <si>
    <t>JUMLAH (12.1 hingga 12.5)</t>
  </si>
  <si>
    <t>TOTAL (12.1 to 12.5)</t>
  </si>
  <si>
    <t>PENGELUARAN DAN JUALAN</t>
  </si>
  <si>
    <t>PRODUCTION AND SALES</t>
  </si>
  <si>
    <t>Sila laporkan kuantiti bagi semua produk yang dibuat dan / atau diproses oleh pertubuhan ini untuk pemilik lain atas bayaran yang diterima. Walau bagaimanapun, kuantiti jualan hanya merujuk kepada produk yang dibuat sendiri.</t>
  </si>
  <si>
    <t>Nilai adalah berdasar kepada nilai jualan yang dikenakan kepada pelanggan tolak diskaun dan rebat.</t>
  </si>
  <si>
    <t xml:space="preserve">Please report the quantities of all products manufactured and / or processed by this establishment for other owners upon fees received. However, the quantity sold only refers to own manufactured products. The value should be based on value of sales as charged to </t>
  </si>
  <si>
    <t>customers less discounts and rebates.</t>
  </si>
  <si>
    <r>
      <rPr>
        <b/>
        <sz val="9"/>
        <rFont val="Arial"/>
        <family val="2"/>
      </rPr>
      <t xml:space="preserve">TAHUN RUJUKAN 2025 / </t>
    </r>
    <r>
      <rPr>
        <i/>
        <sz val="9"/>
        <rFont val="Arial"/>
        <family val="2"/>
      </rPr>
      <t>REFERENCE YEAR 2025</t>
    </r>
  </si>
  <si>
    <t>Pecahan produk utama perlu disenaraikan.</t>
  </si>
  <si>
    <t xml:space="preserve">Nilai untuk produk lain yang bukan utama </t>
  </si>
  <si>
    <t>boleh dikumpulkan dalam perkara "lain-lain"</t>
  </si>
  <si>
    <t>Unit</t>
  </si>
  <si>
    <t>Dikeluarkan dari bahan yang</t>
  </si>
  <si>
    <t>Jumlah pengeluaran daripada</t>
  </si>
  <si>
    <t>Jualan dalam tahun</t>
  </si>
  <si>
    <t>Nilai stok dimiliki</t>
  </si>
  <si>
    <t xml:space="preserve">tetapi nilainya tidak boleh melebihi 10% </t>
  </si>
  <si>
    <t xml:space="preserve">dibekalkan oleh orang lain </t>
  </si>
  <si>
    <t xml:space="preserve"> bahan mentah sendiri</t>
  </si>
  <si>
    <t>Sales during the year</t>
  </si>
  <si>
    <t xml:space="preserve">Value of stocks owned </t>
  </si>
  <si>
    <t>dari jumlah nilai jualan</t>
  </si>
  <si>
    <t>(Kg., Tan,</t>
  </si>
  <si>
    <t>dengan menerima bayaran</t>
  </si>
  <si>
    <t xml:space="preserve">Total production from own </t>
  </si>
  <si>
    <t xml:space="preserve">Kod </t>
  </si>
  <si>
    <t xml:space="preserve">Breakdown of the major products should be </t>
  </si>
  <si>
    <t>Bilangan</t>
  </si>
  <si>
    <t>Produced from materials</t>
  </si>
  <si>
    <t>raw materials</t>
  </si>
  <si>
    <t>unit</t>
  </si>
  <si>
    <t xml:space="preserve">given. The value of other minor products can </t>
  </si>
  <si>
    <t>dsb.)</t>
  </si>
  <si>
    <t xml:space="preserve"> supplied by others for a fee</t>
  </si>
  <si>
    <t>kuantiti</t>
  </si>
  <si>
    <t>Kod produk</t>
  </si>
  <si>
    <t>be grouped under "others" but its value should</t>
  </si>
  <si>
    <t>Unit of</t>
  </si>
  <si>
    <t>Nilai</t>
  </si>
  <si>
    <t>Pada awal tahun</t>
  </si>
  <si>
    <t>Pada akhir tahun</t>
  </si>
  <si>
    <t>Product code</t>
  </si>
  <si>
    <t>not account for more than 10% of total sales.</t>
  </si>
  <si>
    <t>quantity</t>
  </si>
  <si>
    <t>Value</t>
  </si>
  <si>
    <t>As at beginning of the year</t>
  </si>
  <si>
    <t>As at end of the year</t>
  </si>
  <si>
    <t>(Kg., Tonne,</t>
  </si>
  <si>
    <t>(RM)</t>
  </si>
  <si>
    <t>code</t>
  </si>
  <si>
    <t xml:space="preserve">Number, </t>
  </si>
  <si>
    <t>Deskripsi Produk</t>
  </si>
  <si>
    <t xml:space="preserve">etc.) </t>
  </si>
  <si>
    <t>Description of Products</t>
  </si>
  <si>
    <t>Nilai semua produk lain yang dibuat oleh pertubuhan ini</t>
  </si>
  <si>
    <t>Value of all other products manufactured by this establishment</t>
  </si>
  <si>
    <r>
      <rPr>
        <b/>
        <sz val="8"/>
        <rFont val="Arial"/>
        <family val="2"/>
      </rPr>
      <t>KEGUNAAN PEJABAT</t>
    </r>
    <r>
      <rPr>
        <i/>
        <sz val="8"/>
        <rFont val="Arial"/>
        <family val="2"/>
      </rPr>
      <t xml:space="preserve"> / OFFICE USE</t>
    </r>
  </si>
  <si>
    <t>Medan 130499 mesti sama dengan medan 080001 yang dilaporkan di Soalan 8 perkara 8.1</t>
  </si>
  <si>
    <t>Field 130499 must be equal to field 080001 as reported in Question 8 item 8.1</t>
  </si>
  <si>
    <t>Negeri utama</t>
  </si>
  <si>
    <r>
      <rPr>
        <b/>
        <sz val="8"/>
        <rFont val="Arial"/>
        <family val="2"/>
      </rPr>
      <t>KEGUNAAN PEJABAT /</t>
    </r>
    <r>
      <rPr>
        <i/>
        <sz val="8"/>
        <rFont val="Arial"/>
        <family val="2"/>
      </rPr>
      <t xml:space="preserve"> OFFICE USE</t>
    </r>
  </si>
  <si>
    <t>BAHAN MENTAH</t>
  </si>
  <si>
    <t xml:space="preserve">RAW MATERIALS </t>
  </si>
  <si>
    <t>Unit kuantiti</t>
  </si>
  <si>
    <t>Kos bahan mentah</t>
  </si>
  <si>
    <t>Kod</t>
  </si>
  <si>
    <t>Primary state</t>
  </si>
  <si>
    <t>(Kg., Tan, Bilangan dsb.)</t>
  </si>
  <si>
    <t xml:space="preserve"> yang digunakan</t>
  </si>
  <si>
    <t>yang digunakan</t>
  </si>
  <si>
    <t>negeri</t>
  </si>
  <si>
    <t xml:space="preserve"> unit </t>
  </si>
  <si>
    <t>Unit of quantity</t>
  </si>
  <si>
    <t xml:space="preserve"> Quantity consumed</t>
  </si>
  <si>
    <t>Cost of raw materials consumed</t>
  </si>
  <si>
    <t>utama</t>
  </si>
  <si>
    <r>
      <rPr>
        <b/>
        <sz val="8"/>
        <rFont val="Arial"/>
        <family val="2"/>
      </rPr>
      <t>Kod produk</t>
    </r>
    <r>
      <rPr>
        <i/>
        <sz val="8"/>
        <rFont val="Arial"/>
        <family val="2"/>
      </rPr>
      <t xml:space="preserve">                             </t>
    </r>
  </si>
  <si>
    <t>(Kg., Tonne, Number, etc.)</t>
  </si>
  <si>
    <t>Primary</t>
  </si>
  <si>
    <t>Bahan mentah yang digunakan</t>
  </si>
  <si>
    <t>state</t>
  </si>
  <si>
    <t>Raw materials consumed</t>
  </si>
  <si>
    <t xml:space="preserve"> code</t>
  </si>
  <si>
    <r>
      <rPr>
        <b/>
        <sz val="8"/>
        <rFont val="Arial"/>
        <family val="2"/>
      </rPr>
      <t xml:space="preserve">Nilai bahan mentah lain yang digunakan </t>
    </r>
    <r>
      <rPr>
        <b/>
        <sz val="12"/>
        <rFont val="Arial"/>
        <family val="2"/>
      </rPr>
      <t>*</t>
    </r>
  </si>
  <si>
    <t>Value of other raw materials consumed</t>
  </si>
  <si>
    <r>
      <rPr>
        <b/>
        <sz val="8"/>
        <rFont val="Arial"/>
        <family val="2"/>
      </rPr>
      <t>Jumlah nilai bahan mentah yang digunakan</t>
    </r>
    <r>
      <rPr>
        <b/>
        <sz val="12"/>
        <rFont val="Arial"/>
        <family val="2"/>
      </rPr>
      <t xml:space="preserve"> **</t>
    </r>
  </si>
  <si>
    <t>Total Value of raw materials consumed</t>
  </si>
  <si>
    <r>
      <rPr>
        <b/>
        <sz val="8"/>
        <rFont val="Arial"/>
        <family val="2"/>
      </rPr>
      <t xml:space="preserve">KEGUNAAN PEJABAT / </t>
    </r>
    <r>
      <rPr>
        <i/>
        <sz val="8"/>
        <rFont val="Arial"/>
        <family val="2"/>
      </rPr>
      <t>OFFICE USE</t>
    </r>
  </si>
  <si>
    <r>
      <rPr>
        <b/>
        <sz val="12"/>
        <rFont val="Arial"/>
        <family val="2"/>
      </rPr>
      <t xml:space="preserve">* </t>
    </r>
    <r>
      <rPr>
        <b/>
        <sz val="8"/>
        <rFont val="Arial"/>
        <family val="2"/>
      </rPr>
      <t xml:space="preserve"> Nilai ini tidak boleh melebihi 10% dari jumlah nilai bahan mentah yang digunakan.</t>
    </r>
  </si>
  <si>
    <t xml:space="preserve">    This value should not exceed 10% of total cost of raw materials consumed.</t>
  </si>
  <si>
    <r>
      <rPr>
        <b/>
        <sz val="12"/>
        <rFont val="Arial"/>
        <family val="2"/>
      </rPr>
      <t>**</t>
    </r>
    <r>
      <rPr>
        <b/>
        <sz val="8"/>
        <rFont val="Arial"/>
        <family val="2"/>
      </rPr>
      <t xml:space="preserve"> Medan 140299 mesti sama dengan medan 090001 yang dilaporkan dalam Soalan 9 perkara 9.1</t>
    </r>
  </si>
  <si>
    <t xml:space="preserve">     Field 140299 must be equal to field 090001 as reported in Question 9 item 9.1</t>
  </si>
  <si>
    <t>28 - 29</t>
  </si>
  <si>
    <t>SUMBER BAGI BAHAN YANG DIGUNAKAN</t>
  </si>
  <si>
    <t>SOURCES OF MATERIALS CONSUMED</t>
  </si>
  <si>
    <t>Import</t>
  </si>
  <si>
    <t>Buatan Tempatan</t>
  </si>
  <si>
    <t>Imports</t>
  </si>
  <si>
    <t>Locally Manufactured</t>
  </si>
  <si>
    <t>15.1</t>
  </si>
  <si>
    <r>
      <rPr>
        <b/>
        <sz val="8"/>
        <rFont val="Arial"/>
        <family val="2"/>
      </rPr>
      <t xml:space="preserve">Bahan mentah secara langsung </t>
    </r>
    <r>
      <rPr>
        <b/>
        <sz val="10"/>
        <rFont val="Arial"/>
        <family val="2"/>
      </rPr>
      <t>*</t>
    </r>
  </si>
  <si>
    <t>(Seperti yang dilaporkan di Soalan 14)</t>
  </si>
  <si>
    <t>Direct raw materials</t>
  </si>
  <si>
    <t>(As reported in Question 14)</t>
  </si>
  <si>
    <t>15.2</t>
  </si>
  <si>
    <t>Materials and packing materials</t>
  </si>
  <si>
    <r>
      <rPr>
        <b/>
        <sz val="8"/>
        <rFont val="Arial"/>
        <family val="2"/>
      </rPr>
      <t>KEGUNAAN PEJABAT</t>
    </r>
    <r>
      <rPr>
        <sz val="8"/>
        <rFont val="Arial"/>
        <family val="2"/>
      </rPr>
      <t xml:space="preserve"> /</t>
    </r>
    <r>
      <rPr>
        <i/>
        <sz val="8"/>
        <rFont val="Arial"/>
        <family val="2"/>
      </rPr>
      <t xml:space="preserve"> OFFICE USE</t>
    </r>
  </si>
  <si>
    <t>Nilai yang dilaporkan di medan 150101 + 150201 mesti sama dengan medan 090001 di Soalan 9 dan medan 140299 di Soalan 14.</t>
  </si>
  <si>
    <t>Value reported in fields 150101 + 150201 must be equal to field 090001 in Question 9 and field 140299 in Question 14.</t>
  </si>
  <si>
    <t>PASARAN JUALAN MENGIKUT NEGERI</t>
  </si>
  <si>
    <t>SALES DISTRIBUTION BY STATE</t>
  </si>
  <si>
    <t>16.1</t>
  </si>
  <si>
    <t>Sila nyatakan peratusan jualan tempatan mengikut negeri.</t>
  </si>
  <si>
    <t>Please indicate percentage of local sales by state.</t>
  </si>
  <si>
    <t>Kod Negeri</t>
  </si>
  <si>
    <t>Negeri / Wilayah</t>
  </si>
  <si>
    <r>
      <rPr>
        <b/>
        <sz val="8"/>
        <rFont val="Arial"/>
        <family val="2"/>
      </rPr>
      <t>Peratus</t>
    </r>
    <r>
      <rPr>
        <sz val="8"/>
        <rFont val="Arial"/>
        <family val="2"/>
      </rPr>
      <t xml:space="preserve"> / </t>
    </r>
    <r>
      <rPr>
        <i/>
        <sz val="8"/>
        <rFont val="Arial"/>
        <family val="2"/>
      </rPr>
      <t>Per cent</t>
    </r>
    <r>
      <rPr>
        <sz val="8"/>
        <rFont val="Arial"/>
        <family val="2"/>
      </rPr>
      <t xml:space="preserve">  (%)</t>
    </r>
  </si>
  <si>
    <t>State code</t>
  </si>
  <si>
    <t>State / Federal</t>
  </si>
  <si>
    <t>01.</t>
  </si>
  <si>
    <t>Johor</t>
  </si>
  <si>
    <t>Kedah</t>
  </si>
  <si>
    <t>Kelantan</t>
  </si>
  <si>
    <t>Melaka</t>
  </si>
  <si>
    <t>Negeri Sembilan</t>
  </si>
  <si>
    <t>Pahang</t>
  </si>
  <si>
    <t>Pulau Pinang</t>
  </si>
  <si>
    <t>Perak</t>
  </si>
  <si>
    <t>Perlis</t>
  </si>
  <si>
    <t>Selangor</t>
  </si>
  <si>
    <t>Terengganu</t>
  </si>
  <si>
    <t>Sabah</t>
  </si>
  <si>
    <t>Sarawak</t>
  </si>
  <si>
    <t>W.P.Kuala Lumpur</t>
  </si>
  <si>
    <t>W.P.Labuan</t>
  </si>
  <si>
    <t>W.P.Putrajaya</t>
  </si>
  <si>
    <t>Nota :  W.P. - Wilayah Persekutuan</t>
  </si>
  <si>
    <t>DAYA SAING</t>
  </si>
  <si>
    <t>COMPETITIVENESS</t>
  </si>
  <si>
    <r>
      <rPr>
        <b/>
        <sz val="9"/>
        <rFont val="Arial"/>
        <family val="2"/>
      </rPr>
      <t>TEMPOH LAPORAN</t>
    </r>
    <r>
      <rPr>
        <sz val="9"/>
        <rFont val="Arial"/>
        <family val="2"/>
      </rPr>
      <t xml:space="preserve"> / </t>
    </r>
    <r>
      <rPr>
        <i/>
        <sz val="9"/>
        <rFont val="Arial"/>
        <family val="2"/>
      </rPr>
      <t>REPORTING PERIOD</t>
    </r>
  </si>
  <si>
    <t>Please report for the calendar year 2025 or for your most recent financial year ending no later than 30 June 2026</t>
  </si>
  <si>
    <r>
      <rPr>
        <b/>
        <sz val="11"/>
        <rFont val="Arial"/>
        <family val="2"/>
      </rPr>
      <t xml:space="preserve">Seksyen / </t>
    </r>
    <r>
      <rPr>
        <i/>
        <sz val="11"/>
        <rFont val="Arial"/>
        <family val="2"/>
      </rPr>
      <t>Section:</t>
    </r>
  </si>
  <si>
    <t>MODUL EKONOMI DIGITAL</t>
  </si>
  <si>
    <t>DIGITAL ECONOMIC MODULE</t>
  </si>
  <si>
    <t>Bahagian:</t>
  </si>
  <si>
    <t xml:space="preserve">  Penggunaan Teknologi Maklumat dan Komunikasi (TMK)</t>
  </si>
  <si>
    <r>
      <rPr>
        <i/>
        <sz val="10"/>
        <rFont val="Arial"/>
        <family val="2"/>
      </rPr>
      <t>Part</t>
    </r>
    <r>
      <rPr>
        <sz val="10"/>
        <rFont val="Arial"/>
        <family val="2"/>
      </rPr>
      <t>:</t>
    </r>
  </si>
  <si>
    <t xml:space="preserve">  Usage of Information and Communication Technology (ICT)</t>
  </si>
  <si>
    <r>
      <rPr>
        <b/>
        <sz val="10"/>
        <rFont val="Arial"/>
        <family val="2"/>
      </rPr>
      <t xml:space="preserve">  Penggunaan Peranti Digital / </t>
    </r>
    <r>
      <rPr>
        <i/>
        <sz val="10"/>
        <rFont val="Arial"/>
        <family val="2"/>
      </rPr>
      <t>Digital Device Usage</t>
    </r>
  </si>
  <si>
    <t>A.1</t>
  </si>
  <si>
    <t>Adakah pertubuhan ini menggunakan peranti digital dalam mengendalikan perniagaan?</t>
  </si>
  <si>
    <t>Did this establishment use digital device in running a business?</t>
  </si>
  <si>
    <r>
      <rPr>
        <b/>
        <sz val="8"/>
        <rFont val="Arial"/>
        <family val="2"/>
      </rPr>
      <t xml:space="preserve">Nota / </t>
    </r>
    <r>
      <rPr>
        <i/>
        <sz val="8"/>
        <rFont val="Arial"/>
        <family val="2"/>
      </rPr>
      <t>Note</t>
    </r>
    <r>
      <rPr>
        <b/>
        <sz val="8"/>
        <rFont val="Arial"/>
        <family val="2"/>
      </rPr>
      <t>:</t>
    </r>
  </si>
  <si>
    <r>
      <rPr>
        <b/>
        <sz val="8"/>
        <rFont val="Arial"/>
        <family val="2"/>
      </rPr>
      <t xml:space="preserve">Ya / </t>
    </r>
    <r>
      <rPr>
        <i/>
        <sz val="8"/>
        <rFont val="Arial"/>
        <family val="2"/>
      </rPr>
      <t>Yes</t>
    </r>
  </si>
  <si>
    <t>Peranti digital termasuk komputer peribadi, komputer mudah alih (cth. komputer riba), tablet dan</t>
  </si>
  <si>
    <t>peranti mudah alih yang lain seperti telefon pintar</t>
  </si>
  <si>
    <t>Digital device includes personal computer, portable computer (e.g. laptop), tablet and other portable devices</t>
  </si>
  <si>
    <t>like smartphone</t>
  </si>
  <si>
    <r>
      <rPr>
        <b/>
        <sz val="8"/>
        <rFont val="Arial"/>
        <family val="2"/>
      </rPr>
      <t xml:space="preserve">Tidak / </t>
    </r>
    <r>
      <rPr>
        <i/>
        <sz val="8"/>
        <rFont val="Arial"/>
        <family val="2"/>
      </rPr>
      <t>No</t>
    </r>
  </si>
  <si>
    <t>Jika TIDAK, sila ke soalan A.3</t>
  </si>
  <si>
    <t>If NO, please proceed to question A.3</t>
  </si>
  <si>
    <t>A.2</t>
  </si>
  <si>
    <t>Berapakah peratusan jumlah pekerja yang menggunakan peranti digital untuk tujuan perniagaan?</t>
  </si>
  <si>
    <r>
      <rPr>
        <b/>
        <sz val="10"/>
        <rFont val="Arial"/>
        <family val="2"/>
      </rPr>
      <t xml:space="preserve">  Penggunaan Internet / </t>
    </r>
    <r>
      <rPr>
        <i/>
        <sz val="10"/>
        <rFont val="Arial"/>
        <family val="2"/>
      </rPr>
      <t>Internet Usage</t>
    </r>
  </si>
  <si>
    <t>A.3</t>
  </si>
  <si>
    <t>Adakah pertubuhan ini menggunakan internet untuk tujuan perniagaan?</t>
  </si>
  <si>
    <t>Did this establishment use the internet for business purposes?</t>
  </si>
  <si>
    <t xml:space="preserve">Internet yang boleh diakses oleh komputer dan peranti yang lain (cth. telefon mudah alih, </t>
  </si>
  <si>
    <t>telefon pintar dsb.)</t>
  </si>
  <si>
    <t>Internet can be access by computer and other device (e.g. mobile phone, smart phone etc.)</t>
  </si>
  <si>
    <t>Jika ‘‘ Ya’’ , sila tandakan jenis akses sambungan ke internet:</t>
  </si>
  <si>
    <t>If 'Yes', please indicate the type of internet connection access:</t>
  </si>
  <si>
    <t xml:space="preserve">Jalur lebar tetap (cth. ADSL, SDSL, VDSL, FTTH, Leased line,ISDN, teknologi fiber dan optik, teknologi kabel) </t>
  </si>
  <si>
    <t>Fixed broadband (e.g. ADSL, SDSL, VDSL, FTTH, Leased line, ISDN, fibre and optic technology, cable technology)</t>
  </si>
  <si>
    <t>Jalur lebar mudah alih (cth. komputer riba, telefon pintar, tablet dsb.)</t>
  </si>
  <si>
    <t>Portable device (e.g. laptop, smartphone, tablet etc.)</t>
  </si>
  <si>
    <t>Jika TIDAK, sila ke soalan A.7</t>
  </si>
  <si>
    <t>If NO, please proceed to question A.7</t>
  </si>
  <si>
    <t>A.4</t>
  </si>
  <si>
    <t>Sila tanda (X) infrastruktur rangkaian yang terdapat di pertubuhan ini? (Boleh pilih lebih daripada satu)</t>
  </si>
  <si>
    <t>Please mark (X) the network infrastructure available in this establishment? (May choose more than one)</t>
  </si>
  <si>
    <t>3100</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</si>
  <si>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</si>
  <si>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</si>
  <si>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</si>
  <si>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</si>
  <si>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</si>
  <si>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Local area network (LAN)</t>
  </si>
  <si>
    <t>Rangkaian kawasan setempat tanpa wayar</t>
  </si>
  <si>
    <t>Wireless local area network (WLAN)</t>
  </si>
  <si>
    <t>Rangkaian kawasan luas</t>
  </si>
  <si>
    <t>Wide area network (WAN)</t>
  </si>
  <si>
    <t>MODUL EKONOMI DIGITAL (samb.)</t>
  </si>
  <si>
    <t>DIGITAL ECONOMIC MODULE (cont'd)</t>
  </si>
  <si>
    <t xml:space="preserve">  Penggunaan Teknologi Maklumat dan Komunikasi (TMK) (samb.)</t>
  </si>
  <si>
    <t xml:space="preserve">  Usage of Information and Communication Technology (ICT) (cont'd)</t>
  </si>
  <si>
    <t>A.5</t>
  </si>
  <si>
    <t>Apakah tujuan penggunaan internet di pertubuhan ini? (Boleh pilih lebih daripada satu)</t>
  </si>
  <si>
    <t>What is the purpose of this establishment using the internet? (May choose more than one)</t>
  </si>
  <si>
    <t>Menghantar atau menerima e-mel</t>
  </si>
  <si>
    <t>21</t>
  </si>
  <si>
    <t>Sending or receiving email</t>
  </si>
  <si>
    <t>Telefon melalui internet (cth. Microsoft Teams, Google Meet, WhatsApp Call)</t>
  </si>
  <si>
    <t>22</t>
  </si>
  <si>
    <t>Telephoning over the internet (e.g. Microsoft Teams, Google Meets, WhatsApp Call)</t>
  </si>
  <si>
    <t>Menghantar informasi atau pesanan dengan segera</t>
  </si>
  <si>
    <t>23</t>
  </si>
  <si>
    <t>Sending information or instant messaging</t>
  </si>
  <si>
    <t>Mendapatkan maklumat berkenaan barangan atau perkhidmatan</t>
  </si>
  <si>
    <t>24</t>
  </si>
  <si>
    <t>Getting information about goods or services</t>
  </si>
  <si>
    <t>Mendapatkan maklumat daripada organisasi kerajaan</t>
  </si>
  <si>
    <t>25</t>
  </si>
  <si>
    <t>Getting information from government organisations</t>
  </si>
  <si>
    <r>
      <rPr>
        <b/>
        <sz val="8"/>
        <rFont val="Arial"/>
        <family val="2"/>
      </rPr>
      <t xml:space="preserve">Berhubung dengan organisasi kerajaan (termasuk muat turun / permohonan borang, pembayaran secara </t>
    </r>
    <r>
      <rPr>
        <b/>
        <i/>
        <sz val="8"/>
        <rFont val="Arial"/>
        <family val="2"/>
      </rPr>
      <t>online</t>
    </r>
    <r>
      <rPr>
        <b/>
        <sz val="8"/>
        <rFont val="Arial"/>
        <family val="2"/>
      </rPr>
      <t>)</t>
    </r>
  </si>
  <si>
    <t>26</t>
  </si>
  <si>
    <t>Liaise with government organisations (includes downloading / requesting forms, making online payments)</t>
  </si>
  <si>
    <t>Perbankan melalui internet</t>
  </si>
  <si>
    <t>27</t>
  </si>
  <si>
    <t>Internet banking</t>
  </si>
  <si>
    <t>Mengakses perkhidmatan kewangan yang lain (cth. pembelian insurans)</t>
  </si>
  <si>
    <t>28</t>
  </si>
  <si>
    <t>Accessing other financial services (e.g. purchases of insurance)</t>
  </si>
  <si>
    <t>Penyediaan perkhidmatan pelanggan</t>
  </si>
  <si>
    <t>29</t>
  </si>
  <si>
    <t>Providing customer service</t>
  </si>
  <si>
    <t>Penghantaran produk secara dalam talian (merujuk kepada produk yang dihantar melalui internet dalam bentuk</t>
  </si>
  <si>
    <t>30</t>
  </si>
  <si>
    <t>digital, cth. laporan, perisian, permainan komputer dan perkhidmatan lain atas talian seperti perkhidmatan</t>
  </si>
  <si>
    <t>berkaitan komputer atau perkhidmatan maklumat)</t>
  </si>
  <si>
    <t>Delivering online products (refers to products delivered via the internet in digital form, e.g., reports, software,</t>
  </si>
  <si>
    <t>computer games and other online services such as computer related services or information services)</t>
  </si>
  <si>
    <t>Pemberitahuan jawatan kosong dalaman atau luaran</t>
  </si>
  <si>
    <t>31</t>
  </si>
  <si>
    <t>Internal or vacant information</t>
  </si>
  <si>
    <t>Latihan untuk kakitangan (cth. aplikasi e-pembelajaran yang didapati melalui intranet atau daripada laman web)</t>
  </si>
  <si>
    <t>32</t>
  </si>
  <si>
    <t>Staff training (e.g. e-learning applications available on intranet or website)</t>
  </si>
  <si>
    <t>(m)</t>
  </si>
  <si>
    <t>Penyimpanan  awam</t>
  </si>
  <si>
    <t>Public storage</t>
  </si>
  <si>
    <t>(n)</t>
  </si>
  <si>
    <t>33</t>
  </si>
  <si>
    <r>
      <rPr>
        <b/>
        <sz val="10"/>
        <rFont val="Arial"/>
        <family val="2"/>
      </rPr>
      <t xml:space="preserve">  Penggunaan Web Presence / </t>
    </r>
    <r>
      <rPr>
        <i/>
        <sz val="10"/>
        <rFont val="Arial"/>
        <family val="2"/>
      </rPr>
      <t>Web Presence Usage</t>
    </r>
  </si>
  <si>
    <t>A.6</t>
  </si>
  <si>
    <r>
      <rPr>
        <b/>
        <sz val="8"/>
        <rFont val="Arial"/>
        <family val="2"/>
      </rPr>
      <t xml:space="preserve">Adakah pertubuhan ini mempunyai </t>
    </r>
    <r>
      <rPr>
        <b/>
        <i/>
        <sz val="8"/>
        <rFont val="Arial"/>
        <family val="2"/>
      </rPr>
      <t>web presence</t>
    </r>
    <r>
      <rPr>
        <b/>
        <sz val="8"/>
        <rFont val="Arial"/>
        <family val="2"/>
      </rPr>
      <t>? Sila tanda (X) dalam satu kotak sahaja</t>
    </r>
  </si>
  <si>
    <t>Did this establishment have a web presence? Please mark (X) in one box only</t>
  </si>
  <si>
    <t>310017</t>
  </si>
  <si>
    <r>
      <rPr>
        <b/>
        <sz val="8"/>
        <rFont val="Arial"/>
        <family val="2"/>
      </rPr>
      <t xml:space="preserve">Jika "YA" sila tandakan (X) jenis </t>
    </r>
    <r>
      <rPr>
        <b/>
        <i/>
        <sz val="8"/>
        <rFont val="Arial"/>
        <family val="2"/>
      </rPr>
      <t>web presence</t>
    </r>
    <r>
      <rPr>
        <b/>
        <sz val="8"/>
        <rFont val="Arial"/>
        <family val="2"/>
      </rPr>
      <t xml:space="preserve"> pertubuhan ini. (Boleh pilih lebih daripada satu)</t>
    </r>
  </si>
  <si>
    <t>If "YES" please mark (X) type of web presence of this establishment. (May choose more than one)</t>
  </si>
  <si>
    <t>Laman web kepunyaan pertubuhan ini</t>
  </si>
  <si>
    <t>Website owned by this establishment</t>
  </si>
  <si>
    <t>Laman web di entiti lain</t>
  </si>
  <si>
    <t>19</t>
  </si>
  <si>
    <t>Presence on another entity's website</t>
  </si>
  <si>
    <t>Media sosial (cth. Facebook, Instagram, X, YouTube)</t>
  </si>
  <si>
    <t>20</t>
  </si>
  <si>
    <t>Social media (e.g. Facebook, Instagram, X, YouTube)</t>
  </si>
  <si>
    <t>E-Pasaran (cth. Lazada, Zalora, Shopee)</t>
  </si>
  <si>
    <t>E-Marketplace (e.g. Lazada, Zalora, Shopee)</t>
  </si>
  <si>
    <r>
      <rPr>
        <b/>
        <sz val="8"/>
        <rFont val="Arial"/>
        <family val="2"/>
      </rPr>
      <t>Nota</t>
    </r>
    <r>
      <rPr>
        <sz val="8"/>
        <rFont val="Arial"/>
        <family val="2"/>
      </rPr>
      <t xml:space="preserve"> /</t>
    </r>
    <r>
      <rPr>
        <i/>
        <sz val="8"/>
        <rFont val="Arial"/>
        <family val="2"/>
      </rPr>
      <t xml:space="preserve"> Note</t>
    </r>
    <r>
      <rPr>
        <sz val="8"/>
        <rFont val="Arial"/>
        <family val="2"/>
      </rPr>
      <t>:</t>
    </r>
  </si>
  <si>
    <t xml:space="preserve">Termasuk
                  </t>
  </si>
  <si>
    <r>
      <rPr>
        <b/>
        <sz val="8"/>
        <rFont val="Arial"/>
        <family val="2"/>
      </rPr>
      <t xml:space="preserve"> : Laman web, </t>
    </r>
    <r>
      <rPr>
        <b/>
        <i/>
        <sz val="8"/>
        <rFont val="Arial"/>
        <family val="2"/>
      </rPr>
      <t>home page</t>
    </r>
    <r>
      <rPr>
        <b/>
        <sz val="8"/>
        <rFont val="Arial"/>
        <family val="2"/>
      </rPr>
      <t xml:space="preserve"> atau wujud di laman pihak ketiga yang mana perniagaan ini mempunyai</t>
    </r>
  </si>
  <si>
    <t xml:space="preserve">   penguasaan yang kuat  di atas kandungan dalam laman tersebut
</t>
  </si>
  <si>
    <r>
      <rPr>
        <b/>
        <sz val="8"/>
        <rFont val="Arial"/>
        <family val="2"/>
      </rPr>
      <t xml:space="preserve">Tidak termasuk        : Jika ia wujud di dalam </t>
    </r>
    <r>
      <rPr>
        <b/>
        <i/>
        <sz val="8"/>
        <rFont val="Arial"/>
        <family val="2"/>
      </rPr>
      <t>online directory</t>
    </r>
    <r>
      <rPr>
        <b/>
        <sz val="8"/>
        <rFont val="Arial"/>
        <family val="2"/>
      </rPr>
      <t xml:space="preserve"> dan mengiklan di laman pihak ketiga</t>
    </r>
  </si>
  <si>
    <t xml:space="preserve">Includes             : Websites, home page or presence on a third party’s site where this business has substantial control </t>
  </si>
  <si>
    <t xml:space="preserve">  over the content of the pages</t>
  </si>
  <si>
    <t>Excludes            : Inclusion in an online directory and advertising on a third party’s site</t>
  </si>
  <si>
    <r>
      <rPr>
        <b/>
        <sz val="10"/>
        <rFont val="Arial"/>
        <family val="2"/>
      </rPr>
      <t xml:space="preserve">  Penggunaan Teknologi Digital / </t>
    </r>
    <r>
      <rPr>
        <i/>
        <sz val="10"/>
        <rFont val="Arial"/>
        <family val="2"/>
      </rPr>
      <t>Digital Technologies Usage</t>
    </r>
  </si>
  <si>
    <t>A.7</t>
  </si>
  <si>
    <t>Sila tandakan (X) penggunaan teknologi digital yang digunakan di pertubuhan ini (Boleh pilih lebih daripada satu)</t>
  </si>
  <si>
    <t>Please mark (X) the adoption of digital technologies used at this establishment (May choose more than one)</t>
  </si>
  <si>
    <t>3101</t>
  </si>
  <si>
    <t>Laman web</t>
  </si>
  <si>
    <t>Website</t>
  </si>
  <si>
    <t>Internet mudah alih dan teknologi (cth. jalur lebar mudah alih, komputer riba, telefon pintar, tablet dsb.)</t>
  </si>
  <si>
    <t>Mobile internet and technologies (e.g. mobile broadband, laptop, smartphone, tablet etc.)</t>
  </si>
  <si>
    <t>Pengkomputeran awan (cth. Google Drive, Dropbox, Amazon Web Services, Salesforce dsb.)</t>
  </si>
  <si>
    <t>Cloud computing (e.g. Google Drive, Dropbox, Amazon Web Services, Salesforce etc.)</t>
  </si>
  <si>
    <t xml:space="preserve">Analitis data (cth. Tableau, Analitis Data Raya, Mobile Business Intelligence dsb.) </t>
  </si>
  <si>
    <t>Data analytics (e.g. Tableau, Big Data Analytics, Mobile Business Intelligence etc.)</t>
  </si>
  <si>
    <t>Perisian pengurusan (cth. Human Resources Management System, Accounting Information System dsb.)</t>
  </si>
  <si>
    <t>Management software (e.g. Human Resources Management System, Accounting Information System etc.)</t>
  </si>
  <si>
    <t>Platform kolaborasi dalam talian (cth. Zoom webinar, Google Meet, StreamYard, Microsoft Teams, Slacks dsb.)</t>
  </si>
  <si>
    <t>Online collaborative platforms (e.g.  Zoom webinar, Google Meet, StreamYard, Microsoft Teams, Slack etc.)</t>
  </si>
  <si>
    <t>Keperluan penggunaan internet dan teknologi 5G</t>
  </si>
  <si>
    <t>Usage of internet and 5G technology necessity</t>
  </si>
  <si>
    <t>Tiada</t>
  </si>
  <si>
    <t>None</t>
  </si>
  <si>
    <t>A.8</t>
  </si>
  <si>
    <t>Adakah pertubuhan ini pernah mengalami insiden keselamatan siber dalam tempoh 12 bulan yang lalu?</t>
  </si>
  <si>
    <t>Did this establishment experienced any cybersecurity incidents in the past 12 months?</t>
  </si>
  <si>
    <t xml:space="preserve">   Perkhidmatan dalam talian dan transaksi e-dagang</t>
  </si>
  <si>
    <t xml:space="preserve">   Online services and e-commerce transactions</t>
  </si>
  <si>
    <t>A.9</t>
  </si>
  <si>
    <t>Adakah pertubuhan ini terlibat dengan urusniaga jualan atau pembelian menggunakan internet? Sila tanda (X) dalam satu kotak sahaja</t>
  </si>
  <si>
    <t>Did this establishment involved in sales or purchase transactions using internet? Please mark (X) in one box only</t>
  </si>
  <si>
    <t>310036</t>
  </si>
  <si>
    <t xml:space="preserve">   Jika TIDAK, sila ke seksyen B</t>
  </si>
  <si>
    <t xml:space="preserve">   If NO, please proceed to section B</t>
  </si>
  <si>
    <t>A.10</t>
  </si>
  <si>
    <t>Sila tandakan (X) jenis platform yang digunakan oleh pertubuhan ini untuk urusniaga jualan atau pembelian menggunakan internet</t>
  </si>
  <si>
    <t>(Boleh pilih lebih daripada satu)</t>
  </si>
  <si>
    <t>Please mark (X) the type of platform that this establishment used for sales or purchases transaction using internet</t>
  </si>
  <si>
    <t>(May choose more than one)</t>
  </si>
  <si>
    <t>Media sosial (cth. Facebook, Instagram dan Tik Tok)</t>
  </si>
  <si>
    <t>37</t>
  </si>
  <si>
    <t>Social media (e.g. Facebook, Instagram and Tik Tok)</t>
  </si>
  <si>
    <t>Laman web kepunyaan sendiri</t>
  </si>
  <si>
    <t>38</t>
  </si>
  <si>
    <t>Website owned by your establishment</t>
  </si>
  <si>
    <t>Pasaran e-dagang dalam talian (cth. Shopee, Lazada, Zalora, , Amazon)</t>
  </si>
  <si>
    <t>39</t>
  </si>
  <si>
    <t>Online e-commerce marketplace (e.g. Shopee, Lazada, Zalora, Amazon)</t>
  </si>
  <si>
    <t>Rangkaian persendirian yang ditetapkan (cth. extranet, EDI)</t>
  </si>
  <si>
    <t>40</t>
  </si>
  <si>
    <t>Designated private network (e.g. extranet, EDI)</t>
  </si>
  <si>
    <t>Aplikasi mudah alih (cth. Grab app, Lazada app, Mudah app, Carousell app, Foodpanda app)</t>
  </si>
  <si>
    <t>41</t>
  </si>
  <si>
    <t>Mobile application (e.g. Grab app, Lazada app, Mudah app, Carousell app, Foodpanda app)</t>
  </si>
  <si>
    <t>A.11</t>
  </si>
  <si>
    <t>Sila tandakan (X) medium pembayaran yang digunakan oleh pertubuhan ini bagi urusniaga menggunakan internet</t>
  </si>
  <si>
    <t>Please mark (X) the method of payment that this establishment used for transactions using internet. (May choose more than one)</t>
  </si>
  <si>
    <t>Perkhidmatan pembayaran elektronik (cth. perbankan internet, kad kredit, kad debit, pindahan wang, e-dompet,</t>
  </si>
  <si>
    <t>SPayLater dsb.)</t>
  </si>
  <si>
    <t>Payment gateway (e.g. Internet banking, credit card, debit card, bank transfer, e-wallet, SPayLater etc.)</t>
  </si>
  <si>
    <t>Bayaran tunai semasa penghantaran</t>
  </si>
  <si>
    <t>Cash on delivery</t>
  </si>
  <si>
    <t>A.12</t>
  </si>
  <si>
    <t>Adakah pertubuhan ini menerima pesanan (jualan) barangan atau perkhidmatan menggunakan e-dagang?</t>
  </si>
  <si>
    <t>Did this establishment receive orders (make sales) for goods or services via e-commerce?</t>
  </si>
  <si>
    <t>310043</t>
  </si>
  <si>
    <t xml:space="preserve">   Jika TIDAK, sila ke soalan A.16</t>
  </si>
  <si>
    <t xml:space="preserve">   If NO, please proceed to question A.16</t>
  </si>
  <si>
    <t xml:space="preserve">  Termasuk       :</t>
  </si>
  <si>
    <r>
      <rPr>
        <b/>
        <sz val="8"/>
        <rFont val="Arial"/>
        <family val="2"/>
      </rPr>
      <t xml:space="preserve">(1)  Melalui laman web, </t>
    </r>
    <r>
      <rPr>
        <b/>
        <i/>
        <sz val="8"/>
        <rFont val="Arial"/>
        <family val="2"/>
      </rPr>
      <t>specialised internet marketplaces</t>
    </r>
    <r>
      <rPr>
        <b/>
        <sz val="8"/>
        <rFont val="Arial"/>
        <family val="2"/>
      </rPr>
      <t xml:space="preserve">, </t>
    </r>
    <r>
      <rPr>
        <b/>
        <i/>
        <sz val="8"/>
        <rFont val="Arial"/>
        <family val="2"/>
      </rPr>
      <t>extranet, EDI over the internet</t>
    </r>
    <r>
      <rPr>
        <b/>
        <sz val="8"/>
        <rFont val="Arial"/>
        <family val="2"/>
      </rPr>
      <t>, telefon mudah alih</t>
    </r>
  </si>
  <si>
    <t xml:space="preserve">       yang membolehkan akses internet</t>
  </si>
  <si>
    <t>(2)  Pesanan yang diterima bagi pihak organisasi lain</t>
  </si>
  <si>
    <t>(3)  Pesanan yang diterima oleh organisasi lain bagi pihak perniagaan anda</t>
  </si>
  <si>
    <t>Tidak termasuk: Penghantaran pesanan melalui e-mel</t>
  </si>
  <si>
    <t xml:space="preserve">Includes              : </t>
  </si>
  <si>
    <t>(1)  Via websites, specialised internet marketplaces, extranets, EDI over the internet, internet enabled mobile phones</t>
  </si>
  <si>
    <t>(2)  Orders received on behalf of other organisations</t>
  </si>
  <si>
    <t>(3)  Orders received by other organisations on behalf of your business</t>
  </si>
  <si>
    <t>Exclude               : Orders submitted via email</t>
  </si>
  <si>
    <t>A.13</t>
  </si>
  <si>
    <t>Sila nyatakan anggaran peratusan jumlah pendapatan yang diterima daripada jualan barangan</t>
  </si>
  <si>
    <t>atau perkhidmatan menggunakan e-dagang</t>
  </si>
  <si>
    <t>Please indicate an estimate of the percentage of total income that receive orders from sales of goods</t>
  </si>
  <si>
    <t>or services via e-commerce</t>
  </si>
  <si>
    <r>
      <rPr>
        <b/>
        <sz val="8"/>
        <rFont val="Arial"/>
        <family val="2"/>
      </rPr>
      <t xml:space="preserve">    Nota / </t>
    </r>
    <r>
      <rPr>
        <i/>
        <sz val="8"/>
        <rFont val="Arial"/>
        <family val="2"/>
      </rPr>
      <t>Note</t>
    </r>
    <r>
      <rPr>
        <b/>
        <sz val="8"/>
        <rFont val="Arial"/>
        <family val="2"/>
      </rPr>
      <t>:</t>
    </r>
  </si>
  <si>
    <t xml:space="preserve">    Bagi pesanan internet yang diterima bagi pihak organisasi lain, sila lapor hanya yuran atau komisen yang diterima</t>
  </si>
  <si>
    <t xml:space="preserve">    For internet orders received on behalf of other organisations, include only fees or commissions earned</t>
  </si>
  <si>
    <t xml:space="preserve">    </t>
  </si>
  <si>
    <t xml:space="preserve">  Perkhidmatan dalam talian dan transaksi e-dagang (samb.)</t>
  </si>
  <si>
    <t xml:space="preserve">  Online services and e-commerce transactions (cont'd)</t>
  </si>
  <si>
    <t>A.14</t>
  </si>
  <si>
    <t>Sila nyatakan peratusan pendapatan e-dagang mengikut jenis pelanggan</t>
  </si>
  <si>
    <t>Please indicate the percentage of e-commerce income by type of customers</t>
  </si>
  <si>
    <r>
      <rPr>
        <b/>
        <sz val="8"/>
        <rFont val="Arial"/>
        <family val="2"/>
      </rPr>
      <t xml:space="preserve"> Perniagaan lain / </t>
    </r>
    <r>
      <rPr>
        <i/>
        <sz val="8"/>
        <rFont val="Arial"/>
        <family val="2"/>
      </rPr>
      <t>Other businesses</t>
    </r>
  </si>
  <si>
    <t xml:space="preserve">   Perniagaan kepada Perniagaan</t>
  </si>
  <si>
    <t xml:space="preserve">   Business to Business</t>
  </si>
  <si>
    <r>
      <rPr>
        <b/>
        <sz val="8"/>
        <rFont val="Arial"/>
        <family val="2"/>
      </rPr>
      <t xml:space="preserve">Pengguna individu / </t>
    </r>
    <r>
      <rPr>
        <i/>
        <sz val="8"/>
        <rFont val="Arial"/>
        <family val="2"/>
      </rPr>
      <t>Individual consumers</t>
    </r>
  </si>
  <si>
    <t xml:space="preserve">   Perniagaan kepada Pengguna</t>
  </si>
  <si>
    <t xml:space="preserve">   Business to Consumers</t>
  </si>
  <si>
    <r>
      <rPr>
        <b/>
        <sz val="8"/>
        <rFont val="Arial"/>
        <family val="2"/>
      </rPr>
      <t>Kerajaan dan organisasi bukan perniagaan lain</t>
    </r>
    <r>
      <rPr>
        <i/>
        <sz val="8"/>
        <rFont val="Arial"/>
        <family val="2"/>
      </rPr>
      <t xml:space="preserve"> / Government and other non-business organisations</t>
    </r>
  </si>
  <si>
    <t xml:space="preserve">   Perniagaan kepada Kerajaan</t>
  </si>
  <si>
    <t xml:space="preserve">   Business to Government</t>
  </si>
  <si>
    <t xml:space="preserve"> TOTAL</t>
  </si>
  <si>
    <t>A.15</t>
  </si>
  <si>
    <t>Sila nyatakan peratusan pendapatan e-dagang mengikut jenis pasaran</t>
  </si>
  <si>
    <t>Please indicate the percentage of e-commerce income by type of market</t>
  </si>
  <si>
    <t>Tempatan</t>
  </si>
  <si>
    <t xml:space="preserve"> Domestic</t>
  </si>
  <si>
    <t xml:space="preserve"> Antarabangsa</t>
  </si>
  <si>
    <t xml:space="preserve"> International</t>
  </si>
  <si>
    <t>A.16</t>
  </si>
  <si>
    <t>Adakah pertubuhan ini membuat pesanan (pembelian) barangan atau perkhidmatan menggunakan e-dagang?</t>
  </si>
  <si>
    <t>Did this establishment place orders (make purchases) for goods or services via e-commerce?</t>
  </si>
  <si>
    <t>310062</t>
  </si>
  <si>
    <r>
      <rPr>
        <b/>
        <sz val="8"/>
        <rFont val="Arial"/>
        <family val="2"/>
      </rPr>
      <t xml:space="preserve">Termasuk          : Melalui laman web, </t>
    </r>
    <r>
      <rPr>
        <b/>
        <i/>
        <sz val="8"/>
        <rFont val="Arial"/>
        <family val="2"/>
      </rPr>
      <t>specialised internet marketplaces, extranet, EDI over the internet</t>
    </r>
    <r>
      <rPr>
        <b/>
        <sz val="8"/>
        <rFont val="Arial"/>
        <family val="2"/>
      </rPr>
      <t>, telefon mudah alih</t>
    </r>
  </si>
  <si>
    <t xml:space="preserve">    yang membolehkan akses  internet  </t>
  </si>
  <si>
    <t>Includes             : Via websites, specialised internet marketplaces, extranets, EDI over the internet, internet enabled mobile phones</t>
  </si>
  <si>
    <t>Exclude              : Orders submitted via email</t>
  </si>
  <si>
    <r>
      <rPr>
        <b/>
        <sz val="8"/>
        <rFont val="Arial"/>
        <family val="2"/>
      </rPr>
      <t>Nota</t>
    </r>
    <r>
      <rPr>
        <sz val="8"/>
        <rFont val="Arial"/>
        <family val="2"/>
      </rPr>
      <t xml:space="preserve"> / </t>
    </r>
    <r>
      <rPr>
        <i/>
        <sz val="8"/>
        <rFont val="Arial"/>
        <family val="2"/>
      </rPr>
      <t>Note:</t>
    </r>
  </si>
  <si>
    <r>
      <rPr>
        <b/>
        <sz val="8"/>
        <rFont val="Arial"/>
        <family val="2"/>
      </rPr>
      <t>Termasuk pembelian semasa dan perbelanjaan modal</t>
    </r>
    <r>
      <rPr>
        <sz val="8"/>
        <rFont val="Arial"/>
        <family val="2"/>
      </rPr>
      <t xml:space="preserve"> /</t>
    </r>
    <r>
      <rPr>
        <i/>
        <sz val="8"/>
        <rFont val="Arial"/>
        <family val="2"/>
      </rPr>
      <t xml:space="preserve"> Includes the current purchases and capital expenses</t>
    </r>
  </si>
  <si>
    <t>A.17</t>
  </si>
  <si>
    <t>Sila nyatakan anggaran peratusan jumlah perbelanjaan melalui pembelian barangan</t>
  </si>
  <si>
    <t>Please indicate an estimate percentage of total expenditure for purchases of goods or services</t>
  </si>
  <si>
    <t>via e-commerce</t>
  </si>
  <si>
    <t>A.18</t>
  </si>
  <si>
    <t>Sila nyatakan peratusan perbelanjaan e-dagang mengikut jenis pelanggan</t>
  </si>
  <si>
    <t>Please indicate the percentage of e-commerce expanditure by type of customers</t>
  </si>
  <si>
    <t xml:space="preserve">                                                                                                          </t>
  </si>
  <si>
    <t>A.19</t>
  </si>
  <si>
    <t>Sila nyatakan peratusan perbelanjaan e-dagang mengikut jenis pasaran</t>
  </si>
  <si>
    <t>Please indicate the percentage of e-commerce expenditure by type of market</t>
  </si>
  <si>
    <t xml:space="preserve">         </t>
  </si>
  <si>
    <t>B</t>
  </si>
  <si>
    <t>PERKHIDMATAN DAN PERALATAN MINYAK &amp; GAS (OGSE)</t>
  </si>
  <si>
    <t>OIL &amp; GAS SERVICES AND EQUIPMENT (OGSE)</t>
  </si>
  <si>
    <t>B.1</t>
  </si>
  <si>
    <t>Adakah pertubuhan terlibat dengan aktiviti Perkhidmatan dan Peralatan Minyak &amp; Gas (OGSE)? Sila tanda (X) dalam satu kotak sahaja</t>
  </si>
  <si>
    <t>Does this establishment involve in Oil &amp; Gas and Services and Equipment (OGSE) activity? Please mark (X) in one box only</t>
  </si>
  <si>
    <t>B.2</t>
  </si>
  <si>
    <t>Sila senaraikan 5 aktiviti utama yang terlibat dengan OGSE. Rujuk senarai aktiviti teras dalam kriteria kelayakan</t>
  </si>
  <si>
    <t>Please list up to 5 main activities involved in OGSE. Refer to the list of core activities in eligibility criteria</t>
  </si>
  <si>
    <t xml:space="preserve"> (e)</t>
  </si>
  <si>
    <t>B.3</t>
  </si>
  <si>
    <t>Sila nyatakan nilai pendapatan yang diterima daripada aktiviti OGSE</t>
  </si>
  <si>
    <t>Please state the income received from the OGSE activities</t>
  </si>
  <si>
    <t>Jika pertubuhan ini tidak dapat membekalkan nilai, sila nyatakan peratusan % pendapatan yang diterima bagi aktiviti OGSE tersebut</t>
  </si>
  <si>
    <t>If this establishment unable to provide the value, please state the percentage (%) of income received, from OGSE activities</t>
  </si>
  <si>
    <t>MODUL DIGITAL EKONOMI (samb.)</t>
  </si>
  <si>
    <t>MODULE OF ECONOMIC DIGITAL (cont'd)</t>
  </si>
  <si>
    <t>C</t>
  </si>
  <si>
    <t xml:space="preserve">INOVASI DAN PENYELIDIKAN &amp; PEMBANGUNAN </t>
  </si>
  <si>
    <t xml:space="preserve">INNOVATION AND RESEARCH &amp; DEVELOPMENT </t>
  </si>
  <si>
    <t>C.1</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</si>
  <si>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</si>
  <si>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</si>
  <si>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</si>
  <si>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</si>
  <si>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 xml:space="preserve">Local (e.g. Quality Improvement Practice, National Mark of Malaysian Brand, Malaysia Organic Scheme (SOM), </t>
  </si>
  <si>
    <t>MeSTI (Makanan Selamat Tanggungjawab Industri) etc.)</t>
  </si>
  <si>
    <r>
      <rPr>
        <b/>
        <sz val="8"/>
        <rFont val="Arial"/>
        <family val="2"/>
      </rPr>
      <t xml:space="preserve">Antarabangsa / </t>
    </r>
    <r>
      <rPr>
        <i/>
        <sz val="8"/>
        <rFont val="Arial"/>
        <family val="2"/>
      </rPr>
      <t>International</t>
    </r>
    <r>
      <rPr>
        <b/>
        <sz val="8"/>
        <rFont val="Arial"/>
        <family val="2"/>
      </rPr>
      <t xml:space="preserve"> </t>
    </r>
    <r>
      <rPr>
        <i/>
        <sz val="8"/>
        <rFont val="Arial"/>
        <family val="2"/>
      </rPr>
      <t>(</t>
    </r>
    <r>
      <rPr>
        <b/>
        <sz val="8"/>
        <rFont val="Arial"/>
        <family val="2"/>
      </rPr>
      <t xml:space="preserve">cth. / </t>
    </r>
    <r>
      <rPr>
        <i/>
        <sz val="8"/>
        <rFont val="Arial"/>
        <family val="2"/>
      </rPr>
      <t>e.g. ISO, HACCP, GMP, GVHP, 5S etc</t>
    </r>
    <r>
      <rPr>
        <b/>
        <sz val="8"/>
        <rFont val="Arial"/>
        <family val="2"/>
      </rPr>
      <t>.</t>
    </r>
    <r>
      <rPr>
        <i/>
        <sz val="8"/>
        <rFont val="Arial"/>
        <family val="2"/>
      </rPr>
      <t>)</t>
    </r>
  </si>
  <si>
    <t xml:space="preserve">Halal </t>
  </si>
  <si>
    <r>
      <rPr>
        <b/>
        <sz val="8"/>
        <rFont val="Arial"/>
        <family val="2"/>
      </rPr>
      <t xml:space="preserve">Tiada / </t>
    </r>
    <r>
      <rPr>
        <i/>
        <sz val="8"/>
        <rFont val="Arial"/>
        <family val="2"/>
      </rPr>
      <t>None</t>
    </r>
  </si>
  <si>
    <t>C.2</t>
  </si>
  <si>
    <t>Adakah pertubuhan ini mempunyai Sistem Perlindungan Harta Intelek (HI)? (Boleh pilih lebih daripada satu)</t>
  </si>
  <si>
    <t>Did this establishment have any Intellectual Property (IP) Protection System? (May choose more than one)</t>
  </si>
  <si>
    <t>Paten</t>
  </si>
  <si>
    <t>Cap dagangan (termasuk: Jenama yang didaftarkan / dilindungi)</t>
  </si>
  <si>
    <t>Trademark (include: Registered / protected brand name)</t>
  </si>
  <si>
    <t>Hakcipta</t>
  </si>
  <si>
    <t>Copyright</t>
  </si>
  <si>
    <t>Lain-lain (cth. Reka bentuk perindustrian, Petunjuk geografi, Reka bentuk susun atur litar bersepadu)</t>
  </si>
  <si>
    <t>Others (e.g. Industrial design, Geographical indication, Layout - design of integrated circuit design)</t>
  </si>
  <si>
    <t>Sekiranya Soalan 9.12 (a) pada muka surat 18 diisi, sila lengkapkan Soalan C.3</t>
  </si>
  <si>
    <t>If Question 9.12 (a) on page 18 is filled, please complete Question C.3</t>
  </si>
  <si>
    <t>C.3</t>
  </si>
  <si>
    <t xml:space="preserve">   Jika YA, sila ke soalan C.4 hingga C.8</t>
  </si>
  <si>
    <t xml:space="preserve">   If YES, please proceed to question C.4 to C.8</t>
  </si>
  <si>
    <r>
      <rPr>
        <b/>
        <sz val="8"/>
        <rFont val="Arial"/>
        <family val="2"/>
      </rPr>
      <t xml:space="preserve">  Tidak /</t>
    </r>
    <r>
      <rPr>
        <i/>
        <sz val="8"/>
        <rFont val="Arial"/>
        <family val="2"/>
      </rPr>
      <t xml:space="preserve"> No</t>
    </r>
  </si>
  <si>
    <t xml:space="preserve">   Jika TIDAK, sila ke seksyen D</t>
  </si>
  <si>
    <t xml:space="preserve">   If NO, please proceed to section D</t>
  </si>
  <si>
    <t>C.4</t>
  </si>
  <si>
    <t>Sila nyatakan peratus perbelanjaan semasa terhadap R&amp;D</t>
  </si>
  <si>
    <t>Please indicate the percentage of expenditure by current expenditure on R&amp;D</t>
  </si>
  <si>
    <t>Kos buruh</t>
  </si>
  <si>
    <t>Labour cost</t>
  </si>
  <si>
    <t>Kos operasi</t>
  </si>
  <si>
    <t>Operating cost</t>
  </si>
  <si>
    <t>Kos berulang lain</t>
  </si>
  <si>
    <t>Other recurrent cost</t>
  </si>
  <si>
    <t>C.5</t>
  </si>
  <si>
    <t>Sila nyatakan peratus perbelanjaan modal terhadap R&amp;D</t>
  </si>
  <si>
    <t>Please indicate the percentage of expenditure by capital expenditure on R&amp;D</t>
  </si>
  <si>
    <t>Tanah, bangunan &amp; struktur lain</t>
  </si>
  <si>
    <t>Land, building &amp; other structures</t>
  </si>
  <si>
    <t>Kenderaan, loji, perisian, jentera &amp; peralatan</t>
  </si>
  <si>
    <t>Vehicles, plant, software, machinery &amp; equipment</t>
  </si>
  <si>
    <t>C.6</t>
  </si>
  <si>
    <t>Sila nyatakan peratus sumber dana perbelanjaan R&amp;D</t>
  </si>
  <si>
    <t>Please indicate the percentage by source of fund for R&amp;D expenditure</t>
  </si>
  <si>
    <t>Dana sendiri</t>
  </si>
  <si>
    <t>Owned funds</t>
  </si>
  <si>
    <t>Syarikat Swasta</t>
  </si>
  <si>
    <t>Private companies</t>
  </si>
  <si>
    <t>Kerajaan</t>
  </si>
  <si>
    <t>Government</t>
  </si>
  <si>
    <t>Institusi Pengajian Tinggi</t>
  </si>
  <si>
    <t>Institution of Higher Education</t>
  </si>
  <si>
    <t>Dana luar negara</t>
  </si>
  <si>
    <t>Foreign funds</t>
  </si>
  <si>
    <t>Dana lain (sila nyatakan)</t>
  </si>
  <si>
    <t>Other funds (please specify)</t>
  </si>
  <si>
    <t>INOVASI DAN PENYELIDIKAN &amp; PEMBANGUNAN (samb.)</t>
  </si>
  <si>
    <t>INNOVATION AND RESEARCH &amp; DEVELOPMENT (cont'd)</t>
  </si>
  <si>
    <t>C.7</t>
  </si>
  <si>
    <t>Sila nyatakan peratus perbelanjaan jenis aktiviti R&amp;D</t>
  </si>
  <si>
    <t>Please indicate the percentage by type of R&amp;D activity</t>
  </si>
  <si>
    <t>Penyelidikan asas</t>
  </si>
  <si>
    <t>Basic research</t>
  </si>
  <si>
    <t>Penyelidikan gunaan</t>
  </si>
  <si>
    <t>Applied research</t>
  </si>
  <si>
    <t xml:space="preserve">Pembangunan eksperimental </t>
  </si>
  <si>
    <t>Experimental development</t>
  </si>
  <si>
    <t>C.8</t>
  </si>
  <si>
    <t>Sila nyatakan maklumat pekerja yang terlibat dengan R&amp;D</t>
  </si>
  <si>
    <t>Please state the information of employee involved with R&amp;D</t>
  </si>
  <si>
    <t>Bilangan Pekerja</t>
  </si>
  <si>
    <t>Gaji &amp; upah tahunan</t>
  </si>
  <si>
    <t>Number of workers</t>
  </si>
  <si>
    <t>Annual salaries &amp; wages</t>
  </si>
  <si>
    <r>
      <rPr>
        <b/>
        <sz val="8"/>
        <rFont val="Arial"/>
        <family val="2"/>
      </rPr>
      <t>Nilai</t>
    </r>
    <r>
      <rPr>
        <sz val="8"/>
        <rFont val="Arial"/>
        <family val="2"/>
      </rPr>
      <t xml:space="preserve"> / </t>
    </r>
    <r>
      <rPr>
        <i/>
        <sz val="8"/>
        <rFont val="Arial"/>
        <family val="2"/>
      </rPr>
      <t>Value</t>
    </r>
  </si>
  <si>
    <t>Penyelidik</t>
  </si>
  <si>
    <t>Researcher</t>
  </si>
  <si>
    <t>Juruteknik dan profesional bersekutu</t>
  </si>
  <si>
    <t>Technician and associate professionals</t>
  </si>
  <si>
    <t>Pekerja sokongan perkeranian</t>
  </si>
  <si>
    <t>Clerical support workers</t>
  </si>
  <si>
    <t>C.9</t>
  </si>
  <si>
    <t>Adakah pertubuhan ini melabur kepada aktiviti R&amp;D di luar negara? Sila tanda (X) dalam satu kotak sahaja</t>
  </si>
  <si>
    <t xml:space="preserve">Does this establishment invest in R&amp;D activities abroad? Please mark (X) in one box only </t>
  </si>
  <si>
    <t xml:space="preserve">                    </t>
  </si>
  <si>
    <t>C.10</t>
  </si>
  <si>
    <t>Berapakah nilai pelaburan aktiviti R&amp;D di luar negara?</t>
  </si>
  <si>
    <t>What is the value of R&amp;D investment activities abroad?</t>
  </si>
  <si>
    <t>D</t>
  </si>
  <si>
    <t>IMPORT DAN EKSPORT PERDAGANGAN ANTARABANGSA</t>
  </si>
  <si>
    <t>IMPORTS AND EXPORTS OF INTERNATIONAL TRADE</t>
  </si>
  <si>
    <t>D.1</t>
  </si>
  <si>
    <t>Jika pertubuhan terlibat dalam import / eksport perkhidmatan dan barangan, sila nyatakan peratusan perkhidmatan dan barangan diimport /</t>
  </si>
  <si>
    <t>dieksport bagi tujuan berikut (Boleh pilih lebih daripada satu)</t>
  </si>
  <si>
    <t>If the establishment invloves in imports / exports of services and goods, please mention the percentage of services and goods imported / exported</t>
  </si>
  <si>
    <t>for the purposebelow (May choose more than one)</t>
  </si>
  <si>
    <r>
      <rPr>
        <b/>
        <sz val="8"/>
        <rFont val="Arial"/>
        <family val="2"/>
      </rPr>
      <t>Import</t>
    </r>
    <r>
      <rPr>
        <sz val="8"/>
        <rFont val="Arial"/>
        <family val="2"/>
      </rPr>
      <t xml:space="preserve"> /</t>
    </r>
    <r>
      <rPr>
        <i/>
        <sz val="8"/>
        <rFont val="Arial"/>
        <family val="2"/>
      </rPr>
      <t xml:space="preserve"> Imports</t>
    </r>
  </si>
  <si>
    <r>
      <rPr>
        <b/>
        <sz val="8"/>
        <rFont val="Arial"/>
        <family val="2"/>
      </rPr>
      <t xml:space="preserve">Eksport / </t>
    </r>
    <r>
      <rPr>
        <i/>
        <sz val="8"/>
        <rFont val="Arial"/>
        <family val="2"/>
      </rPr>
      <t>Exports</t>
    </r>
  </si>
  <si>
    <t>Perkhidmatan</t>
  </si>
  <si>
    <t>Services</t>
  </si>
  <si>
    <t>Barangan</t>
  </si>
  <si>
    <t>Goods</t>
  </si>
  <si>
    <t>(i)    Barangan untuk prosesan (GFP)</t>
  </si>
  <si>
    <t xml:space="preserve">       Goods for processing (GFP)</t>
  </si>
  <si>
    <t>(ii)   Barangan untuk simpanan (GFS) dalam Gudang</t>
  </si>
  <si>
    <t xml:space="preserve">       Goods for storage (GFS) in warehouse</t>
  </si>
  <si>
    <t>(iii)  Barangan didagang tanpa memasuki Malaysia (Merchanting)</t>
  </si>
  <si>
    <t xml:space="preserve">        Goods traded without entering Malaysia (Merchanting)</t>
  </si>
  <si>
    <t>(iv)  Pengeluaran barangan di luar negara (Penyumberan luar)</t>
  </si>
  <si>
    <t xml:space="preserve">       Goods manufactured in other country (Outsourcing)</t>
  </si>
  <si>
    <t>E</t>
  </si>
  <si>
    <t>KELESTARIAN ALAM SEKITAR</t>
  </si>
  <si>
    <t>ENVIRONMENTAL SUSTAINABILITY</t>
  </si>
  <si>
    <t>E.1</t>
  </si>
  <si>
    <t>Adakah pertubuhan ini mengamalkan Alam Sekitar, Sosial dan Tadbir Urus (ESG)? Sila tanda (X) dalam satu kotak sahaja</t>
  </si>
  <si>
    <t>Does this establishment practice Environmental, Social and Governance (ESG)? Please mark (X) in one box only</t>
  </si>
  <si>
    <t>E.2</t>
  </si>
  <si>
    <t>Adakah pertubuhan ini telah menerbitkan Laporan Kelestarian? Sila tanda (X) dalam satu kotak sahaja</t>
  </si>
  <si>
    <t>Has this establishment published a Sustainability Report? Please mark (X) in one box only</t>
  </si>
  <si>
    <t>E.3</t>
  </si>
  <si>
    <t>Adakah pertubuhan ini membuat perbelanjaan perlindungan alam sekitar? Sila tanda (X) dalam satu kotak sahaja</t>
  </si>
  <si>
    <t>Does this establishment incur environmental protection expenditure? Please mark (X) in one box only</t>
  </si>
  <si>
    <t>E.4</t>
  </si>
  <si>
    <t>Sila nyatakan penggunaan bahan kitar semula sebagai input pengeluaran</t>
  </si>
  <si>
    <t>Please indicate of use of recycled materials as production input</t>
  </si>
  <si>
    <r>
      <rPr>
        <b/>
        <sz val="8"/>
        <rFont val="Arial"/>
        <family val="2"/>
      </rPr>
      <t xml:space="preserve">Kuantiti (tan metrik) / </t>
    </r>
    <r>
      <rPr>
        <i/>
        <sz val="8"/>
        <rFont val="Arial"/>
        <family val="2"/>
      </rPr>
      <t>Quantity (tonne)</t>
    </r>
  </si>
  <si>
    <t>E.5</t>
  </si>
  <si>
    <t>Berdasarkan soalan E.4, sila nyatakan peratus penggunaan bahan kitar semula mengikut jenis:</t>
  </si>
  <si>
    <t>Refer to question E.4, please indicate percentage of use of recycled materials by type:</t>
  </si>
  <si>
    <t>Plastik</t>
  </si>
  <si>
    <t>Tekstil</t>
  </si>
  <si>
    <t>Plastics</t>
  </si>
  <si>
    <t>Textiles</t>
  </si>
  <si>
    <t>Kertas</t>
  </si>
  <si>
    <t>Getah</t>
  </si>
  <si>
    <t>Paper</t>
  </si>
  <si>
    <t>Rubber</t>
  </si>
  <si>
    <t>Besi</t>
  </si>
  <si>
    <t>Metal</t>
  </si>
  <si>
    <t>Kaca</t>
  </si>
  <si>
    <t>Glass</t>
  </si>
  <si>
    <t>E.6</t>
  </si>
  <si>
    <t>Adakah pertubuhan ini terlibat dalam program Tenaga Boleh Baharu? Sila tanda (X) dalam satu kotak sahaja</t>
  </si>
  <si>
    <t>Is this establishment involved in any Renewable Energy programs? Please mark (X) in one box only</t>
  </si>
  <si>
    <t>E.7</t>
  </si>
  <si>
    <t>Adakah pertubuhan ini mempunyai pengurusan tenaga yang cekap? Sila tanda (X) dalam satu kotak sahaja</t>
  </si>
  <si>
    <t>Did this organization have efficient energy management? Please mark (X) in one box only</t>
  </si>
  <si>
    <t>F</t>
  </si>
  <si>
    <t>PENERIMAGUNAAN TEKNOLOGI</t>
  </si>
  <si>
    <t>TECHNOLOGY ADAPTION</t>
  </si>
  <si>
    <t>F.1</t>
  </si>
  <si>
    <t xml:space="preserve">Sila laporkan tahap automasi proses pengeluaran pertubuhan ini. Sila tanda (X) dalam satu kotak sahaja </t>
  </si>
  <si>
    <t>Please report the automation level of the production process for this establishment. Please mark (X) in one box only</t>
  </si>
  <si>
    <t>Automasi Pintar (Bersepadu)</t>
  </si>
  <si>
    <t>Smart Automation (Integrated)</t>
  </si>
  <si>
    <t xml:space="preserve">Automasi sepenuhnya </t>
  </si>
  <si>
    <t xml:space="preserve">Fully automation </t>
  </si>
  <si>
    <t>Automasi mod campuran</t>
  </si>
  <si>
    <t>Mixed-mode automation</t>
  </si>
  <si>
    <t xml:space="preserve">Separa automasi </t>
  </si>
  <si>
    <t>Semi-automation</t>
  </si>
  <si>
    <t>Manual</t>
  </si>
  <si>
    <t>F.2</t>
  </si>
  <si>
    <t>Adakah pertubuhan ini menggunakan teknologi berikut. Jika Ya, sila nyatakan peratus (%) penggunaan.</t>
  </si>
  <si>
    <t>Sila tanda (X) dalam satu kotak sahaja</t>
  </si>
  <si>
    <t>Did this establishment using the following technology. If Yes, please state the percentage (%) of usage. Please mark (X) in one box only</t>
  </si>
  <si>
    <t>Bioteknologi dan berasaskan bio</t>
  </si>
  <si>
    <t>Biotechnology and bio-based</t>
  </si>
  <si>
    <t>Nanoteknologi</t>
  </si>
  <si>
    <t>Nanotechnology</t>
  </si>
  <si>
    <t>Teknologi Bahan Termaju</t>
  </si>
  <si>
    <t>Advanced Material Technology</t>
  </si>
  <si>
    <t>Teknologi nuklear / atom</t>
  </si>
  <si>
    <t>Nuclear / Atom Technology</t>
  </si>
  <si>
    <t>F.3</t>
  </si>
  <si>
    <t>Sila tandakan (X) teknologi atau penyelesaian yang digunakan oleh pertubuhan ini (Boleh pilih lebih daripada satu)</t>
  </si>
  <si>
    <t>Please mark (X) the technology or solution adopted by this establishment (May choose more than one)</t>
  </si>
  <si>
    <t xml:space="preserve">Pengurusan Rantaian Bekalan (PRB) </t>
  </si>
  <si>
    <t>Pemprosesan perkataan (MS Word, Google Docs, Pages dll.)</t>
  </si>
  <si>
    <t>Supply Chain Management (SCM)</t>
  </si>
  <si>
    <t>Word processing (MS Word, Google Docs, Pages etc.)</t>
  </si>
  <si>
    <t>Automasi (robotik, tali sawat, lif, kenderaan berpandu</t>
  </si>
  <si>
    <t xml:space="preserve">Lembaran (MS Excel, Numbers, dll.) </t>
  </si>
  <si>
    <t xml:space="preserve">automatik (AGV), dll.) </t>
  </si>
  <si>
    <t>Spreadsheet (MS Excel, Numbers, etc.)</t>
  </si>
  <si>
    <t xml:space="preserve">Automation (robotics, conveyor belts, lifts, automated-guided </t>
  </si>
  <si>
    <t>vehicles (AGV), etc.)</t>
  </si>
  <si>
    <t>Pembentangan (Powerpoint, Keynote, Prezi, dll.)</t>
  </si>
  <si>
    <t>Presentation (Powerpoint, Keynote, Prezi, etc.)</t>
  </si>
  <si>
    <t xml:space="preserve">Kawalan Kualiti Tersepadu (pengimbas, pemeriksaan </t>
  </si>
  <si>
    <t xml:space="preserve">penglihatan, CCTV, sensor pintar dll.) </t>
  </si>
  <si>
    <t xml:space="preserve">Kewangan &amp; Perakaunan </t>
  </si>
  <si>
    <t xml:space="preserve">In-line Quality Control (scanners, vision inspection, </t>
  </si>
  <si>
    <t>Finance &amp; Accounting</t>
  </si>
  <si>
    <t>CCTV smart sensor, etc.)</t>
  </si>
  <si>
    <t>(o)</t>
  </si>
  <si>
    <t xml:space="preserve">Pengurusan Sumber Manusia </t>
  </si>
  <si>
    <t xml:space="preserve">Pembuatan Aditif (Percetakan 3D, prototaip cepat, dll.) </t>
  </si>
  <si>
    <t>Human resources management</t>
  </si>
  <si>
    <t>Additive Manufacturing (3D Printing, rapid prototyping, etc.)</t>
  </si>
  <si>
    <t>(p)</t>
  </si>
  <si>
    <t xml:space="preserve">Pengurusan Perhubungan Pelanggan (CRM) </t>
  </si>
  <si>
    <t xml:space="preserve">Internet Benda </t>
  </si>
  <si>
    <t>Customer Relationship Management (CRM)</t>
  </si>
  <si>
    <t>Internet-of-Thing (IoT)</t>
  </si>
  <si>
    <t>(q)</t>
  </si>
  <si>
    <t xml:space="preserve">Reka Bentuk Berbantu Komputer (RBBK) </t>
  </si>
  <si>
    <t xml:space="preserve">Analitis Data Raya </t>
  </si>
  <si>
    <t>Computer-Aided Design (CAD)</t>
  </si>
  <si>
    <t>Big Data Analytics</t>
  </si>
  <si>
    <t>(r)</t>
  </si>
  <si>
    <t>Prototaip</t>
  </si>
  <si>
    <t xml:space="preserve">Kecerdasan Buatan </t>
  </si>
  <si>
    <t>Prototyping</t>
  </si>
  <si>
    <t>Artificial Intelligence</t>
  </si>
  <si>
    <t>(s)</t>
  </si>
  <si>
    <t>Penyelesaian makmal</t>
  </si>
  <si>
    <t xml:space="preserve">Simulasi </t>
  </si>
  <si>
    <t>Lab solution</t>
  </si>
  <si>
    <t>Simulation</t>
  </si>
  <si>
    <t>(t)</t>
  </si>
  <si>
    <t>Keselamatan siber (Tembok api, anti-spam, antivirus dll)</t>
  </si>
  <si>
    <t xml:space="preserve">Pengendalian Bahan Automatik </t>
  </si>
  <si>
    <t>Cybersecurity (Firewall, anti-spam, antivirus, etc.)</t>
  </si>
  <si>
    <t>Automated Material Handling</t>
  </si>
  <si>
    <t>(u)</t>
  </si>
  <si>
    <t xml:space="preserve">Lain-lain (sila nyatakan) </t>
  </si>
  <si>
    <t xml:space="preserve">Pengenalan Frekuensi Radio (RFID) </t>
  </si>
  <si>
    <t>Radio Frequency Identification (RFID)</t>
  </si>
  <si>
    <t xml:space="preserve">       </t>
  </si>
  <si>
    <t>PENERIMAGUNAAN TEKNOLOGI (samb.)</t>
  </si>
  <si>
    <t>TECHNOLOGY ADAPTION (cont'd)</t>
  </si>
  <si>
    <t>F.4</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</si>
  <si>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</si>
  <si>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</si>
  <si>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MITI</t>
  </si>
  <si>
    <t>HRDF</t>
  </si>
  <si>
    <t>MOSTI</t>
  </si>
  <si>
    <t>KPM</t>
  </si>
  <si>
    <t>MIDA</t>
  </si>
  <si>
    <t>KPKM</t>
  </si>
  <si>
    <t>MIDF</t>
  </si>
  <si>
    <t>MIGHT</t>
  </si>
  <si>
    <t>MATRADE</t>
  </si>
  <si>
    <t>MOF</t>
  </si>
  <si>
    <t>Bank Pembangunan</t>
  </si>
  <si>
    <t>MDEC</t>
  </si>
  <si>
    <t>Bank Negara Malaysia</t>
  </si>
  <si>
    <t>TERAJU</t>
  </si>
  <si>
    <t>CIDB</t>
  </si>
  <si>
    <t>EXIM Bank</t>
  </si>
  <si>
    <t>F.6</t>
  </si>
  <si>
    <t>Adakah pertubuhan ini mengamalkan Konsep Operasi Pintar? Sila tanda (X) dalam satu kotak sahaja</t>
  </si>
  <si>
    <t>Did this establishment practise the Smart Operating Concept? Please mark (X) in one box only</t>
  </si>
  <si>
    <r>
      <rPr>
        <b/>
        <sz val="8"/>
        <rFont val="Arial"/>
        <family val="2"/>
      </rPr>
      <t xml:space="preserve">   Ya IR 4.0 / </t>
    </r>
    <r>
      <rPr>
        <i/>
        <sz val="8"/>
        <rFont val="Arial"/>
        <family val="2"/>
      </rPr>
      <t>Yes IR 4.0</t>
    </r>
  </si>
  <si>
    <r>
      <rPr>
        <b/>
        <sz val="8"/>
        <rFont val="Arial"/>
        <family val="2"/>
      </rPr>
      <t xml:space="preserve">   Ya IR 5.0 / </t>
    </r>
    <r>
      <rPr>
        <i/>
        <sz val="8"/>
        <rFont val="Arial"/>
        <family val="2"/>
      </rPr>
      <t>Yes IR 5.0</t>
    </r>
  </si>
  <si>
    <r>
      <rPr>
        <b/>
        <sz val="8"/>
        <rFont val="Arial"/>
        <family val="2"/>
      </rPr>
      <t xml:space="preserve">   Tidak / </t>
    </r>
    <r>
      <rPr>
        <i/>
        <sz val="8"/>
        <rFont val="Arial"/>
        <family val="2"/>
      </rPr>
      <t>No</t>
    </r>
  </si>
  <si>
    <t>Jika Tidak, sila ke soalan F.8</t>
  </si>
  <si>
    <t>If No, please proceed to question F.8</t>
  </si>
  <si>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</si>
  <si>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</si>
  <si>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</si>
  <si>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 xml:space="preserve">Layak mendapat insentif kerajaan </t>
  </si>
  <si>
    <t>Increase productivity level and products quality</t>
  </si>
  <si>
    <t>Eligible for government incentives</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</si>
  <si>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</si>
  <si>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</si>
  <si>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</si>
  <si>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</si>
  <si>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</si>
  <si>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Follow the global trend of Fourth Industrial Revolution</t>
  </si>
  <si>
    <t xml:space="preserve">Transformasi dan bertahan sebagai pengilang </t>
  </si>
  <si>
    <t>Transform and survive as a manufacturer</t>
  </si>
  <si>
    <t>F.7</t>
  </si>
  <si>
    <t>Bagaimana operasi pintar mempengaruhi pertubuhan ini?</t>
  </si>
  <si>
    <t>How smart operating affect this establishment?</t>
  </si>
  <si>
    <t>Meningkat</t>
  </si>
  <si>
    <t>Tiada perubahan</t>
  </si>
  <si>
    <t>Menurun</t>
  </si>
  <si>
    <t>Improve</t>
  </si>
  <si>
    <t>No change</t>
  </si>
  <si>
    <t>Decline</t>
  </si>
  <si>
    <t>Hasil</t>
  </si>
  <si>
    <t>Revenue</t>
  </si>
  <si>
    <t>Operation cost</t>
  </si>
  <si>
    <t>Produktiviti</t>
  </si>
  <si>
    <t>Productivity</t>
  </si>
  <si>
    <t>Sumber manusia:</t>
  </si>
  <si>
    <t>Human resources:</t>
  </si>
  <si>
    <t>i)</t>
  </si>
  <si>
    <t>Pekerja tempatan</t>
  </si>
  <si>
    <t>Local worker</t>
  </si>
  <si>
    <t>ii)</t>
  </si>
  <si>
    <t>Pekerja asing</t>
  </si>
  <si>
    <t>Foreign worker</t>
  </si>
  <si>
    <t>Pemasaran</t>
  </si>
  <si>
    <t>Marketing</t>
  </si>
  <si>
    <t>Raw materials cost</t>
  </si>
  <si>
    <t>Sila nyatakan peratus (%) perbelanjaan berkaitan operasi pintar mengikut kategori berikut:</t>
  </si>
  <si>
    <t>Please indicate the percentage (%) of expenses related to smart operating by the following categories:</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</si>
  <si>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</si>
  <si>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</si>
  <si>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</si>
  <si>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</si>
  <si>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F.8</t>
  </si>
  <si>
    <t>Adakah pertubuhan ini mempunyai rancangan untuk mengamalkan Konsep Operasi Pintar? Sila tanda (X) dalam satu kotak sahaja</t>
  </si>
  <si>
    <t>Did this establishment have plans to adopt the Smart Operating Concept? Please mark (X) in one box only</t>
  </si>
  <si>
    <t>Jika Ya, berapa peratusan sumber berikut akan diperuntukkan untuk menjayakan pelan tersebut?</t>
  </si>
  <si>
    <t>If Yes, what is the percentage of the following resources will be allocated to make the plan a success?</t>
  </si>
  <si>
    <t xml:space="preserve">Sumber manusia </t>
  </si>
  <si>
    <t>Human resources</t>
  </si>
  <si>
    <t xml:space="preserve">Sumber kewangan </t>
  </si>
  <si>
    <t>Financial resources</t>
  </si>
  <si>
    <t>F.9</t>
  </si>
  <si>
    <t>Adakah pertubuhan ini sudah mempunyai perancangan untuk kemahiran semula dan peningkatan kemahiran pekerjanya?</t>
  </si>
  <si>
    <t>Did this establishment already has a plan to reskilling and upskilling for its employees? Please mark (X) in one box only</t>
  </si>
  <si>
    <t>Jika Ya, sila tandakan (X) bidang pemahiran semula dan peningkatan kemahiran yang dirancang untuk pekerja pertubuhan ini (Boleh pilih lebih daripada satu)</t>
  </si>
  <si>
    <t>If Yes, please mark (X) the areas of reskilling and upskilling planned for the employees of this establishment (May choose more than one)</t>
  </si>
  <si>
    <t xml:space="preserve">Kecerdasan Buatan / Pembelajaran Mesin / Pembelajaran Dalam </t>
  </si>
  <si>
    <t xml:space="preserve">Keselamatan siber </t>
  </si>
  <si>
    <t>Artificial Intelligence / Machine Learning / Deep Learning</t>
  </si>
  <si>
    <t>Cybersecurity</t>
  </si>
  <si>
    <t xml:space="preserve">Analitis Data Raya / Analitis Data  </t>
  </si>
  <si>
    <t xml:space="preserve">Penciptaan Kandungan AR / VR </t>
  </si>
  <si>
    <t>Big Data Analytics / Data Analytics</t>
  </si>
  <si>
    <t>AR / VR Content Creation</t>
  </si>
  <si>
    <t xml:space="preserve">Pengaturcaraan / Sains Komputer </t>
  </si>
  <si>
    <t xml:space="preserve">Rangkaian </t>
  </si>
  <si>
    <t>Programming / Computer Science</t>
  </si>
  <si>
    <t>Networking</t>
  </si>
  <si>
    <t xml:space="preserve">Robotik / Peranti Autonomi </t>
  </si>
  <si>
    <t xml:space="preserve">PLBD / KPPD </t>
  </si>
  <si>
    <t>Robotics / Autonomous Devices</t>
  </si>
  <si>
    <t>PLC / SCADA</t>
  </si>
  <si>
    <t>G</t>
  </si>
  <si>
    <t>AFFILIATE ASING</t>
  </si>
  <si>
    <t>FOREIGN  AFFILIATE</t>
  </si>
  <si>
    <t>G.1</t>
  </si>
  <si>
    <t>Does this establishment have an affiliate overseas? Please mark (X) in one box only</t>
  </si>
  <si>
    <t>G.2</t>
  </si>
  <si>
    <t>Sila nyatakan bilangan affiliate mengikut negara</t>
  </si>
  <si>
    <t>Please state the number of affiliate by country</t>
  </si>
  <si>
    <t>Nama negara</t>
  </si>
  <si>
    <t>Bilangan affiliate</t>
  </si>
  <si>
    <t>Office use</t>
  </si>
  <si>
    <t>Name of country</t>
  </si>
  <si>
    <t>Number of affiliate</t>
  </si>
  <si>
    <t>Kod negara</t>
  </si>
  <si>
    <t>Country code</t>
  </si>
  <si>
    <t>H</t>
  </si>
  <si>
    <t>KEMUDAHAN PEMBIAYAAN</t>
  </si>
  <si>
    <t>ACCESS TO FINANCING</t>
  </si>
  <si>
    <t>H.1</t>
  </si>
  <si>
    <t xml:space="preserve">Adakah pertubuhan ini memohon sebarang pembiayaan baharu atau tambahan daripada luar untuk tujuan perniagaan? </t>
  </si>
  <si>
    <t xml:space="preserve">(Pembiayaan daripada luar antaranya termasuk sebarang permohonan untuk pembiayaan, pinjaman, kemudahan kredit, </t>
  </si>
  <si>
    <t>kad kredit, kredit daripada pembekal, geran / pinjaman kerajaan, modal usaha niaga dan pembiayaan ekuiti)</t>
  </si>
  <si>
    <t xml:space="preserve">Did this establishment apply for any new or additional external financing for business purposes?  (External financing include among </t>
  </si>
  <si>
    <t xml:space="preserve">others, any application for financing, loans, lines of credit, credit cards, credit from suppliers, government grants / loans, </t>
  </si>
  <si>
    <t>venture capital and equity financing)</t>
  </si>
  <si>
    <t>Jika Tidak, sila ke soalan H.3</t>
  </si>
  <si>
    <t>H.2</t>
  </si>
  <si>
    <t>Apakah tujuan pembiayaan yang dipohon? (Boleh pilih lebih daripada satu)</t>
  </si>
  <si>
    <t>What were the purpose of the financing? (May choose more than one)</t>
  </si>
  <si>
    <t xml:space="preserve">Modal kerja (stok, bahan mentah, kos pekerja dsb.)  </t>
  </si>
  <si>
    <t>Working capital (stocks, raw materials, labour costs etc.)</t>
  </si>
  <si>
    <t xml:space="preserve">Penambahbaikan / naik taraf proses pengeluaran  </t>
  </si>
  <si>
    <t>Improvement / upgrade of production processes</t>
  </si>
  <si>
    <t xml:space="preserve">Pembelian / penyewaan tanah / bangunan (termasuk pembesaran dan pengubahsuaian)  </t>
  </si>
  <si>
    <t>Purchase / lease of land / building (include extension and renovation)</t>
  </si>
  <si>
    <t xml:space="preserve">Pembelian / penyewaan peralatan / mesin / kenderaan / perkakasan dan perisian komputer  </t>
  </si>
  <si>
    <t>Purchase / lease of equipment / machinery / vehicles / computer hardware and software</t>
  </si>
  <si>
    <t xml:space="preserve">Penyatuan hutang / pembiayaan semula </t>
  </si>
  <si>
    <t>Debt consolidation / refinancing</t>
  </si>
  <si>
    <t>Penyelidikan dan pembangunan produk</t>
  </si>
  <si>
    <t>Research and product development</t>
  </si>
  <si>
    <t>Membeli perniagaan</t>
  </si>
  <si>
    <t>Purchase a business</t>
  </si>
  <si>
    <t xml:space="preserve">Others  </t>
  </si>
  <si>
    <t>H.3</t>
  </si>
  <si>
    <t xml:space="preserve">Daripada manakah pertubuhan ini mendapat sumber pembiayaan untuk menjalankan perniagaan? </t>
  </si>
  <si>
    <t>(Boleh pilih lebih daripada satu) (NOTA: Termasuk sebarang sumber yang digunakan, tanpa mengira bila ia diluluskan atau diperoleh)</t>
  </si>
  <si>
    <t>Where does this establishment get the sources of finance to operate the business?</t>
  </si>
  <si>
    <t>(May choose more than one)  (NOTE: Include any sources used, regardless of when it was authorised or obtained)</t>
  </si>
  <si>
    <t>Pembiayaan daripada bank</t>
  </si>
  <si>
    <t xml:space="preserve">Financing from banks </t>
  </si>
  <si>
    <t xml:space="preserve">Pembiayaan daripada institusi kewangan pembangunan (SME Bank, Agrobank dsb.)  </t>
  </si>
  <si>
    <t>Financing from development financial institutions (SME Bank, Agrobank etc.)</t>
  </si>
  <si>
    <t>Geran atau pembiayaan daripada agensi kerajaan</t>
  </si>
  <si>
    <t>Grants or financing from government agencies</t>
  </si>
  <si>
    <t>Pembiayaan daripada syarikat pajakan / syarikat pemfaktoran / syarikat kredit / syarikat modal</t>
  </si>
  <si>
    <t xml:space="preserve">usaha niaga / pemberi pinjam wang berlesen / kedai dan pemegang pajak gadai termasuk Ar-Rahnu </t>
  </si>
  <si>
    <t>Financing from leasing companies / factoring companies / credit companies / venture capital companies / licenced money lenders /</t>
  </si>
  <si>
    <t>pawnshops and pawnbrokers include Ar-Rahnu</t>
  </si>
  <si>
    <t>Pembiayaan daripada koperasi</t>
  </si>
  <si>
    <t xml:space="preserve">Financing from co-operatives </t>
  </si>
  <si>
    <t>Pembiayaan daripada pembekal / kredit perdagangan daripada pembekal / individu yang tiada hubungan</t>
  </si>
  <si>
    <t>dengan pertubuhan atau pemilik perniagaan ’angels’ / organisasi bukan kerajaan / pengaturan tidak formal</t>
  </si>
  <si>
    <t xml:space="preserve">Financing from suppliers / trade credit owing to suppliers / individuals unrelated to the establishment or its owner ’angels’  / </t>
  </si>
  <si>
    <t>non-governmental organisations / informal arrangements</t>
  </si>
  <si>
    <t>Pendapatan terkumpul / dana dalaman / sumbangan daripada pemegang saham / simpanan peribadi pemilik perniagaan</t>
  </si>
  <si>
    <t>Retained earnings / internally generated funds / shareholders’ own contribution / personal savings of</t>
  </si>
  <si>
    <t>business owner</t>
  </si>
  <si>
    <t>Pinjaman daripada rakan-rakan atau saudara-mara</t>
  </si>
  <si>
    <t>Borrowing from friends or relatives</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</si>
  <si>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</si>
  <si>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</si>
  <si>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</si>
  <si>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</si>
  <si>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H.4</t>
  </si>
  <si>
    <t>Adakah pertubuhan ini memiliki / menggunakan fasiliti dan produk kewangan berikut bagi tujuan perniagaan?</t>
  </si>
  <si>
    <t>Did this establishment own / use financial facilities and products for bussiness purposes as follows?</t>
  </si>
  <si>
    <t>Akaun deposit</t>
  </si>
  <si>
    <t>Deposit account</t>
  </si>
  <si>
    <t>Kad kredit</t>
  </si>
  <si>
    <t xml:space="preserve">Credit card  </t>
  </si>
  <si>
    <t xml:space="preserve">Perbankan dalam talian      </t>
  </si>
  <si>
    <t xml:space="preserve">Online banking </t>
  </si>
  <si>
    <t>Insuran</t>
  </si>
  <si>
    <t xml:space="preserve">Insurance  </t>
  </si>
  <si>
    <t xml:space="preserve">Fasiliti eksport </t>
  </si>
  <si>
    <t>Export’s facilities</t>
  </si>
  <si>
    <t>…………………………………………………………………………………</t>
  </si>
  <si>
    <t>Tidak berkenaan</t>
  </si>
  <si>
    <t>Not applicable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</si>
  <si>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</si>
  <si>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</si>
  <si>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</si>
  <si>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Serial No</t>
  </si>
  <si>
    <t>F010002</t>
  </si>
  <si>
    <t>F010003</t>
  </si>
  <si>
    <t>F010004</t>
  </si>
  <si>
    <t>F010005</t>
  </si>
  <si>
    <t>F010053</t>
  </si>
  <si>
    <t>F010014</t>
  </si>
  <si>
    <t>F010015</t>
  </si>
  <si>
    <t>F010070</t>
  </si>
  <si>
    <t>F010071</t>
  </si>
  <si>
    <t>F010016</t>
  </si>
  <si>
    <t>F010017</t>
  </si>
  <si>
    <t>F010018</t>
  </si>
  <si>
    <t>F010019</t>
  </si>
  <si>
    <t>F010020</t>
  </si>
  <si>
    <t>F010021</t>
  </si>
  <si>
    <t>F010022</t>
  </si>
  <si>
    <t>F010023</t>
  </si>
  <si>
    <t>F010024</t>
  </si>
  <si>
    <t>F010025</t>
  </si>
  <si>
    <t>F010026</t>
  </si>
  <si>
    <t>F010028</t>
  </si>
  <si>
    <t>F010029</t>
  </si>
  <si>
    <t>F010030</t>
  </si>
  <si>
    <t>F010072</t>
  </si>
  <si>
    <t>F010031</t>
  </si>
  <si>
    <t>F010032</t>
  </si>
  <si>
    <t>F010033</t>
  </si>
  <si>
    <t>F010074</t>
  </si>
  <si>
    <t>F010073</t>
  </si>
  <si>
    <t>F010034</t>
  </si>
  <si>
    <t>F010075</t>
  </si>
  <si>
    <t>F010076</t>
  </si>
  <si>
    <t>F010077</t>
  </si>
  <si>
    <t>F010078</t>
  </si>
  <si>
    <t>F010035</t>
  </si>
  <si>
    <t>F010055</t>
  </si>
  <si>
    <t>F010056</t>
  </si>
  <si>
    <t>F010057</t>
  </si>
  <si>
    <t>F010065</t>
  </si>
  <si>
    <t>F010066</t>
  </si>
  <si>
    <t>F010067</t>
  </si>
  <si>
    <t>F020001</t>
  </si>
  <si>
    <t>F020002</t>
  </si>
  <si>
    <t>F020003</t>
  </si>
  <si>
    <t>F030001</t>
  </si>
  <si>
    <t>F030002</t>
  </si>
  <si>
    <t>F030020</t>
  </si>
  <si>
    <t>F030021</t>
  </si>
  <si>
    <t>F030014</t>
  </si>
  <si>
    <t>F030008</t>
  </si>
  <si>
    <t>F030009</t>
  </si>
  <si>
    <t>F030010</t>
  </si>
  <si>
    <t>F030011</t>
  </si>
  <si>
    <t>F030012</t>
  </si>
  <si>
    <t>F030013</t>
  </si>
  <si>
    <t>F041001</t>
  </si>
  <si>
    <t>F041002</t>
  </si>
  <si>
    <t>F041003</t>
  </si>
  <si>
    <t>F041004</t>
  </si>
  <si>
    <t>F041005</t>
  </si>
  <si>
    <t>F041006</t>
  </si>
  <si>
    <t>F041007</t>
  </si>
  <si>
    <t>F041008</t>
  </si>
  <si>
    <t>F041009</t>
  </si>
  <si>
    <t>F041010</t>
  </si>
  <si>
    <t>F041011</t>
  </si>
  <si>
    <t>F041012</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</si>
  <si>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</si>
  <si>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</si>
  <si>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</si>
  <si>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</si>
  <si>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</si>
  <si>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</si>
  <si>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</si>
  <si>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</si>
  <si>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</si>
  <si>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</si>
  <si>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</si>
  <si>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</si>
  <si>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</si>
  <si>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</si>
  <si>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</si>
  <si>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</si>
  <si>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</si>
  <si>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</si>
  <si>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F041114</t>
  </si>
  <si>
    <t>F041115</t>
  </si>
  <si>
    <t>F041116</t>
  </si>
  <si>
    <t>F041117</t>
  </si>
  <si>
    <t>F041118</t>
  </si>
  <si>
    <t>F041199</t>
  </si>
  <si>
    <t>F041202</t>
  </si>
  <si>
    <t>F041203</t>
  </si>
  <si>
    <t>F041204</t>
  </si>
  <si>
    <t>F041206</t>
  </si>
  <si>
    <t>F041207</t>
  </si>
  <si>
    <t>F041208</t>
  </si>
  <si>
    <t>F041209</t>
  </si>
  <si>
    <t>F041211</t>
  </si>
  <si>
    <t>F041212</t>
  </si>
  <si>
    <t>F041214</t>
  </si>
  <si>
    <t>F041218</t>
  </si>
  <si>
    <t>F041299</t>
  </si>
  <si>
    <t>F041302</t>
  </si>
  <si>
    <t>F041303</t>
  </si>
  <si>
    <t>F041304</t>
  </si>
  <si>
    <t>F041305</t>
  </si>
  <si>
    <t>F041309</t>
  </si>
  <si>
    <t>F041310</t>
  </si>
  <si>
    <t>F041311</t>
  </si>
  <si>
    <t>F041312</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</si>
  <si>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</si>
  <si>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</si>
  <si>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</si>
  <si>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</si>
  <si>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</si>
  <si>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</si>
  <si>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</si>
  <si>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</si>
  <si>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</si>
  <si>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</si>
  <si>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</si>
  <si>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</si>
  <si>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</si>
  <si>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</si>
  <si>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</si>
  <si>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</si>
  <si>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</si>
  <si>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</si>
  <si>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</si>
  <si>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</si>
  <si>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</si>
  <si>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</si>
  <si>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</si>
  <si>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</si>
  <si>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</si>
  <si>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</si>
  <si>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</si>
  <si>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</si>
  <si>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</si>
  <si>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</si>
  <si>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</si>
  <si>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</si>
  <si>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</si>
  <si>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</si>
  <si>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</si>
  <si>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</si>
  <si>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</si>
  <si>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</si>
  <si>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</si>
  <si>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</si>
  <si>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</si>
  <si>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</si>
  <si>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</si>
  <si>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</si>
  <si>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</si>
  <si>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</si>
  <si>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</si>
  <si>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</si>
  <si>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</si>
  <si>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</si>
  <si>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</si>
  <si>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</si>
  <si>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</si>
  <si>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</si>
  <si>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F041614</t>
  </si>
  <si>
    <t>F041615</t>
  </si>
  <si>
    <t>F041616</t>
  </si>
  <si>
    <t>F041618</t>
  </si>
  <si>
    <t>F041699</t>
  </si>
  <si>
    <t>F041701</t>
  </si>
  <si>
    <t>F041702</t>
  </si>
  <si>
    <t>F041703</t>
  </si>
  <si>
    <t>F041704</t>
  </si>
  <si>
    <t>F041705</t>
  </si>
  <si>
    <t>F041706</t>
  </si>
  <si>
    <t>F041707</t>
  </si>
  <si>
    <t>F041708</t>
  </si>
  <si>
    <t>F041709</t>
  </si>
  <si>
    <t>F041710</t>
  </si>
  <si>
    <t>F041711</t>
  </si>
  <si>
    <t>F041712</t>
  </si>
  <si>
    <t>F041714</t>
  </si>
  <si>
    <t>F041715</t>
  </si>
  <si>
    <t>F041716</t>
  </si>
  <si>
    <t>F041717</t>
  </si>
  <si>
    <t>F041718</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</si>
  <si>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</si>
  <si>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</si>
  <si>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</si>
  <si>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</si>
  <si>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</si>
  <si>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</si>
  <si>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</si>
  <si>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</si>
  <si>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</si>
  <si>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</si>
  <si>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</si>
  <si>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</si>
  <si>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</si>
  <si>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</si>
  <si>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</si>
  <si>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</si>
  <si>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</si>
  <si>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</si>
  <si>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</si>
  <si>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</si>
  <si>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</si>
  <si>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</si>
  <si>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</si>
  <si>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</si>
  <si>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</si>
  <si>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</si>
  <si>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</si>
  <si>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</si>
  <si>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</si>
  <si>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</si>
  <si>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</si>
  <si>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</si>
  <si>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</si>
  <si>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</si>
  <si>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</si>
  <si>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</si>
  <si>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</si>
  <si>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</si>
  <si>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</si>
  <si>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</si>
  <si>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</si>
  <si>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</si>
  <si>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</si>
  <si>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</si>
  <si>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</si>
  <si>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</si>
  <si>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</si>
  <si>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</si>
  <si>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</si>
  <si>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</si>
  <si>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</si>
  <si>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</si>
  <si>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</si>
  <si>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</si>
  <si>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</si>
  <si>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</si>
  <si>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</si>
  <si>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</si>
  <si>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</si>
  <si>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</si>
  <si>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</si>
  <si>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</si>
  <si>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</si>
  <si>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</si>
  <si>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</si>
  <si>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</si>
  <si>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</si>
  <si>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</si>
  <si>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</si>
  <si>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</si>
  <si>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</si>
  <si>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</si>
  <si>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</si>
  <si>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</si>
  <si>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</si>
  <si>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</si>
  <si>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</si>
  <si>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</si>
  <si>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</si>
  <si>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</si>
  <si>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</si>
  <si>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</si>
  <si>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</si>
  <si>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</si>
  <si>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</si>
  <si>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</si>
  <si>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</si>
  <si>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</si>
  <si>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</si>
  <si>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</si>
  <si>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</si>
  <si>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</si>
  <si>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</si>
  <si>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</si>
  <si>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</si>
  <si>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</si>
  <si>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</si>
  <si>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</si>
  <si>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</si>
  <si>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</si>
  <si>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</si>
  <si>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</si>
  <si>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</si>
  <si>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</si>
  <si>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</si>
  <si>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</si>
  <si>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</si>
  <si>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</si>
  <si>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</si>
  <si>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</si>
  <si>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</si>
  <si>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</si>
  <si>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</si>
  <si>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</si>
  <si>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</si>
  <si>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</si>
  <si>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</si>
  <si>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</si>
  <si>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</si>
  <si>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</si>
  <si>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</si>
  <si>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</si>
  <si>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</si>
  <si>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</si>
  <si>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</si>
  <si>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</si>
  <si>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</si>
  <si>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</si>
  <si>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</si>
  <si>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</si>
  <si>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</si>
  <si>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</si>
  <si>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</si>
  <si>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</si>
  <si>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</si>
  <si>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</si>
  <si>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</si>
  <si>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</si>
  <si>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</si>
  <si>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</si>
  <si>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</si>
  <si>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</si>
  <si>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</si>
  <si>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</si>
  <si>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</si>
  <si>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</si>
  <si>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</si>
  <si>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</si>
  <si>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</si>
  <si>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</si>
  <si>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</si>
  <si>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</si>
  <si>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</si>
  <si>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</si>
  <si>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</si>
  <si>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</si>
  <si>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</si>
  <si>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</si>
  <si>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</si>
  <si>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</si>
  <si>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</si>
  <si>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</si>
  <si>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</si>
  <si>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</si>
  <si>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</si>
  <si>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</si>
  <si>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</si>
  <si>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</si>
  <si>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</si>
  <si>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</si>
  <si>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</si>
  <si>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</si>
  <si>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</si>
  <si>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</si>
  <si>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</si>
  <si>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</si>
  <si>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</si>
  <si>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</si>
  <si>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</si>
  <si>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</si>
  <si>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</si>
  <si>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</si>
  <si>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</si>
  <si>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</si>
  <si>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</si>
  <si>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</si>
  <si>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</si>
  <si>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</si>
  <si>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</si>
  <si>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</si>
  <si>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</si>
  <si>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</si>
  <si>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F062799</t>
  </si>
  <si>
    <t>F061099</t>
  </si>
  <si>
    <t>F061199</t>
  </si>
  <si>
    <t>F061299</t>
  </si>
  <si>
    <t>F061399</t>
  </si>
  <si>
    <t>F061499</t>
  </si>
  <si>
    <t>F061599</t>
  </si>
  <si>
    <t>F061699</t>
  </si>
  <si>
    <t>F061799</t>
  </si>
  <si>
    <t>F061899</t>
  </si>
  <si>
    <t>F061999</t>
  </si>
  <si>
    <t>F062099</t>
  </si>
  <si>
    <t>F062899</t>
  </si>
  <si>
    <t>F062399</t>
  </si>
  <si>
    <t>F062499</t>
  </si>
  <si>
    <t>F062599</t>
  </si>
  <si>
    <t>F062699</t>
  </si>
  <si>
    <t>F070101</t>
  </si>
  <si>
    <t>F070102</t>
  </si>
  <si>
    <t>F070103</t>
  </si>
  <si>
    <t>F070104</t>
  </si>
  <si>
    <t>F070105</t>
  </si>
  <si>
    <t>F070199</t>
  </si>
  <si>
    <t>F070507</t>
  </si>
  <si>
    <t>F080001</t>
  </si>
  <si>
    <t>F080002</t>
  </si>
  <si>
    <t>F080060</t>
  </si>
  <si>
    <t>F080003</t>
  </si>
  <si>
    <t>F080004</t>
  </si>
  <si>
    <t>F080005</t>
  </si>
  <si>
    <t>F080006</t>
  </si>
  <si>
    <t>F080007</t>
  </si>
  <si>
    <t>F080008</t>
  </si>
  <si>
    <t>F080008a</t>
  </si>
  <si>
    <t>F080009</t>
  </si>
  <si>
    <t>F080009a</t>
  </si>
  <si>
    <t>F080010</t>
  </si>
  <si>
    <t>F080011</t>
  </si>
  <si>
    <t>F080012</t>
  </si>
  <si>
    <t>F080034</t>
  </si>
  <si>
    <t>F080035</t>
  </si>
  <si>
    <t>F080039</t>
  </si>
  <si>
    <t>F080061</t>
  </si>
  <si>
    <t>F080062</t>
  </si>
  <si>
    <t>F080013</t>
  </si>
  <si>
    <t>F080014</t>
  </si>
  <si>
    <t>F080016</t>
  </si>
  <si>
    <t>F080016a</t>
  </si>
  <si>
    <t>F080065</t>
  </si>
  <si>
    <t>F080066</t>
  </si>
  <si>
    <t>F080069</t>
  </si>
  <si>
    <t>F080070</t>
  </si>
  <si>
    <t>F080074</t>
  </si>
  <si>
    <t>F080074a</t>
  </si>
  <si>
    <t>F080089</t>
  </si>
  <si>
    <t>F080017</t>
  </si>
  <si>
    <t>F080099</t>
  </si>
  <si>
    <t>F090001</t>
  </si>
  <si>
    <t>F090002</t>
  </si>
  <si>
    <t>F090003</t>
  </si>
  <si>
    <t>F090004</t>
  </si>
  <si>
    <t>F090005</t>
  </si>
  <si>
    <t>F090006</t>
  </si>
  <si>
    <t>F090007</t>
  </si>
  <si>
    <t>F090008</t>
  </si>
  <si>
    <t>F090009</t>
  </si>
  <si>
    <t>F090010</t>
  </si>
  <si>
    <t>F090010a</t>
  </si>
  <si>
    <t>F090011</t>
  </si>
  <si>
    <t>F090012</t>
  </si>
  <si>
    <t>F090013</t>
  </si>
  <si>
    <t>F090014</t>
  </si>
  <si>
    <t>F091001</t>
  </si>
  <si>
    <t>F091002</t>
  </si>
  <si>
    <t>F091003</t>
  </si>
  <si>
    <t>F091004</t>
  </si>
  <si>
    <t>F091005</t>
  </si>
  <si>
    <t>F091006</t>
  </si>
  <si>
    <t>F091007</t>
  </si>
  <si>
    <t>F091008</t>
  </si>
  <si>
    <t>F091009</t>
  </si>
  <si>
    <t>F090109</t>
  </si>
  <si>
    <t>F090063</t>
  </si>
  <si>
    <t>F090080</t>
  </si>
  <si>
    <t>F090016</t>
  </si>
  <si>
    <t>F090017</t>
  </si>
  <si>
    <t>F090018</t>
  </si>
  <si>
    <t>F090018a</t>
  </si>
  <si>
    <t>F090019</t>
  </si>
  <si>
    <t>F090021</t>
  </si>
  <si>
    <t>F090022</t>
  </si>
  <si>
    <t>F091018</t>
  </si>
  <si>
    <t>F091019</t>
  </si>
  <si>
    <t>F091020</t>
  </si>
  <si>
    <t>F091021</t>
  </si>
  <si>
    <t>F091022</t>
  </si>
  <si>
    <t>F091023</t>
  </si>
  <si>
    <t>F090024</t>
  </si>
  <si>
    <t>F090026</t>
  </si>
  <si>
    <t>F090026a</t>
  </si>
  <si>
    <t>F090027</t>
  </si>
  <si>
    <t>F090027a</t>
  </si>
  <si>
    <t>F091024</t>
  </si>
  <si>
    <t>F091025</t>
  </si>
  <si>
    <t>F091026</t>
  </si>
  <si>
    <t>F091010</t>
  </si>
  <si>
    <t>F090035</t>
  </si>
  <si>
    <t>F090035a</t>
  </si>
  <si>
    <t>F090025</t>
  </si>
  <si>
    <t>F090034</t>
  </si>
  <si>
    <t>F090036</t>
  </si>
  <si>
    <t>F090037</t>
  </si>
  <si>
    <t>F090038</t>
  </si>
  <si>
    <t>F090039</t>
  </si>
  <si>
    <t>F091027</t>
  </si>
  <si>
    <t>F090044</t>
  </si>
  <si>
    <t>F090045</t>
  </si>
  <si>
    <t>F090046</t>
  </si>
  <si>
    <t>F090047</t>
  </si>
  <si>
    <t>F090048</t>
  </si>
  <si>
    <t>F090049</t>
  </si>
  <si>
    <t>F091028</t>
  </si>
  <si>
    <t>F091028a</t>
  </si>
  <si>
    <t>F090052</t>
  </si>
  <si>
    <t>F090067</t>
  </si>
  <si>
    <t>F090089</t>
  </si>
  <si>
    <t>F090053</t>
  </si>
  <si>
    <t>F090054</t>
  </si>
  <si>
    <t>F090055</t>
  </si>
  <si>
    <t>F090056</t>
  </si>
  <si>
    <t>F090099</t>
  </si>
  <si>
    <t>F100101</t>
  </si>
  <si>
    <t>F100102</t>
  </si>
  <si>
    <t>F100103</t>
  </si>
  <si>
    <t>F100104</t>
  </si>
  <si>
    <t>F100199</t>
  </si>
  <si>
    <t>F100201</t>
  </si>
  <si>
    <t>F100202</t>
  </si>
  <si>
    <t>F100203</t>
  </si>
  <si>
    <t>F100204</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</si>
  <si>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</si>
  <si>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</si>
  <si>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</si>
  <si>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</si>
  <si>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</si>
  <si>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</si>
  <si>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</si>
  <si>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</si>
  <si>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</si>
  <si>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</si>
  <si>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</si>
  <si>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</si>
  <si>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</si>
  <si>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</si>
  <si>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</si>
  <si>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</si>
  <si>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</si>
  <si>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</si>
  <si>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</si>
  <si>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</si>
  <si>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</si>
  <si>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F120101</t>
  </si>
  <si>
    <t>F120145</t>
  </si>
  <si>
    <t>F120146</t>
  </si>
  <si>
    <t>F120102</t>
  </si>
  <si>
    <t>F120115</t>
  </si>
  <si>
    <t>F120116</t>
  </si>
  <si>
    <t>F120147</t>
  </si>
  <si>
    <t>F120148</t>
  </si>
  <si>
    <t>F120149</t>
  </si>
  <si>
    <t>F120120</t>
  </si>
  <si>
    <t>F120121</t>
  </si>
  <si>
    <t>F120122</t>
  </si>
  <si>
    <t>F120123</t>
  </si>
  <si>
    <t>F120124</t>
  </si>
  <si>
    <t>F120201</t>
  </si>
  <si>
    <t>F120245</t>
  </si>
  <si>
    <t>F120246</t>
  </si>
  <si>
    <t>F120202</t>
  </si>
  <si>
    <t>F120215</t>
  </si>
  <si>
    <t>F120216</t>
  </si>
  <si>
    <t>F120247</t>
  </si>
  <si>
    <t>F120248</t>
  </si>
  <si>
    <t>F120249</t>
  </si>
  <si>
    <t>F120220</t>
  </si>
  <si>
    <t>F120221</t>
  </si>
  <si>
    <t>F120103</t>
  </si>
  <si>
    <t>F120104</t>
  </si>
  <si>
    <t>F120125</t>
  </si>
  <si>
    <t>F120105</t>
  </si>
  <si>
    <t>F120106</t>
  </si>
  <si>
    <t>F120107</t>
  </si>
  <si>
    <t>F120108</t>
  </si>
  <si>
    <t>F120127</t>
  </si>
  <si>
    <t>F120128</t>
  </si>
  <si>
    <t>F120150</t>
  </si>
  <si>
    <t>F120151</t>
  </si>
  <si>
    <t>F120152</t>
  </si>
  <si>
    <t>F120203</t>
  </si>
  <si>
    <t>F120204</t>
  </si>
  <si>
    <t>F120225</t>
  </si>
  <si>
    <t>F120205</t>
  </si>
  <si>
    <t>F120206</t>
  </si>
  <si>
    <t>F120207</t>
  </si>
  <si>
    <t>F120208</t>
  </si>
  <si>
    <t>F120227</t>
  </si>
  <si>
    <t>F120228</t>
  </si>
  <si>
    <t>F120250</t>
  </si>
  <si>
    <t>F120251</t>
  </si>
  <si>
    <t>F120252</t>
  </si>
  <si>
    <t>F120301</t>
  </si>
  <si>
    <t>F120109</t>
  </si>
  <si>
    <t>F120209</t>
  </si>
  <si>
    <t>F120158</t>
  </si>
  <si>
    <t>F120258</t>
  </si>
  <si>
    <t>F120110</t>
  </si>
  <si>
    <t>F120111</t>
  </si>
  <si>
    <t>F120133</t>
  </si>
  <si>
    <t>F120134</t>
  </si>
  <si>
    <t>F120135</t>
  </si>
  <si>
    <t>F120136</t>
  </si>
  <si>
    <t>F120137</t>
  </si>
  <si>
    <t>F120138</t>
  </si>
  <si>
    <t>F120153</t>
  </si>
  <si>
    <t>F120154</t>
  </si>
  <si>
    <t>F120155</t>
  </si>
  <si>
    <t>F120210</t>
  </si>
  <si>
    <t>F120211</t>
  </si>
  <si>
    <t>F120233</t>
  </si>
  <si>
    <t>F120234</t>
  </si>
  <si>
    <t>F120235</t>
  </si>
  <si>
    <t>F120236</t>
  </si>
  <si>
    <t>F120237</t>
  </si>
  <si>
    <t>F120238</t>
  </si>
  <si>
    <t>F120253</t>
  </si>
  <si>
    <t>F120254</t>
  </si>
  <si>
    <t>F120255</t>
  </si>
  <si>
    <t>F120339</t>
  </si>
  <si>
    <t>F120156</t>
  </si>
  <si>
    <t>F120256</t>
  </si>
  <si>
    <t>F120212</t>
  </si>
  <si>
    <t>F120257</t>
  </si>
  <si>
    <t>F120299</t>
  </si>
  <si>
    <t>F130901a</t>
  </si>
  <si>
    <t>F130902a</t>
  </si>
  <si>
    <t>F130903a</t>
  </si>
  <si>
    <t>F130904a</t>
  </si>
  <si>
    <t>F130905a</t>
  </si>
  <si>
    <t>F130906a</t>
  </si>
  <si>
    <t>F130907a</t>
  </si>
  <si>
    <t>F130908a</t>
  </si>
  <si>
    <t>F130909a</t>
  </si>
  <si>
    <t>F130910a</t>
  </si>
  <si>
    <t>F130911a</t>
  </si>
  <si>
    <t>F130912a</t>
  </si>
  <si>
    <t>F130913a</t>
  </si>
  <si>
    <t>F130914a</t>
  </si>
  <si>
    <t>F130915a</t>
  </si>
  <si>
    <t>F130901b</t>
  </si>
  <si>
    <t>F130902b</t>
  </si>
  <si>
    <t>F130903b</t>
  </si>
  <si>
    <t>F130904b</t>
  </si>
  <si>
    <t>F130905b</t>
  </si>
  <si>
    <t>F130906b</t>
  </si>
  <si>
    <t>F130907b</t>
  </si>
  <si>
    <t>F130908b</t>
  </si>
  <si>
    <t>F130909b</t>
  </si>
  <si>
    <t>F130910b</t>
  </si>
  <si>
    <t>F130911b</t>
  </si>
  <si>
    <t>F130912b</t>
  </si>
  <si>
    <t>F130913b</t>
  </si>
  <si>
    <t>F130914b</t>
  </si>
  <si>
    <t>F130915b</t>
  </si>
  <si>
    <t>F130101</t>
  </si>
  <si>
    <t>F130102</t>
  </si>
  <si>
    <t>F130103</t>
  </si>
  <si>
    <t>F130104</t>
  </si>
  <si>
    <t>F130105</t>
  </si>
  <si>
    <t>F130106</t>
  </si>
  <si>
    <t>F130107</t>
  </si>
  <si>
    <t>F130108</t>
  </si>
  <si>
    <t>F130109</t>
  </si>
  <si>
    <t>F130110</t>
  </si>
  <si>
    <t>F130111</t>
  </si>
  <si>
    <t>F130112</t>
  </si>
  <si>
    <t>F130113</t>
  </si>
  <si>
    <t>F130114</t>
  </si>
  <si>
    <t>F130115</t>
  </si>
  <si>
    <t>F130201</t>
  </si>
  <si>
    <t>F130202</t>
  </si>
  <si>
    <t>F130203</t>
  </si>
  <si>
    <t>F130204</t>
  </si>
  <si>
    <t>F130205</t>
  </si>
  <si>
    <t>F130206</t>
  </si>
  <si>
    <t>F130207</t>
  </si>
  <si>
    <t>F130208</t>
  </si>
  <si>
    <t>F130209</t>
  </si>
  <si>
    <t>F130210</t>
  </si>
  <si>
    <t>F130211</t>
  </si>
  <si>
    <t>F130212</t>
  </si>
  <si>
    <t>F130213</t>
  </si>
  <si>
    <t>F130214</t>
  </si>
  <si>
    <t>F130215</t>
  </si>
  <si>
    <t>F130301</t>
  </si>
  <si>
    <t>F130302</t>
  </si>
  <si>
    <t>F130303</t>
  </si>
  <si>
    <t>F130304</t>
  </si>
  <si>
    <t>F130305</t>
  </si>
  <si>
    <t>F130306</t>
  </si>
  <si>
    <t>F130307</t>
  </si>
  <si>
    <t>F130308</t>
  </si>
  <si>
    <t>F130309</t>
  </si>
  <si>
    <t>F130310</t>
  </si>
  <si>
    <t>F130311</t>
  </si>
  <si>
    <t>F130312</t>
  </si>
  <si>
    <t>F130313</t>
  </si>
  <si>
    <t>F130314</t>
  </si>
  <si>
    <t>F130315</t>
  </si>
  <si>
    <t>F130401</t>
  </si>
  <si>
    <t>F130402</t>
  </si>
  <si>
    <t>F130403</t>
  </si>
  <si>
    <t>F130404</t>
  </si>
  <si>
    <t>F130405</t>
  </si>
  <si>
    <t>F130406</t>
  </si>
  <si>
    <t>F130407</t>
  </si>
  <si>
    <t>F130408</t>
  </si>
  <si>
    <t>F130409</t>
  </si>
  <si>
    <t>F130410</t>
  </si>
  <si>
    <t>F130411</t>
  </si>
  <si>
    <t>F130412</t>
  </si>
  <si>
    <t>F130413</t>
  </si>
  <si>
    <t>F130414</t>
  </si>
  <si>
    <t>F130415</t>
  </si>
  <si>
    <t>F130416</t>
  </si>
  <si>
    <t>F130499</t>
  </si>
  <si>
    <t>F130501</t>
  </si>
  <si>
    <t>F130502</t>
  </si>
  <si>
    <t>F130503</t>
  </si>
  <si>
    <t>F130504</t>
  </si>
  <si>
    <t>F130505</t>
  </si>
  <si>
    <t>F130506</t>
  </si>
  <si>
    <t>F130507</t>
  </si>
  <si>
    <t>F130508</t>
  </si>
  <si>
    <t>F130509</t>
  </si>
  <si>
    <t>F130510</t>
  </si>
  <si>
    <t>F130511</t>
  </si>
  <si>
    <t>F130512</t>
  </si>
  <si>
    <t>F130513</t>
  </si>
  <si>
    <t>F130514</t>
  </si>
  <si>
    <t>F130515</t>
  </si>
  <si>
    <t>F130516</t>
  </si>
  <si>
    <t>F130599</t>
  </si>
  <si>
    <t>F130601</t>
  </si>
  <si>
    <t>F130602</t>
  </si>
  <si>
    <t>F130603</t>
  </si>
  <si>
    <t>F130604</t>
  </si>
  <si>
    <t>F130605</t>
  </si>
  <si>
    <t>F130606</t>
  </si>
  <si>
    <t>F130607</t>
  </si>
  <si>
    <t>F130608</t>
  </si>
  <si>
    <t>F130609</t>
  </si>
  <si>
    <t>F130610</t>
  </si>
  <si>
    <t>F130611</t>
  </si>
  <si>
    <t>F130612</t>
  </si>
  <si>
    <t>F130613</t>
  </si>
  <si>
    <t>F130614</t>
  </si>
  <si>
    <t>F130615</t>
  </si>
  <si>
    <t>F130616</t>
  </si>
  <si>
    <t>F130699</t>
  </si>
  <si>
    <t>F130801</t>
  </si>
  <si>
    <t>F130802</t>
  </si>
  <si>
    <t>F130803</t>
  </si>
  <si>
    <t>F130804</t>
  </si>
  <si>
    <t>F130805</t>
  </si>
  <si>
    <t>F130806</t>
  </si>
  <si>
    <t>F130807</t>
  </si>
  <si>
    <t>F130808</t>
  </si>
  <si>
    <t>F130809</t>
  </si>
  <si>
    <t>F130810</t>
  </si>
  <si>
    <t>F130811</t>
  </si>
  <si>
    <t>F130812</t>
  </si>
  <si>
    <t>F130813</t>
  </si>
  <si>
    <t>F130814</t>
  </si>
  <si>
    <t>F130815</t>
  </si>
  <si>
    <t>F130901</t>
  </si>
  <si>
    <t>F130902</t>
  </si>
  <si>
    <t>F130903</t>
  </si>
  <si>
    <t>F130904</t>
  </si>
  <si>
    <t>F130905</t>
  </si>
  <si>
    <t>F130906</t>
  </si>
  <si>
    <t>F130907</t>
  </si>
  <si>
    <t>F130908</t>
  </si>
  <si>
    <t>F130909</t>
  </si>
  <si>
    <t>F130910</t>
  </si>
  <si>
    <t>F130911</t>
  </si>
  <si>
    <t>F130912</t>
  </si>
  <si>
    <t>F130913</t>
  </si>
  <si>
    <t>F130914</t>
  </si>
  <si>
    <t>F130915</t>
  </si>
  <si>
    <t>F130916</t>
  </si>
  <si>
    <t>F140401a</t>
  </si>
  <si>
    <t>F140402a</t>
  </si>
  <si>
    <t>F140403a</t>
  </si>
  <si>
    <t>F140404a</t>
  </si>
  <si>
    <t>F140405a</t>
  </si>
  <si>
    <t>F140406a</t>
  </si>
  <si>
    <t>F140407a</t>
  </si>
  <si>
    <t>F140408a</t>
  </si>
  <si>
    <t>F140409a</t>
  </si>
  <si>
    <t>F140410a</t>
  </si>
  <si>
    <t>F140411a</t>
  </si>
  <si>
    <t>F140412a</t>
  </si>
  <si>
    <t>F140413a</t>
  </si>
  <si>
    <t>F140414a</t>
  </si>
  <si>
    <t>F140415a</t>
  </si>
  <si>
    <t>F140416a</t>
  </si>
  <si>
    <t>F140417a</t>
  </si>
  <si>
    <t>F140401b</t>
  </si>
  <si>
    <t>F140402b</t>
  </si>
  <si>
    <t>F140403b</t>
  </si>
  <si>
    <t>F140404b</t>
  </si>
  <si>
    <t>F140405b</t>
  </si>
  <si>
    <t>F140406b</t>
  </si>
  <si>
    <t>F140407b</t>
  </si>
  <si>
    <t>F140408b</t>
  </si>
  <si>
    <t>F140409b</t>
  </si>
  <si>
    <t>F140410b</t>
  </si>
  <si>
    <t>F140411b</t>
  </si>
  <si>
    <t>F140412b</t>
  </si>
  <si>
    <t>F140413b</t>
  </si>
  <si>
    <t>F140414b</t>
  </si>
  <si>
    <t>F140415b</t>
  </si>
  <si>
    <t>F140416b</t>
  </si>
  <si>
    <t>F140417b</t>
  </si>
  <si>
    <t>F140401c</t>
  </si>
  <si>
    <t>F140402c</t>
  </si>
  <si>
    <t>F140403c</t>
  </si>
  <si>
    <t>F140404c</t>
  </si>
  <si>
    <t>F140405c</t>
  </si>
  <si>
    <t>F140406c</t>
  </si>
  <si>
    <t>F140407c</t>
  </si>
  <si>
    <t>F140408c</t>
  </si>
  <si>
    <t>F140409c</t>
  </si>
  <si>
    <t>F140410c</t>
  </si>
  <si>
    <t>F140411c</t>
  </si>
  <si>
    <t>F140412c</t>
  </si>
  <si>
    <t>F140413c</t>
  </si>
  <si>
    <t>F140414c</t>
  </si>
  <si>
    <t>F140415c</t>
  </si>
  <si>
    <t>F140416c</t>
  </si>
  <si>
    <t>F140417c</t>
  </si>
  <si>
    <t>F140101</t>
  </si>
  <si>
    <t>F140102</t>
  </si>
  <si>
    <t>F140103</t>
  </si>
  <si>
    <t>F140104</t>
  </si>
  <si>
    <t>F140105</t>
  </si>
  <si>
    <t>F140106</t>
  </si>
  <si>
    <t>F140107</t>
  </si>
  <si>
    <t>F140108</t>
  </si>
  <si>
    <t>F140109</t>
  </si>
  <si>
    <t>F140110</t>
  </si>
  <si>
    <t>F140111</t>
  </si>
  <si>
    <t>F140112</t>
  </si>
  <si>
    <t>F140113</t>
  </si>
  <si>
    <t>F140114</t>
  </si>
  <si>
    <t>F140115</t>
  </si>
  <si>
    <t>F140116</t>
  </si>
  <si>
    <t>F140117</t>
  </si>
  <si>
    <t>F140201</t>
  </si>
  <si>
    <t>F140202</t>
  </si>
  <si>
    <t>F140203</t>
  </si>
  <si>
    <t>F140204</t>
  </si>
  <si>
    <t>F140205</t>
  </si>
  <si>
    <t>F140206</t>
  </si>
  <si>
    <t>F140207</t>
  </si>
  <si>
    <t>F140208</t>
  </si>
  <si>
    <t>F140209</t>
  </si>
  <si>
    <t>F140210</t>
  </si>
  <si>
    <t>F140211</t>
  </si>
  <si>
    <t>F140212</t>
  </si>
  <si>
    <t>F140213</t>
  </si>
  <si>
    <t>F140214</t>
  </si>
  <si>
    <t>F140215</t>
  </si>
  <si>
    <t>F140216</t>
  </si>
  <si>
    <t>F140217</t>
  </si>
  <si>
    <t>F140218</t>
  </si>
  <si>
    <t>F140299</t>
  </si>
  <si>
    <t>F140501</t>
  </si>
  <si>
    <t>F140502</t>
  </si>
  <si>
    <t>F140503</t>
  </si>
  <si>
    <t>F140504</t>
  </si>
  <si>
    <t>F140505</t>
  </si>
  <si>
    <t>F140506</t>
  </si>
  <si>
    <t>F140507</t>
  </si>
  <si>
    <t>F140508</t>
  </si>
  <si>
    <t>F140509</t>
  </si>
  <si>
    <t>F140510</t>
  </si>
  <si>
    <t>F140511</t>
  </si>
  <si>
    <t>F140512</t>
  </si>
  <si>
    <t>F140513</t>
  </si>
  <si>
    <t>F140514</t>
  </si>
  <si>
    <t>F140515</t>
  </si>
  <si>
    <t>F140516</t>
  </si>
  <si>
    <t>F140517</t>
  </si>
  <si>
    <t>F140301</t>
  </si>
  <si>
    <t>F140302</t>
  </si>
  <si>
    <t>F140303</t>
  </si>
  <si>
    <t>F140304</t>
  </si>
  <si>
    <t>F140305</t>
  </si>
  <si>
    <t>F140306</t>
  </si>
  <si>
    <t>F140307</t>
  </si>
  <si>
    <t>F140308</t>
  </si>
  <si>
    <t>F140309</t>
  </si>
  <si>
    <t>F140310</t>
  </si>
  <si>
    <t>F140311</t>
  </si>
  <si>
    <t>F140312</t>
  </si>
  <si>
    <t>F140313</t>
  </si>
  <si>
    <t>F140314</t>
  </si>
  <si>
    <t>F140315</t>
  </si>
  <si>
    <t>F140316</t>
  </si>
  <si>
    <t>F140317</t>
  </si>
  <si>
    <t>F140401</t>
  </si>
  <si>
    <t>F140402</t>
  </si>
  <si>
    <t>F140403</t>
  </si>
  <si>
    <t>F140404</t>
  </si>
  <si>
    <t>F140405</t>
  </si>
  <si>
    <t>F140406</t>
  </si>
  <si>
    <t>F140407</t>
  </si>
  <si>
    <t>F140408</t>
  </si>
  <si>
    <t>F140409</t>
  </si>
  <si>
    <t>F140410</t>
  </si>
  <si>
    <t>F140411</t>
  </si>
  <si>
    <t>F140412</t>
  </si>
  <si>
    <t>F140413</t>
  </si>
  <si>
    <t>F140414</t>
  </si>
  <si>
    <t>F140415</t>
  </si>
  <si>
    <t>F140416</t>
  </si>
  <si>
    <t>F140417</t>
  </si>
  <si>
    <t>F140418</t>
  </si>
  <si>
    <t>F150101</t>
  </si>
  <si>
    <t>F150102</t>
  </si>
  <si>
    <t>F150201</t>
  </si>
  <si>
    <t>F150202</t>
  </si>
  <si>
    <t>F162001</t>
  </si>
  <si>
    <t>F162002</t>
  </si>
  <si>
    <t>F162003</t>
  </si>
  <si>
    <t>F162004</t>
  </si>
  <si>
    <t>F162005</t>
  </si>
  <si>
    <t>F162006</t>
  </si>
  <si>
    <t>F162007</t>
  </si>
  <si>
    <t>F162008</t>
  </si>
  <si>
    <t>F162009</t>
  </si>
  <si>
    <t>F162010</t>
  </si>
  <si>
    <t>F162011</t>
  </si>
  <si>
    <t>F162012</t>
  </si>
  <si>
    <t>F162013</t>
  </si>
  <si>
    <t>F162014</t>
  </si>
  <si>
    <t>F162015</t>
  </si>
  <si>
    <t>F162016</t>
  </si>
  <si>
    <t>F310001</t>
  </si>
  <si>
    <t>F310002</t>
  </si>
  <si>
    <t>F310003</t>
  </si>
  <si>
    <t>F310012</t>
  </si>
  <si>
    <t>F310082</t>
  </si>
  <si>
    <t>F310005</t>
  </si>
  <si>
    <t>F310006</t>
  </si>
  <si>
    <t>F310007</t>
  </si>
  <si>
    <t>F310008</t>
  </si>
  <si>
    <t>F310009</t>
  </si>
  <si>
    <t>F310010</t>
  </si>
  <si>
    <t>F310021</t>
  </si>
  <si>
    <t>F310022</t>
  </si>
  <si>
    <t>F310023</t>
  </si>
  <si>
    <t>F310024</t>
  </si>
  <si>
    <t>F310025</t>
  </si>
  <si>
    <t>F310026</t>
  </si>
  <si>
    <t>F310027</t>
  </si>
  <si>
    <t>F310028</t>
  </si>
  <si>
    <t>F310029</t>
  </si>
  <si>
    <t>F310030</t>
  </si>
  <si>
    <t>F310031</t>
  </si>
  <si>
    <t>F310032</t>
  </si>
  <si>
    <t>F310078</t>
  </si>
  <si>
    <t>F310033</t>
  </si>
  <si>
    <t>F310017</t>
  </si>
  <si>
    <t>F310018</t>
  </si>
  <si>
    <t>F310019</t>
  </si>
  <si>
    <t>F310020</t>
  </si>
  <si>
    <t>F310083</t>
  </si>
  <si>
    <t>F310101</t>
  </si>
  <si>
    <t>F310102</t>
  </si>
  <si>
    <t>F310103</t>
  </si>
  <si>
    <t>F310104</t>
  </si>
  <si>
    <t>F310105</t>
  </si>
  <si>
    <t>F310106</t>
  </si>
  <si>
    <t>F310107</t>
  </si>
  <si>
    <t>F310108</t>
  </si>
  <si>
    <t>F310109</t>
  </si>
  <si>
    <t>F310110</t>
  </si>
  <si>
    <t>F310111</t>
  </si>
  <si>
    <t>F310079</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</si>
  <si>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</si>
  <si>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</si>
  <si>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</si>
  <si>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</si>
  <si>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</si>
  <si>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</si>
  <si>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</si>
  <si>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</si>
  <si>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</si>
  <si>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</si>
  <si>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</si>
  <si>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</si>
  <si>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</si>
  <si>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</si>
  <si>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</si>
  <si>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</si>
  <si>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</si>
  <si>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</si>
  <si>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</si>
  <si>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</si>
  <si>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</si>
  <si>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</si>
  <si>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F410001</t>
  </si>
  <si>
    <t>F410002</t>
  </si>
  <si>
    <t>F410003</t>
  </si>
  <si>
    <t>F410004</t>
  </si>
  <si>
    <t>F410005</t>
  </si>
  <si>
    <t>F410006</t>
  </si>
  <si>
    <t>F410002a</t>
  </si>
  <si>
    <t>F410003a</t>
  </si>
  <si>
    <t>F410004a</t>
  </si>
  <si>
    <t>F410005a</t>
  </si>
  <si>
    <t>F410006a</t>
  </si>
  <si>
    <t>F410007</t>
  </si>
  <si>
    <t>F410008</t>
  </si>
  <si>
    <t>F330001</t>
  </si>
  <si>
    <t>F330002</t>
  </si>
  <si>
    <t>F330003</t>
  </si>
  <si>
    <t>F330004</t>
  </si>
  <si>
    <t>F330005</t>
  </si>
  <si>
    <t>F330006</t>
  </si>
  <si>
    <t>F330007</t>
  </si>
  <si>
    <t>F330008</t>
  </si>
  <si>
    <t>F330009</t>
  </si>
  <si>
    <t>F330035</t>
  </si>
  <si>
    <t>F330058</t>
  </si>
  <si>
    <t>F330059</t>
  </si>
  <si>
    <t>F330060</t>
  </si>
  <si>
    <t>F330061</t>
  </si>
  <si>
    <t>F330062</t>
  </si>
  <si>
    <t>F330063</t>
  </si>
  <si>
    <t>F330064</t>
  </si>
  <si>
    <t>F330065</t>
  </si>
  <si>
    <t>F330066</t>
  </si>
  <si>
    <t>F330067</t>
  </si>
  <si>
    <t>F330068</t>
  </si>
  <si>
    <t>F330069</t>
  </si>
  <si>
    <t>F330069a</t>
  </si>
  <si>
    <t>F330048</t>
  </si>
  <si>
    <t>F330049</t>
  </si>
  <si>
    <t>F330050</t>
  </si>
  <si>
    <t>F330051</t>
  </si>
  <si>
    <t>F330052</t>
  </si>
  <si>
    <t>F330053</t>
  </si>
  <si>
    <t>F330054</t>
  </si>
  <si>
    <t>F330055</t>
  </si>
  <si>
    <t>F330056</t>
  </si>
  <si>
    <t>F330070</t>
  </si>
  <si>
    <t>F330071</t>
  </si>
  <si>
    <t>F320103</t>
  </si>
  <si>
    <t>F320104</t>
  </si>
  <si>
    <t>F320105</t>
  </si>
  <si>
    <t>F320106</t>
  </si>
  <si>
    <t>F320107</t>
  </si>
  <si>
    <t>F320203</t>
  </si>
  <si>
    <t>F320204</t>
  </si>
  <si>
    <t>F320205</t>
  </si>
  <si>
    <t>F320206</t>
  </si>
  <si>
    <t>F320207</t>
  </si>
  <si>
    <t>F342101</t>
  </si>
  <si>
    <t>F341801</t>
  </si>
  <si>
    <t>F342201</t>
  </si>
  <si>
    <t>F341901</t>
  </si>
  <si>
    <t>F341902</t>
  </si>
  <si>
    <t>F342001</t>
  </si>
  <si>
    <t>F342002</t>
  </si>
  <si>
    <t>F342003</t>
  </si>
  <si>
    <t>F342004</t>
  </si>
  <si>
    <t>F342005</t>
  </si>
  <si>
    <t>F342006</t>
  </si>
  <si>
    <t>F342007</t>
  </si>
  <si>
    <t>F342301</t>
  </si>
  <si>
    <t>F342401</t>
  </si>
  <si>
    <t>F370001</t>
  </si>
  <si>
    <t>F370002</t>
  </si>
  <si>
    <t>F370003</t>
  </si>
  <si>
    <t>F370004</t>
  </si>
  <si>
    <t>F370076</t>
  </si>
  <si>
    <t>F370077</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</si>
  <si>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</si>
  <si>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</si>
  <si>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</si>
  <si>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</si>
  <si>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</si>
  <si>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</si>
  <si>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</si>
  <si>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</si>
  <si>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</si>
  <si>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</si>
  <si>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</si>
  <si>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</si>
  <si>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</si>
  <si>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</si>
  <si>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</si>
  <si>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</si>
  <si>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</si>
  <si>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</si>
  <si>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</si>
  <si>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F370078</t>
  </si>
  <si>
    <t>F370075</t>
  </si>
  <si>
    <t>F370075a</t>
  </si>
  <si>
    <t>F370125</t>
  </si>
  <si>
    <t>F370126</t>
  </si>
  <si>
    <t>F370127</t>
  </si>
  <si>
    <t>F370128</t>
  </si>
  <si>
    <t>F370129</t>
  </si>
  <si>
    <t>F370130</t>
  </si>
  <si>
    <t>F370131</t>
  </si>
  <si>
    <t>F370132</t>
  </si>
  <si>
    <t>F370133</t>
  </si>
  <si>
    <t>F370134</t>
  </si>
  <si>
    <t>F370135</t>
  </si>
  <si>
    <t>F370136</t>
  </si>
  <si>
    <t>F370137</t>
  </si>
  <si>
    <t>F370138</t>
  </si>
  <si>
    <t>F370152</t>
  </si>
  <si>
    <t>F370153</t>
  </si>
  <si>
    <t>F370139</t>
  </si>
  <si>
    <t>F370139a</t>
  </si>
  <si>
    <t>F370108</t>
  </si>
  <si>
    <t>F370109</t>
  </si>
  <si>
    <t>F370110</t>
  </si>
  <si>
    <t>F370111</t>
  </si>
  <si>
    <t>F370112</t>
  </si>
  <si>
    <t>F370113</t>
  </si>
  <si>
    <t>F370114</t>
  </si>
  <si>
    <t>F370115</t>
  </si>
  <si>
    <t>F370115a</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</si>
  <si>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</si>
  <si>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</si>
  <si>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</si>
  <si>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</si>
  <si>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</si>
  <si>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</si>
  <si>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</si>
  <si>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</si>
  <si>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</si>
  <si>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</si>
  <si>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</si>
  <si>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</si>
  <si>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</si>
  <si>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</si>
  <si>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</si>
  <si>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</si>
  <si>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</si>
  <si>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</si>
  <si>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</si>
  <si>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</si>
  <si>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</si>
  <si>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</si>
  <si>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F400101a</t>
  </si>
  <si>
    <t>F400102a</t>
  </si>
  <si>
    <t>F400103a</t>
  </si>
  <si>
    <t>F400101</t>
  </si>
  <si>
    <t>F400102</t>
  </si>
  <si>
    <t>F400103</t>
  </si>
  <si>
    <t>F400201</t>
  </si>
  <si>
    <t>F400202</t>
  </si>
  <si>
    <t>F400203</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</si>
  <si>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</si>
  <si>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</si>
  <si>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</si>
  <si>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</si>
  <si>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</si>
  <si>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</si>
  <si>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</si>
  <si>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</si>
  <si>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</si>
  <si>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</si>
  <si>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</si>
  <si>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</si>
  <si>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</si>
  <si>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</si>
  <si>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</si>
  <si>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</si>
  <si>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</si>
  <si>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</si>
  <si>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</si>
  <si>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</si>
  <si>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</si>
  <si>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</si>
  <si>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</si>
  <si>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</si>
  <si>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</si>
  <si>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F350044a</t>
  </si>
  <si>
    <t>F350045</t>
  </si>
  <si>
    <t>F350046</t>
  </si>
  <si>
    <t xml:space="preserve">     UNTUK KEGUNAAN PEJABAT</t>
  </si>
  <si>
    <t>CAWANGAN NEGERI / PEJABAT OPERASI</t>
  </si>
  <si>
    <t>A. KERJA LUAR</t>
  </si>
  <si>
    <t>i.</t>
  </si>
  <si>
    <t>NAMA PEGAWAI LUAR</t>
  </si>
  <si>
    <t>:</t>
  </si>
  <si>
    <t>ii.</t>
  </si>
  <si>
    <t>TARIKH SELESAI (KES A1)</t>
  </si>
  <si>
    <t>iii.</t>
  </si>
  <si>
    <t>TANDATANGAN PEGAWAI LUAR</t>
  </si>
  <si>
    <t>iv.</t>
  </si>
  <si>
    <t>CATATAN</t>
  </si>
  <si>
    <t>B. SUNTINGAN</t>
  </si>
  <si>
    <t>NAMA</t>
  </si>
  <si>
    <t>TARIKH</t>
  </si>
  <si>
    <t>T/TANGAN</t>
  </si>
  <si>
    <t>SUNTINGAN PERTAMA</t>
  </si>
  <si>
    <t>SUNTINGAN KEDUA</t>
  </si>
  <si>
    <t>PERTANYAAN</t>
  </si>
  <si>
    <t>PENYELESAIAN</t>
  </si>
  <si>
    <t>V.</t>
  </si>
  <si>
    <t>PENYEMAKAN TERAKHIR</t>
  </si>
  <si>
    <t>C. PERBANDINGAN DENGAN BORANG LEPAS</t>
  </si>
  <si>
    <t>DIBUAT</t>
  </si>
  <si>
    <t>TIDAK DIBUAT</t>
  </si>
  <si>
    <t>PERTANYAAN / PENYELESAIAN</t>
  </si>
  <si>
    <t>D. TANGKAPAN DATA</t>
  </si>
  <si>
    <t>TANGKAPAN DATA / ICR</t>
  </si>
  <si>
    <t>VALIDASI</t>
  </si>
  <si>
    <t>PEMBETULAN RALAT</t>
  </si>
  <si>
    <t>PENYEMAKAN RALAT</t>
  </si>
  <si>
    <t>v.</t>
  </si>
  <si>
    <t>TERIMA PAKSA (T.P)</t>
  </si>
  <si>
    <t>vi.</t>
  </si>
  <si>
    <t>KEBENARAN PEGAWAI UNTUK T.P</t>
  </si>
  <si>
    <t>vii.</t>
  </si>
  <si>
    <r>
      <t xml:space="preserve">BEKALAN ELEKTRIK, GAS, WAP
DAN PENDINGIN UDARA
</t>
    </r>
    <r>
      <rPr>
        <i/>
        <sz val="7.5"/>
        <rFont val="Arial"/>
        <family val="2"/>
      </rPr>
      <t>ELECTRICITY, GAS, STEAM AND AIR
CONDITIONING SUPPLY</t>
    </r>
  </si>
  <si>
    <t>Aktiviti utama (Bekalan elektrik, gas, wap dan pendingin udara)</t>
  </si>
  <si>
    <t>Principal activity (Electricity, gas, steam and air conditioning)</t>
  </si>
  <si>
    <t>Secondary activity (other than Electricity, gas, steam and air conditioning), please specify:</t>
  </si>
  <si>
    <t>Aktiviti sekunder (selain dari Bekalan elektrik, gas, wap dan pendingin udara), sila nyatakan:</t>
  </si>
  <si>
    <t>0808</t>
  </si>
  <si>
    <t>8.2.3</t>
  </si>
  <si>
    <t>Pendapatan daripada aktiviti broker dan ejen bagi tenaga elektrik</t>
  </si>
  <si>
    <t>dan gas asli</t>
  </si>
  <si>
    <t>Income from activities of brokers and agents for electric power and</t>
  </si>
  <si>
    <t>natural gas</t>
  </si>
  <si>
    <t>8.2.3.1</t>
  </si>
  <si>
    <t>Sila nyatakan peratus (%) pendapatan yang diterima dari luar negara</t>
  </si>
  <si>
    <t>bagi kerja aktiviti broker dan ejen bagi tenaga elektrik dan gas asli</t>
  </si>
  <si>
    <t>Please state the percentage (%) of income received from activities of</t>
  </si>
  <si>
    <t>brokers and agents for electric power and natural gas</t>
  </si>
  <si>
    <t xml:space="preserve">Arang batu (Antrasit, bitumen dan arang batu lain)  </t>
  </si>
  <si>
    <t>Coal (Anthracite, bituminous and other coal)</t>
  </si>
  <si>
    <t xml:space="preserve">Minyak petroleum dan minyak yang diperoleh dari mineral bitumen, minyak mentah (LFO/MFO/HFO)  </t>
  </si>
  <si>
    <t>Petroleum oils and oils obtained from bituminous minerals, crude (LFO /MFO /HFO)</t>
  </si>
  <si>
    <t xml:space="preserve">Gas asli, cecair atau dalam keadaan gas   </t>
  </si>
  <si>
    <t>Natural Gas, liquefied or in the gaseous state</t>
  </si>
  <si>
    <t xml:space="preserve">Minyak petroleum, separuh ditapis (termasuk topped minyak mentah)  </t>
  </si>
  <si>
    <t>Petroleum oils, partly refined (including topped crudes)</t>
  </si>
  <si>
    <t>Bahan api diesel berkelajuan tinggi</t>
  </si>
  <si>
    <t>High speed diesel fuel</t>
  </si>
  <si>
    <t xml:space="preserve">Lain-lain bahan api diesel </t>
  </si>
  <si>
    <t>Other diesel fuel</t>
  </si>
  <si>
    <t xml:space="preserve">Air semulajadi (dirawat, tidak dirawat atau digunakan sesuai untuk kegunaan selanjutnya) </t>
  </si>
  <si>
    <t>Natural water (treated, untreated or used water suitable for further use)</t>
  </si>
  <si>
    <t xml:space="preserve">Gas amonia   </t>
  </si>
  <si>
    <t>Ammonia gas</t>
  </si>
  <si>
    <t xml:space="preserve">Kalsium klorida       </t>
  </si>
  <si>
    <t>Calcium chloride</t>
  </si>
  <si>
    <t>26 - 27</t>
  </si>
  <si>
    <t>F080801</t>
  </si>
  <si>
    <t>F080802</t>
  </si>
  <si>
    <t xml:space="preserve">   (c) Bagi koperasi, hak milik pertubuhan berdasarkan peratus bilangan anggota</t>
  </si>
  <si>
    <t xml:space="preserve">         For cooperatives, ownership of the organisation based on the percentage number of members</t>
  </si>
  <si>
    <t>4.2.3.1</t>
  </si>
  <si>
    <t xml:space="preserve">Jualan daripada operasi penjanaan / penghantaran / pengeluaran sendiri: </t>
  </si>
  <si>
    <t>Sales from own generation / distribution / production:</t>
  </si>
  <si>
    <t>Bayaran diterima bagi kerja menggunakan bahan pertubuhan lain</t>
  </si>
  <si>
    <t>Fees received for activies using materials of other establishments'</t>
  </si>
  <si>
    <t>Taxes on production</t>
  </si>
  <si>
    <t>Sumber air yang diabstrak:</t>
  </si>
  <si>
    <t>What percentage of the total employees use digital devices for business purposes?</t>
  </si>
  <si>
    <t>Jika Tidak, sila ke seksyen C</t>
  </si>
  <si>
    <t>If No, please proceed to section C</t>
  </si>
  <si>
    <t>Did this establishment run any R&amp;D activities internally (in house) during the reference year? Please mark (X) in one box only</t>
  </si>
  <si>
    <t>Adakah pertubuhan ini menjalankan aktiviti R&amp;D secara dalaman pada tahun rujukan? Sila tanda (X) dalam satu kotak sahaja</t>
  </si>
  <si>
    <t xml:space="preserve">  </t>
  </si>
  <si>
    <t>Adakah pertubuhan ini mempunyai affiliate di luar negara? Sila tanda (X) dalam satu kotak sahaja</t>
  </si>
  <si>
    <t>If No, please proceed to question H.3</t>
  </si>
  <si>
    <t>Jika Tidak, sila ke soalan H</t>
  </si>
  <si>
    <t>If No, please proceed to question H</t>
  </si>
  <si>
    <t>Taxes on products</t>
  </si>
  <si>
    <t>Cukai ke atas produk</t>
  </si>
  <si>
    <t>Cukai ke atas pengeluaran</t>
  </si>
  <si>
    <t>Abstracted source of water:</t>
  </si>
  <si>
    <t>(i)  Air permukaan (cth. Sungai, Empangan,Tasik)</t>
  </si>
  <si>
    <t xml:space="preserve">     Surface water (e.g. River, Dam, Lake)</t>
  </si>
  <si>
    <t>x</t>
  </si>
  <si>
    <t>Nilai Output</t>
  </si>
  <si>
    <t>Nilai Input</t>
  </si>
  <si>
    <t>Nilai Ditambah (VA)</t>
  </si>
  <si>
    <t>Jumlah Pekerja</t>
  </si>
  <si>
    <t>Pekerja Bergaji</t>
  </si>
  <si>
    <t>Gaji &amp; Upah</t>
  </si>
  <si>
    <t>Harta Tetap</t>
  </si>
  <si>
    <t>I/O</t>
  </si>
  <si>
    <t>Purata Gaji</t>
  </si>
  <si>
    <t>Susut Nilai</t>
  </si>
  <si>
    <t>Elektrik</t>
  </si>
  <si>
    <t>Bahan Pembakar</t>
  </si>
  <si>
    <t>Untung Rugi</t>
  </si>
  <si>
    <t>Nilai Jualan F080001 = F130499</t>
  </si>
  <si>
    <t>Kod Produk Pengeluaran 1</t>
  </si>
  <si>
    <t>Kod Produk Pengeluaran 2</t>
  </si>
  <si>
    <t>Kod Produk Pengeluaran 3</t>
  </si>
  <si>
    <t>Kod Produk Pengeluaran 4</t>
  </si>
  <si>
    <t>Kod Produk Pengeluaran 5</t>
  </si>
  <si>
    <t>Kod Produk Pengeluaran 6</t>
  </si>
  <si>
    <t>Kod Produk Pengeluaran 7</t>
  </si>
  <si>
    <t>Kod Produk Pengeluaran 8</t>
  </si>
  <si>
    <t>Kod Produk Pengeluaran 9</t>
  </si>
  <si>
    <t>Kod Produk Pengeluaran 10</t>
  </si>
  <si>
    <t>Kod Produk Pengeluaran 11</t>
  </si>
  <si>
    <t>Kod Produk Pengeluaran 12</t>
  </si>
  <si>
    <t>Kod Produk Pengeluaran 13</t>
  </si>
  <si>
    <t>Kod Produk Pengeluaran 14</t>
  </si>
  <si>
    <t>Kod Produk Pengeluaran 15</t>
  </si>
  <si>
    <t>Kos bahan mentah F090001 = F140299</t>
  </si>
  <si>
    <t>Kos bahan mentah F1302xx &gt;0, F140299 &gt;0</t>
  </si>
  <si>
    <t>Kod Produk bahan mentah 1</t>
  </si>
  <si>
    <t>Kod Produk bahan mentah 2</t>
  </si>
  <si>
    <t>Kod Produk bahan mentah 3</t>
  </si>
  <si>
    <t>Kod Produk bahan mentah 4</t>
  </si>
  <si>
    <t>Kod Produk bahan mentah 5</t>
  </si>
  <si>
    <t>Kod Produk bahan mentah 6</t>
  </si>
  <si>
    <t>Kod Produk bahan mentah 7</t>
  </si>
  <si>
    <t>Kod Produk bahan mentah 8</t>
  </si>
  <si>
    <t>Kod Produk bahan mentah 9</t>
  </si>
  <si>
    <t>Kod Produk bahan mentah 10</t>
  </si>
  <si>
    <t>Kod Produk bahan mentah 11</t>
  </si>
  <si>
    <t>Kod Produk bahan mentah 12</t>
  </si>
  <si>
    <t>Kod Produk bahan mentah 13</t>
  </si>
  <si>
    <t>Kod Produk bahan mentah 14</t>
  </si>
  <si>
    <t>Kod Produk bahan mentah 15</t>
  </si>
  <si>
    <t>Kod Produk bahan mentah 16</t>
  </si>
  <si>
    <t>Kod Produk bahan mentah 17</t>
  </si>
  <si>
    <t>Name Pertubuhan</t>
  </si>
  <si>
    <t>MSIC</t>
  </si>
  <si>
    <t>Jumlah Hasil</t>
  </si>
  <si>
    <t>Jumlah Belanja</t>
  </si>
  <si>
    <t>Pampasan Pekerja (CE)</t>
  </si>
  <si>
    <t>Pekerja Bergaji vs Gaji Upah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</si>
</sst>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_);_(@_)"/>
    <numFmt numFmtId="165" formatCode="0.0"/>
  </numFmts>
  <fonts count="112">
    <font>
      <sz val="10"/>
      <name val="Arial"/>
      <charset val="134"/>
    </font>
    <font>
      <sz val="11"/>
      <color theme="1"/>
      <name val="Calibri"/>
      <family val="2"/>
      <scheme val="minor"/>
    </font>
    <font>
      <b/>
      <sz val="10"/>
      <name val="Arial"/>
      <family val="2"/>
    </font>
    <font>
      <b/>
      <sz val="9"/>
      <name val="Arial"/>
      <family val="2"/>
    </font>
    <font>
      <sz val="9"/>
      <name val="Arial"/>
      <family val="2"/>
    </font>
    <font>
      <b/>
      <i/>
      <sz val="10"/>
      <name val="Arial"/>
      <family val="2"/>
    </font>
    <font>
      <sz val="10"/>
      <color theme="1"/>
      <name val="Arial"/>
      <family val="2"/>
    </font>
    <font>
      <b/>
      <sz val="10"/>
      <color theme="1"/>
      <name val="Arial"/>
      <family val="2"/>
    </font>
    <font>
      <b/>
      <sz val="11"/>
      <color theme="1"/>
      <name val="Calibri"/>
      <family val="2"/>
      <scheme val="minor"/>
    </font>
    <font>
      <sz val="11"/>
      <color theme="1"/>
      <name val="Calibri"/>
      <family val="2"/>
      <scheme val="minor"/>
    </font>
    <font>
      <b/>
      <sz val="11"/>
      <name val="Calibri"/>
      <family val="2"/>
      <scheme val="minor"/>
    </font>
    <font>
      <b/>
      <sz val="8"/>
      <name val="Arial"/>
      <family val="2"/>
    </font>
    <font>
      <i/>
      <sz val="8"/>
      <name val="Arial"/>
      <family val="2"/>
    </font>
    <font>
      <b/>
      <sz val="11"/>
      <name val="Arial"/>
      <family val="2"/>
    </font>
    <font>
      <b/>
      <sz val="12"/>
      <name val="Arial"/>
      <family val="2"/>
    </font>
    <font>
      <sz val="8"/>
      <name val="Arial"/>
      <family val="2"/>
    </font>
    <font>
      <sz val="14"/>
      <name val="Arials"/>
      <charset val="134"/>
    </font>
    <font>
      <sz val="11"/>
      <name val="Arial"/>
      <family val="2"/>
    </font>
    <font>
      <i/>
      <sz val="11"/>
      <name val="Arial"/>
      <family val="2"/>
    </font>
    <font>
      <b/>
      <sz val="8"/>
      <color rgb="FFFF0000"/>
      <name val="Arial"/>
      <family val="2"/>
    </font>
    <font>
      <sz val="14"/>
      <name val="Arial"/>
      <family val="2"/>
    </font>
    <font>
      <b/>
      <sz val="8"/>
      <color rgb="FFFF9900"/>
      <name val="Arial"/>
      <family val="2"/>
    </font>
    <font>
      <b/>
      <sz val="12"/>
      <color indexed="8"/>
      <name val="Arial"/>
      <family val="2"/>
    </font>
    <font>
      <sz val="12"/>
      <name val="Arial"/>
      <family val="2"/>
    </font>
    <font>
      <i/>
      <sz val="12"/>
      <color indexed="8"/>
      <name val="Arial"/>
      <family val="2"/>
    </font>
    <font>
      <i/>
      <sz val="12"/>
      <name val="Arial"/>
      <family val="2"/>
    </font>
    <font>
      <i/>
      <sz val="10"/>
      <name val="Arial"/>
      <family val="2"/>
    </font>
    <font>
      <b/>
      <sz val="16"/>
      <name val="Arial"/>
      <family val="2"/>
    </font>
    <font>
      <b/>
      <sz val="7"/>
      <name val="Arial"/>
      <family val="2"/>
    </font>
    <font>
      <b/>
      <sz val="9"/>
      <color rgb="FFFF9900"/>
      <name val="Arial"/>
      <family val="2"/>
    </font>
    <font>
      <sz val="14"/>
      <name val="Wingdings"/>
      <charset val="2"/>
    </font>
    <font>
      <b/>
      <sz val="8"/>
      <color indexed="8"/>
      <name val="Arial"/>
      <family val="2"/>
    </font>
    <font>
      <b/>
      <sz val="14"/>
      <name val="Arial"/>
      <family val="2"/>
    </font>
    <font>
      <i/>
      <sz val="9"/>
      <name val="Arial"/>
      <family val="2"/>
    </font>
    <font>
      <sz val="8"/>
      <color rgb="FF0000FF"/>
      <name val="Arial"/>
      <family val="2"/>
    </font>
    <font>
      <b/>
      <sz val="8"/>
      <color rgb="FF0000FF"/>
      <name val="Arial"/>
      <family val="2"/>
    </font>
    <font>
      <b/>
      <i/>
      <sz val="8"/>
      <name val="Arial"/>
      <family val="2"/>
    </font>
    <font>
      <sz val="8"/>
      <name val="Helv"/>
      <charset val="134"/>
    </font>
    <font>
      <b/>
      <sz val="8"/>
      <color rgb="FFC00000"/>
      <name val="Arial"/>
      <family val="2"/>
    </font>
    <font>
      <i/>
      <sz val="8"/>
      <color rgb="FFC00000"/>
      <name val="Arial"/>
      <family val="2"/>
    </font>
    <font>
      <b/>
      <sz val="9"/>
      <color rgb="FF0000FF"/>
      <name val="Arial"/>
      <family val="2"/>
    </font>
    <font>
      <sz val="10"/>
      <color rgb="FF0000FF"/>
      <name val="Arial"/>
      <family val="2"/>
    </font>
    <font>
      <b/>
      <sz val="15"/>
      <name val="Arial"/>
      <family val="2"/>
    </font>
    <font>
      <i/>
      <sz val="15"/>
      <name val="Arial"/>
      <family val="2"/>
    </font>
    <font>
      <sz val="8"/>
      <color rgb="FFFF0000"/>
      <name val="Arial"/>
      <family val="2"/>
    </font>
    <font>
      <b/>
      <sz val="11"/>
      <color indexed="8"/>
      <name val="Arial"/>
      <family val="2"/>
    </font>
    <font>
      <i/>
      <sz val="11"/>
      <color indexed="8"/>
      <name val="Arial"/>
      <family val="2"/>
    </font>
    <font>
      <i/>
      <sz val="10"/>
      <color indexed="8"/>
      <name val="Arial"/>
      <family val="2"/>
    </font>
    <font>
      <sz val="18"/>
      <name val="Arial"/>
      <family val="2"/>
    </font>
    <font>
      <b/>
      <sz val="18"/>
      <name val="Arial"/>
      <family val="2"/>
    </font>
    <font>
      <sz val="8"/>
      <color indexed="55"/>
      <name val="Arial"/>
      <family val="2"/>
    </font>
    <font>
      <sz val="8"/>
      <name val="Bookman Old Style"/>
      <family val="1"/>
    </font>
    <font>
      <sz val="8"/>
      <name val="Arials"/>
      <charset val="134"/>
    </font>
    <font>
      <sz val="10"/>
      <name val="Arials"/>
      <charset val="134"/>
    </font>
    <font>
      <i/>
      <sz val="16"/>
      <name val="Arial"/>
      <family val="2"/>
    </font>
    <font>
      <i/>
      <sz val="8"/>
      <color indexed="55"/>
      <name val="Arial"/>
      <family val="2"/>
    </font>
    <font>
      <sz val="8"/>
      <color indexed="10"/>
      <name val="Arial"/>
      <family val="2"/>
    </font>
    <font>
      <b/>
      <u/>
      <sz val="8"/>
      <color indexed="55"/>
      <name val="Arial"/>
      <family val="2"/>
    </font>
    <font>
      <i/>
      <sz val="14"/>
      <name val="Arial"/>
      <family val="2"/>
    </font>
    <font>
      <i/>
      <sz val="11"/>
      <color theme="1"/>
      <name val="Calibri"/>
      <family val="2"/>
      <scheme val="minor"/>
    </font>
    <font>
      <sz val="14"/>
      <color indexed="10"/>
      <name val="Arial"/>
      <family val="2"/>
    </font>
    <font>
      <b/>
      <sz val="7.8"/>
      <name val="Arial"/>
      <family val="2"/>
    </font>
    <font>
      <i/>
      <sz val="8"/>
      <color indexed="8"/>
      <name val="Arial"/>
      <family val="2"/>
    </font>
    <font>
      <b/>
      <sz val="7"/>
      <color indexed="8"/>
      <name val="Arial"/>
      <family val="2"/>
    </font>
    <font>
      <i/>
      <sz val="7"/>
      <name val="Arial"/>
      <family val="2"/>
    </font>
    <font>
      <i/>
      <sz val="7"/>
      <color indexed="8"/>
      <name val="Arial"/>
      <family val="2"/>
    </font>
    <font>
      <sz val="8"/>
      <color indexed="8"/>
      <name val="Arial"/>
      <family val="2"/>
    </font>
    <font>
      <b/>
      <u/>
      <sz val="8"/>
      <name val="Arial"/>
      <family val="2"/>
    </font>
    <font>
      <sz val="9"/>
      <name val="Bookman Old Style"/>
      <family val="1"/>
    </font>
    <font>
      <b/>
      <sz val="14"/>
      <name val="Calibri"/>
      <family val="2"/>
    </font>
    <font>
      <b/>
      <i/>
      <sz val="14"/>
      <name val="Arial"/>
      <family val="2"/>
    </font>
    <font>
      <b/>
      <i/>
      <sz val="11"/>
      <name val="Arial"/>
      <family val="2"/>
    </font>
    <font>
      <u/>
      <sz val="9"/>
      <color theme="10"/>
      <name val="Arial"/>
      <family val="2"/>
    </font>
    <font>
      <u/>
      <sz val="10"/>
      <color indexed="12"/>
      <name val="Arial"/>
      <family val="2"/>
    </font>
    <font>
      <sz val="10"/>
      <name val="MS Sans Serif"/>
      <charset val="134"/>
    </font>
    <font>
      <sz val="11"/>
      <color indexed="8"/>
      <name val="Calibri"/>
      <family val="2"/>
    </font>
    <font>
      <sz val="12"/>
      <name val="Helv"/>
      <charset val="134"/>
    </font>
    <font>
      <b/>
      <i/>
      <u/>
      <sz val="8"/>
      <name val="Arial"/>
      <family val="2"/>
    </font>
    <font>
      <i/>
      <u/>
      <sz val="8"/>
      <name val="Arial"/>
      <family val="2"/>
    </font>
    <font>
      <b/>
      <sz val="9"/>
      <name val="Times New Roman"/>
      <family val="1"/>
    </font>
    <font>
      <i/>
      <sz val="9"/>
      <name val="Times New Roman"/>
      <family val="1"/>
    </font>
    <font>
      <sz val="9"/>
      <name val="Times New Roman"/>
      <family val="1"/>
    </font>
    <font>
      <b/>
      <sz val="9"/>
      <name val="Tahoma"/>
      <family val="2"/>
    </font>
    <font>
      <b/>
      <i/>
      <sz val="8"/>
      <color indexed="8"/>
      <name val="Tahoma"/>
      <family val="2"/>
    </font>
    <font>
      <b/>
      <i/>
      <sz val="9"/>
      <name val="Times New Roman"/>
      <family val="1"/>
    </font>
    <font>
      <b/>
      <i/>
      <sz val="8"/>
      <name val="Tahoma"/>
      <family val="2"/>
    </font>
    <font>
      <b/>
      <sz val="8"/>
      <color indexed="8"/>
      <name val="Tahoma"/>
      <family val="2"/>
    </font>
    <font>
      <i/>
      <sz val="8"/>
      <color indexed="8"/>
      <name val="Tahoma"/>
      <family val="2"/>
    </font>
    <font>
      <b/>
      <sz val="8"/>
      <name val="Tahoma"/>
      <family val="2"/>
    </font>
    <font>
      <i/>
      <sz val="8"/>
      <name val="Tahoma"/>
      <family val="2"/>
    </font>
    <font>
      <sz val="8"/>
      <name val="Tahoma"/>
      <family val="2"/>
    </font>
    <font>
      <sz val="9"/>
      <name val="Tahoma"/>
      <family val="2"/>
    </font>
    <font>
      <b/>
      <i/>
      <sz val="9"/>
      <name val="Tahoma"/>
      <family val="2"/>
    </font>
    <font>
      <i/>
      <sz val="9"/>
      <name val="Tahoma"/>
      <family val="2"/>
    </font>
    <font>
      <sz val="8"/>
      <color indexed="8"/>
      <name val="Tahoma"/>
      <family val="2"/>
    </font>
    <font>
      <sz val="10"/>
      <name val="Arial"/>
      <family val="2"/>
    </font>
    <font>
      <b/>
      <sz val="7.5"/>
      <name val="Arial"/>
      <family val="2"/>
    </font>
    <font>
      <i/>
      <sz val="7.5"/>
      <name val="Arial"/>
      <family val="2"/>
    </font>
    <font>
      <b/>
      <sz val="11"/>
      <color theme="1"/>
      <name val="Calibri"/>
      <family val="2"/>
      <scheme val="minor"/>
    </font>
    <font>
      <b/>
      <sz val="8"/>
      <name val="Arial"/>
      <family val="2"/>
    </font>
    <font>
      <sz val="8"/>
      <name val="Arial"/>
      <family val="2"/>
    </font>
    <font>
      <i/>
      <sz val="8"/>
      <name val="Arial"/>
      <family val="2"/>
    </font>
    <font>
      <sz val="12"/>
      <name val="Arial"/>
      <family val="2"/>
    </font>
    <font>
      <sz val="14"/>
      <name val="Arial"/>
      <family val="2"/>
    </font>
    <font>
      <sz val="8"/>
      <color indexed="55"/>
      <name val="Arial"/>
      <family val="2"/>
    </font>
    <font>
      <sz val="10"/>
      <name val="Arial"/>
      <family val="2"/>
    </font>
    <font>
      <u/>
      <sz val="9"/>
      <color theme="10"/>
      <name val="Arial"/>
      <family val="2"/>
    </font>
    <font>
      <u/>
      <sz val="10"/>
      <color indexed="12"/>
      <name val="Arial"/>
      <family val="2"/>
    </font>
    <font>
      <sz val="11"/>
      <color indexed="8"/>
      <name val="Calibri"/>
      <family val="2"/>
    </font>
    <font>
      <b/>
      <sz val="9"/>
      <color indexed="81"/>
      <name val="Tahoma"/>
      <family val="2"/>
    </font>
    <font>
      <i/>
      <sz val="9"/>
      <color indexed="81"/>
      <name val="Tahoma"/>
      <family val="2"/>
    </font>
    <font>
      <b/>
      <sz val="9"/>
      <name val="Arial"/>
      <family val="2"/>
    </font>
  </fonts>
  <fills count="30">
    <fill>
      <patternFill patternType="none"/>
    </fill>
    <fill>
      <patternFill patternType="gray125"/>
    </fill>
    <fill>
      <patternFill patternType="solid">
        <fgColor theme="3" tint="0.79970702230903046"/>
        <bgColor indexed="51"/>
      </patternFill>
    </fill>
    <fill>
      <patternFill patternType="solid">
        <fgColor theme="3" tint="0.79970702230903046"/>
        <bgColor indexed="64"/>
      </patternFill>
    </fill>
    <fill>
      <patternFill patternType="solid">
        <fgColor rgb="FFFF9933"/>
        <bgColor indexed="51"/>
      </patternFill>
    </fill>
    <fill>
      <patternFill patternType="solid">
        <fgColor indexed="52"/>
        <bgColor indexed="51"/>
      </patternFill>
    </fill>
    <fill>
      <patternFill patternType="solid">
        <fgColor theme="3" tint="0.79967650379955446"/>
        <bgColor indexed="64"/>
      </patternFill>
    </fill>
    <fill>
      <patternFill patternType="solid">
        <fgColor indexed="9"/>
        <bgColor indexed="26"/>
      </patternFill>
    </fill>
    <fill>
      <patternFill patternType="solid">
        <fgColor theme="3" tint="0.79967650379955446"/>
        <bgColor indexed="26"/>
      </patternFill>
    </fill>
    <fill>
      <patternFill patternType="solid">
        <fgColor theme="4" tint="0.59999389629810485"/>
        <bgColor indexed="64"/>
      </patternFill>
    </fill>
    <fill>
      <patternFill patternType="solid">
        <fgColor theme="0" tint="-0.14981536301767021"/>
        <bgColor indexed="64"/>
      </patternFill>
    </fill>
    <fill>
      <patternFill patternType="solid">
        <fgColor theme="3" tint="0.79979857783745845"/>
        <bgColor indexed="64"/>
      </patternFill>
    </fill>
    <fill>
      <patternFill patternType="solid">
        <fgColor indexed="47"/>
        <bgColor indexed="22"/>
      </patternFill>
    </fill>
    <fill>
      <patternFill patternType="solid">
        <fgColor theme="3" tint="0.79967650379955446"/>
        <bgColor indexed="22"/>
      </patternFill>
    </fill>
    <fill>
      <patternFill patternType="solid">
        <fgColor theme="0"/>
        <bgColor indexed="26"/>
      </patternFill>
    </fill>
    <fill>
      <patternFill patternType="solid">
        <fgColor theme="0"/>
        <bgColor indexed="64"/>
      </patternFill>
    </fill>
    <fill>
      <patternFill patternType="solid">
        <fgColor theme="3" tint="0.79967650379955446"/>
        <bgColor indexed="51"/>
      </patternFill>
    </fill>
    <fill>
      <patternFill patternType="solid">
        <fgColor theme="3" tint="0.79982909634693444"/>
        <bgColor indexed="64"/>
      </patternFill>
    </fill>
    <fill>
      <patternFill patternType="solid">
        <fgColor theme="3" tint="0.79970702230903046"/>
        <bgColor indexed="26"/>
      </patternFill>
    </fill>
    <fill>
      <patternFill patternType="solid">
        <fgColor theme="4" tint="0.59999389629810485"/>
        <bgColor indexed="26"/>
      </patternFill>
    </fill>
    <fill>
      <patternFill patternType="solid">
        <fgColor theme="4" tint="0.59999389629810485"/>
        <bgColor indexed="51"/>
      </patternFill>
    </fill>
    <fill>
      <patternFill patternType="solid">
        <fgColor theme="4" tint="0.59999389629810485"/>
        <bgColor indexed="45"/>
      </patternFill>
    </fill>
    <fill>
      <patternFill patternType="solid">
        <fgColor indexed="29"/>
        <bgColor indexed="45"/>
      </patternFill>
    </fill>
    <fill>
      <patternFill patternType="solid">
        <fgColor theme="4" tint="0.59999389629810485"/>
        <bgColor indexed="22"/>
      </patternFill>
    </fill>
    <fill>
      <patternFill patternType="solid">
        <fgColor rgb="FFFF9933"/>
        <bgColor indexed="64"/>
      </patternFill>
    </fill>
    <fill>
      <patternFill patternType="solid">
        <fgColor theme="3" tint="0.79989013336588644"/>
        <bgColor indexed="64"/>
      </patternFill>
    </fill>
    <fill>
      <patternFill patternType="solid">
        <fgColor theme="1"/>
        <bgColor indexed="64"/>
      </patternFill>
    </fill>
    <fill>
      <patternFill patternType="solid">
        <fgColor theme="3" tint="0.79967650379955446"/>
        <bgColor indexed="13"/>
      </patternFill>
    </fill>
    <fill>
      <patternFill patternType="solid">
        <fgColor theme="3" tint="0.79970702230903046"/>
        <bgColor indexed="13"/>
      </patternFill>
    </fill>
    <fill>
      <patternFill patternType="solid">
        <fgColor rgb="FFFF9900"/>
        <bgColor indexed="51"/>
      </patternFill>
    </fill>
  </fills>
  <borders count="450">
    <border>
      <left/>
      <right/>
      <top/>
      <bottom/>
      <diagonal/>
    </border>
    <border>
      <left/>
      <right style="medium">
        <color auto="1"/>
      </right>
      <top/>
      <bottom/>
      <diagonal/>
    </border>
    <border>
      <left style="thin">
        <color theme="3" tint="0.39970091860713525"/>
      </left>
      <right/>
      <top style="thin">
        <color theme="3" tint="0.39970091860713525"/>
      </top>
      <bottom style="thin">
        <color theme="3" tint="0.39970091860713525"/>
      </bottom>
      <diagonal/>
    </border>
    <border>
      <left/>
      <right/>
      <top style="thin">
        <color theme="3" tint="0.39970091860713525"/>
      </top>
      <bottom style="thin">
        <color theme="3" tint="0.39970091860713525"/>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right/>
      <top/>
      <bottom style="medium">
        <color auto="1"/>
      </bottom>
      <diagonal/>
    </border>
    <border>
      <left/>
      <right style="thin">
        <color theme="3" tint="0.39970091860713525"/>
      </right>
      <top style="thin">
        <color theme="3" tint="0.39970091860713525"/>
      </top>
      <bottom style="thin">
        <color theme="3" tint="0.39970091860713525"/>
      </bottom>
      <diagonal/>
    </border>
    <border>
      <left/>
      <right/>
      <top/>
      <bottom style="hair">
        <color auto="1"/>
      </bottom>
      <diagonal/>
    </border>
    <border>
      <left/>
      <right/>
      <top style="hair">
        <color auto="1"/>
      </top>
      <bottom style="hair">
        <color auto="1"/>
      </bottom>
      <diagonal/>
    </border>
    <border>
      <left style="thin">
        <color auto="1"/>
      </left>
      <right style="thin">
        <color auto="1"/>
      </right>
      <top style="thin">
        <color auto="1"/>
      </top>
      <bottom style="thin">
        <color auto="1"/>
      </bottom>
      <diagonal/>
    </border>
    <border>
      <left style="medium">
        <color auto="1"/>
      </left>
      <right/>
      <top/>
      <bottom/>
      <diagonal/>
    </border>
    <border>
      <left style="thin">
        <color theme="3" tint="0.79967650379955446"/>
      </left>
      <right/>
      <top style="thin">
        <color theme="3" tint="0.79967650379955446"/>
      </top>
      <bottom/>
      <diagonal/>
    </border>
    <border>
      <left/>
      <right/>
      <top style="thin">
        <color theme="3" tint="0.79967650379955446"/>
      </top>
      <bottom/>
      <diagonal/>
    </border>
    <border>
      <left style="thin">
        <color theme="3" tint="0.39967040009765925"/>
      </left>
      <right/>
      <top style="thin">
        <color theme="3" tint="0.39967040009765925"/>
      </top>
      <bottom/>
      <diagonal/>
    </border>
    <border>
      <left style="thin">
        <color theme="3" tint="0.79967650379955446"/>
      </left>
      <right/>
      <top/>
      <bottom style="thin">
        <color theme="3" tint="0.79967650379955446"/>
      </bottom>
      <diagonal/>
    </border>
    <border>
      <left/>
      <right/>
      <top/>
      <bottom style="thin">
        <color theme="3" tint="0.79967650379955446"/>
      </bottom>
      <diagonal/>
    </border>
    <border>
      <left style="thin">
        <color theme="3" tint="0.39967040009765925"/>
      </left>
      <right/>
      <top/>
      <bottom style="thin">
        <color theme="3" tint="0.39967040009765925"/>
      </bottom>
      <diagonal/>
    </border>
    <border>
      <left/>
      <right style="thin">
        <color auto="1"/>
      </right>
      <top/>
      <bottom/>
      <diagonal/>
    </border>
    <border>
      <left/>
      <right/>
      <top/>
      <bottom style="thin">
        <color auto="1"/>
      </bottom>
      <diagonal/>
    </border>
    <border>
      <left/>
      <right style="thin">
        <color theme="3" tint="0.39967040009765925"/>
      </right>
      <top style="thin">
        <color theme="3" tint="0.39967040009765925"/>
      </top>
      <bottom/>
      <diagonal/>
    </border>
    <border>
      <left style="thin">
        <color theme="3" tint="0.39967040009765925"/>
      </left>
      <right/>
      <top/>
      <bottom/>
      <diagonal/>
    </border>
    <border>
      <left/>
      <right style="thin">
        <color theme="3" tint="0.39967040009765925"/>
      </right>
      <top/>
      <bottom style="thin">
        <color theme="3" tint="0.39967040009765925"/>
      </bottom>
      <diagonal/>
    </border>
    <border>
      <left style="thin">
        <color theme="3" tint="0.39982299264503923"/>
      </left>
      <right/>
      <top style="thin">
        <color theme="3" tint="0.39982299264503923"/>
      </top>
      <bottom/>
      <diagonal/>
    </border>
    <border>
      <left/>
      <right/>
      <top style="thin">
        <color theme="3" tint="0.39982299264503923"/>
      </top>
      <bottom/>
      <diagonal/>
    </border>
    <border>
      <left/>
      <right style="thin">
        <color theme="3" tint="0.39982299264503923"/>
      </right>
      <top style="thin">
        <color theme="3" tint="0.39982299264503923"/>
      </top>
      <bottom/>
      <diagonal/>
    </border>
    <border>
      <left style="thin">
        <color theme="3" tint="0.39982299264503923"/>
      </left>
      <right/>
      <top/>
      <bottom style="thin">
        <color theme="3" tint="0.39982299264503923"/>
      </bottom>
      <diagonal/>
    </border>
    <border>
      <left/>
      <right/>
      <top/>
      <bottom style="thin">
        <color theme="3" tint="0.39982299264503923"/>
      </bottom>
      <diagonal/>
    </border>
    <border>
      <left/>
      <right style="thin">
        <color theme="3" tint="0.39982299264503923"/>
      </right>
      <top/>
      <bottom style="thin">
        <color theme="3" tint="0.39982299264503923"/>
      </bottom>
      <diagonal/>
    </border>
    <border>
      <left/>
      <right style="double">
        <color theme="9" tint="-0.249977111117893"/>
      </right>
      <top/>
      <bottom/>
      <diagonal/>
    </border>
    <border>
      <left/>
      <right/>
      <top style="thin">
        <color theme="3" tint="0.39967040009765925"/>
      </top>
      <bottom/>
      <diagonal/>
    </border>
    <border>
      <left/>
      <right/>
      <top/>
      <bottom style="thin">
        <color theme="3" tint="0.39967040009765925"/>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medium">
        <color auto="1"/>
      </left>
      <right/>
      <top/>
      <bottom style="thin">
        <color auto="1"/>
      </bottom>
      <diagonal/>
    </border>
    <border>
      <left/>
      <right/>
      <top/>
      <bottom style="thin">
        <color theme="1"/>
      </bottom>
      <diagonal/>
    </border>
    <border>
      <left/>
      <right style="thin">
        <color theme="3" tint="0.39982299264503923"/>
      </right>
      <top/>
      <bottom/>
      <diagonal/>
    </border>
    <border>
      <left style="thin">
        <color auto="1"/>
      </left>
      <right style="thin">
        <color auto="1"/>
      </right>
      <top/>
      <bottom/>
      <diagonal/>
    </border>
    <border>
      <left/>
      <right style="thin">
        <color indexed="8"/>
      </right>
      <top/>
      <bottom/>
      <diagonal/>
    </border>
    <border>
      <left style="thin">
        <color theme="3" tint="0.39982299264503923"/>
      </left>
      <right/>
      <top style="thin">
        <color theme="3" tint="0.39967040009765925"/>
      </top>
      <bottom/>
      <diagonal/>
    </border>
    <border>
      <left style="thin">
        <color theme="3" tint="0.39982299264503923"/>
      </left>
      <right/>
      <top/>
      <bottom style="thin">
        <color theme="3" tint="0.39967040009765925"/>
      </bottom>
      <diagonal/>
    </border>
    <border>
      <left/>
      <right style="thin">
        <color theme="3" tint="0.39967040009765925"/>
      </right>
      <top/>
      <bottom/>
      <diagonal/>
    </border>
    <border>
      <left/>
      <right/>
      <top style="thin">
        <color auto="1"/>
      </top>
      <bottom style="thin">
        <color auto="1"/>
      </bottom>
      <diagonal/>
    </border>
    <border>
      <left style="medium">
        <color theme="1"/>
      </left>
      <right/>
      <top style="medium">
        <color theme="1"/>
      </top>
      <bottom/>
      <diagonal/>
    </border>
    <border>
      <left/>
      <right/>
      <top style="medium">
        <color theme="1"/>
      </top>
      <bottom/>
      <diagonal/>
    </border>
    <border>
      <left/>
      <right style="medium">
        <color indexed="8"/>
      </right>
      <top style="medium">
        <color theme="1"/>
      </top>
      <bottom/>
      <diagonal/>
    </border>
    <border>
      <left/>
      <right style="medium">
        <color theme="1"/>
      </right>
      <top style="medium">
        <color theme="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top style="thin">
        <color auto="1"/>
      </top>
      <bottom/>
      <diagonal/>
    </border>
    <border>
      <left style="thin">
        <color indexed="8"/>
      </left>
      <right/>
      <top/>
      <bottom style="thin">
        <color auto="1"/>
      </bottom>
      <diagonal/>
    </border>
    <border>
      <left/>
      <right style="thin">
        <color indexed="8"/>
      </right>
      <top style="thin">
        <color auto="1"/>
      </top>
      <bottom/>
      <diagonal/>
    </border>
    <border>
      <left/>
      <right style="thin">
        <color indexed="8"/>
      </right>
      <top/>
      <bottom style="thin">
        <color auto="1"/>
      </bottom>
      <diagonal/>
    </border>
    <border>
      <left style="medium">
        <color auto="1"/>
      </left>
      <right/>
      <top style="medium">
        <color indexed="8"/>
      </top>
      <bottom/>
      <diagonal/>
    </border>
    <border>
      <left style="medium">
        <color auto="1"/>
      </left>
      <right/>
      <top/>
      <bottom style="thin">
        <color indexed="8"/>
      </bottom>
      <diagonal/>
    </border>
    <border>
      <left/>
      <right/>
      <top/>
      <bottom style="thin">
        <color indexed="8"/>
      </bottom>
      <diagonal/>
    </border>
    <border>
      <left style="thin">
        <color indexed="8"/>
      </left>
      <right style="thin">
        <color auto="1"/>
      </right>
      <top style="thin">
        <color indexed="8"/>
      </top>
      <bottom/>
      <diagonal/>
    </border>
    <border>
      <left style="thin">
        <color auto="1"/>
      </left>
      <right style="thin">
        <color auto="1"/>
      </right>
      <top style="thin">
        <color indexed="8"/>
      </top>
      <bottom style="thin">
        <color auto="1"/>
      </bottom>
      <diagonal/>
    </border>
    <border>
      <left style="thin">
        <color indexed="8"/>
      </left>
      <right style="thin">
        <color auto="1"/>
      </right>
      <top/>
      <bottom style="thin">
        <color indexed="8"/>
      </bottom>
      <diagonal/>
    </border>
    <border>
      <left style="thin">
        <color indexed="8"/>
      </left>
      <right style="thin">
        <color auto="1"/>
      </right>
      <top/>
      <bottom/>
      <diagonal/>
    </border>
    <border>
      <left style="thin">
        <color indexed="8"/>
      </left>
      <right style="thin">
        <color auto="1"/>
      </right>
      <top/>
      <bottom style="medium">
        <color auto="1"/>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bottom/>
      <diagonal/>
    </border>
    <border>
      <left/>
      <right style="thin">
        <color indexed="8"/>
      </right>
      <top/>
      <bottom style="medium">
        <color auto="1"/>
      </bottom>
      <diagonal/>
    </border>
    <border>
      <left style="thin">
        <color indexed="8"/>
      </left>
      <right/>
      <top/>
      <bottom style="medium">
        <color auto="1"/>
      </bottom>
      <diagonal/>
    </border>
    <border>
      <left style="thin">
        <color indexed="8"/>
      </left>
      <right/>
      <top style="medium">
        <color auto="1"/>
      </top>
      <bottom/>
      <diagonal/>
    </border>
    <border>
      <left style="thin">
        <color auto="1"/>
      </left>
      <right/>
      <top style="medium">
        <color auto="1"/>
      </top>
      <bottom/>
      <diagonal/>
    </border>
    <border>
      <left style="thin">
        <color auto="1"/>
      </left>
      <right/>
      <top/>
      <bottom style="thin">
        <color indexed="8"/>
      </bottom>
      <diagonal/>
    </border>
    <border>
      <left style="thin">
        <color auto="1"/>
      </left>
      <right/>
      <top style="thin">
        <color indexed="8"/>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auto="1"/>
      </left>
      <right style="thin">
        <color indexed="8"/>
      </right>
      <top style="thin">
        <color indexed="8"/>
      </top>
      <bottom style="thin">
        <color auto="1"/>
      </bottom>
      <diagonal/>
    </border>
    <border>
      <left/>
      <right style="thin">
        <color indexed="8"/>
      </right>
      <top style="thin">
        <color indexed="8"/>
      </top>
      <bottom style="thin">
        <color auto="1"/>
      </bottom>
      <diagonal/>
    </border>
    <border>
      <left style="thin">
        <color indexed="8"/>
      </left>
      <right/>
      <top style="thin">
        <color indexed="8"/>
      </top>
      <bottom style="thin">
        <color auto="1"/>
      </bottom>
      <diagonal/>
    </border>
    <border>
      <left style="thin">
        <color theme="3" tint="0.39967040009765925"/>
      </left>
      <right style="thin">
        <color indexed="52"/>
      </right>
      <top/>
      <bottom style="thin">
        <color theme="3" tint="0.39967040009765925"/>
      </bottom>
      <diagonal/>
    </border>
    <border>
      <left style="thin">
        <color indexed="52"/>
      </left>
      <right style="thin">
        <color indexed="52"/>
      </right>
      <top/>
      <bottom style="thin">
        <color theme="3" tint="0.39967040009765925"/>
      </bottom>
      <diagonal/>
    </border>
    <border>
      <left style="thin">
        <color indexed="52"/>
      </left>
      <right style="thin">
        <color theme="3" tint="0.39967040009765925"/>
      </right>
      <top/>
      <bottom style="thin">
        <color theme="3" tint="0.39967040009765925"/>
      </bottom>
      <diagonal/>
    </border>
    <border>
      <left style="thin">
        <color theme="3" tint="0.39967040009765925"/>
      </left>
      <right style="thin">
        <color indexed="52"/>
      </right>
      <top style="thin">
        <color auto="1"/>
      </top>
      <bottom style="thin">
        <color theme="3" tint="0.39967040009765925"/>
      </bottom>
      <diagonal/>
    </border>
    <border>
      <left style="thin">
        <color indexed="52"/>
      </left>
      <right style="thin">
        <color indexed="52"/>
      </right>
      <top style="thin">
        <color auto="1"/>
      </top>
      <bottom style="thin">
        <color theme="3" tint="0.39967040009765925"/>
      </bottom>
      <diagonal/>
    </border>
    <border>
      <left style="thin">
        <color indexed="52"/>
      </left>
      <right style="thin">
        <color theme="3" tint="0.39967040009765925"/>
      </right>
      <top style="thin">
        <color auto="1"/>
      </top>
      <bottom style="thin">
        <color theme="3" tint="0.39967040009765925"/>
      </bottom>
      <diagonal/>
    </border>
    <border>
      <left style="double">
        <color theme="3" tint="0.39967040009765925"/>
      </left>
      <right style="double">
        <color indexed="52"/>
      </right>
      <top style="thin">
        <color theme="3" tint="0.39967040009765925"/>
      </top>
      <bottom style="thin">
        <color theme="3" tint="0.39967040009765925"/>
      </bottom>
      <diagonal/>
    </border>
    <border>
      <left style="double">
        <color indexed="52"/>
      </left>
      <right style="double">
        <color indexed="52"/>
      </right>
      <top style="thin">
        <color theme="3" tint="0.39967040009765925"/>
      </top>
      <bottom style="thin">
        <color theme="3" tint="0.39967040009765925"/>
      </bottom>
      <diagonal/>
    </border>
    <border>
      <left style="double">
        <color indexed="52"/>
      </left>
      <right/>
      <top style="thin">
        <color theme="3" tint="0.39967040009765925"/>
      </top>
      <bottom style="thin">
        <color theme="3" tint="0.39967040009765925"/>
      </bottom>
      <diagonal/>
    </border>
    <border>
      <left style="double">
        <color theme="3" tint="0.39967040009765925"/>
      </left>
      <right/>
      <top style="thin">
        <color theme="3" tint="0.39967040009765925"/>
      </top>
      <bottom style="thin">
        <color theme="3" tint="0.39967040009765925"/>
      </bottom>
      <diagonal/>
    </border>
    <border>
      <left style="thin">
        <color theme="3" tint="0.39967040009765925"/>
      </left>
      <right style="thin">
        <color indexed="52"/>
      </right>
      <top style="thin">
        <color theme="3" tint="0.39967040009765925"/>
      </top>
      <bottom style="thin">
        <color theme="3" tint="0.39967040009765925"/>
      </bottom>
      <diagonal/>
    </border>
    <border>
      <left style="thin">
        <color indexed="52"/>
      </left>
      <right style="thin">
        <color indexed="52"/>
      </right>
      <top style="thin">
        <color theme="3" tint="0.39967040009765925"/>
      </top>
      <bottom style="thin">
        <color theme="3" tint="0.39967040009765925"/>
      </bottom>
      <diagonal/>
    </border>
    <border>
      <left style="thin">
        <color indexed="52"/>
      </left>
      <right style="thin">
        <color theme="3" tint="0.39967040009765925"/>
      </right>
      <top style="thin">
        <color theme="3" tint="0.39967040009765925"/>
      </top>
      <bottom style="thin">
        <color theme="3" tint="0.39967040009765925"/>
      </bottom>
      <diagonal/>
    </border>
    <border>
      <left/>
      <right/>
      <top style="thin">
        <color theme="3" tint="0.39967040009765925"/>
      </top>
      <bottom style="thin">
        <color theme="3" tint="0.39967040009765925"/>
      </bottom>
      <diagonal/>
    </border>
    <border>
      <left style="double">
        <color indexed="52"/>
      </left>
      <right style="double">
        <color theme="3" tint="0.39967040009765925"/>
      </right>
      <top style="thin">
        <color theme="3" tint="0.39967040009765925"/>
      </top>
      <bottom style="thin">
        <color theme="3" tint="0.39967040009765925"/>
      </bottom>
      <diagonal/>
    </border>
    <border>
      <left style="thin">
        <color theme="3" tint="0.39967040009765925"/>
      </left>
      <right/>
      <top style="thin">
        <color theme="3" tint="0.39967040009765925"/>
      </top>
      <bottom style="thin">
        <color theme="3" tint="0.39967040009765925"/>
      </bottom>
      <diagonal/>
    </border>
    <border>
      <left style="double">
        <color theme="3" tint="0.39967040009765925"/>
      </left>
      <right/>
      <top style="thin">
        <color theme="3" tint="0.39967040009765925"/>
      </top>
      <bottom style="double">
        <color theme="3" tint="0.39967040009765925"/>
      </bottom>
      <diagonal/>
    </border>
    <border>
      <left/>
      <right/>
      <top style="thin">
        <color theme="3" tint="0.39967040009765925"/>
      </top>
      <bottom style="double">
        <color theme="3" tint="0.39967040009765925"/>
      </bottom>
      <diagonal/>
    </border>
    <border>
      <left/>
      <right style="double">
        <color theme="3" tint="0.39967040009765925"/>
      </right>
      <top style="thin">
        <color theme="3" tint="0.39967040009765925"/>
      </top>
      <bottom style="double">
        <color theme="3" tint="0.39967040009765925"/>
      </bottom>
      <diagonal/>
    </border>
    <border>
      <left style="double">
        <color theme="3" tint="0.39967040009765925"/>
      </left>
      <right/>
      <top style="double">
        <color theme="3" tint="0.39967040009765925"/>
      </top>
      <bottom style="double">
        <color indexed="52"/>
      </bottom>
      <diagonal/>
    </border>
    <border>
      <left/>
      <right/>
      <top style="double">
        <color theme="3" tint="0.39967040009765925"/>
      </top>
      <bottom style="double">
        <color indexed="52"/>
      </bottom>
      <diagonal/>
    </border>
    <border>
      <left style="double">
        <color theme="3" tint="0.39967040009765925"/>
      </left>
      <right style="thin">
        <color indexed="52"/>
      </right>
      <top style="thin">
        <color theme="3" tint="0.39967040009765925"/>
      </top>
      <bottom style="thin">
        <color indexed="8"/>
      </bottom>
      <diagonal/>
    </border>
    <border>
      <left style="double">
        <color theme="3" tint="0.39967040009765925"/>
      </left>
      <right/>
      <top style="double">
        <color indexed="52"/>
      </top>
      <bottom style="medium">
        <color auto="1"/>
      </bottom>
      <diagonal/>
    </border>
    <border>
      <left/>
      <right/>
      <top style="double">
        <color indexed="52"/>
      </top>
      <bottom style="medium">
        <color auto="1"/>
      </bottom>
      <diagonal/>
    </border>
    <border>
      <left style="double">
        <color theme="3" tint="0.39967040009765925"/>
      </left>
      <right style="thin">
        <color indexed="52"/>
      </right>
      <top style="thin">
        <color indexed="52"/>
      </top>
      <bottom style="medium">
        <color auto="1"/>
      </bottom>
      <diagonal/>
    </border>
    <border>
      <left/>
      <right style="thin">
        <color auto="1"/>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style="thin">
        <color auto="1"/>
      </bottom>
      <diagonal/>
    </border>
    <border>
      <left/>
      <right style="thin">
        <color theme="3" tint="0.39967040009765925"/>
      </right>
      <top style="thin">
        <color theme="3" tint="0.39967040009765925"/>
      </top>
      <bottom style="thin">
        <color theme="3" tint="0.39967040009765925"/>
      </bottom>
      <diagonal/>
    </border>
    <border>
      <left/>
      <right style="double">
        <color theme="3" tint="0.39967040009765925"/>
      </right>
      <top style="thin">
        <color theme="3" tint="0.39967040009765925"/>
      </top>
      <bottom style="thin">
        <color theme="3" tint="0.39967040009765925"/>
      </bottom>
      <diagonal/>
    </border>
    <border>
      <left style="double">
        <color theme="3" tint="0.39967040009765925"/>
      </left>
      <right style="double">
        <color indexed="52"/>
      </right>
      <top style="thin">
        <color theme="3" tint="0.39967040009765925"/>
      </top>
      <bottom style="double">
        <color theme="3" tint="0.39967040009765925"/>
      </bottom>
      <diagonal/>
    </border>
    <border>
      <left style="double">
        <color indexed="52"/>
      </left>
      <right style="double">
        <color indexed="52"/>
      </right>
      <top style="thin">
        <color theme="3" tint="0.39967040009765925"/>
      </top>
      <bottom style="double">
        <color theme="3" tint="0.39967040009765925"/>
      </bottom>
      <diagonal/>
    </border>
    <border>
      <left style="thin">
        <color indexed="52"/>
      </left>
      <right style="thin">
        <color theme="3" tint="0.39967040009765925"/>
      </right>
      <top style="thin">
        <color theme="3" tint="0.39967040009765925"/>
      </top>
      <bottom style="thin">
        <color indexed="8"/>
      </bottom>
      <diagonal/>
    </border>
    <border>
      <left style="thin">
        <color indexed="52"/>
      </left>
      <right style="thin">
        <color theme="3" tint="0.39967040009765925"/>
      </right>
      <top style="thin">
        <color indexed="52"/>
      </top>
      <bottom style="medium">
        <color auto="1"/>
      </bottom>
      <diagonal/>
    </border>
    <border>
      <left style="thin">
        <color theme="3" tint="0.39967040009765925"/>
      </left>
      <right/>
      <top/>
      <bottom style="medium">
        <color auto="1"/>
      </bottom>
      <diagonal/>
    </border>
    <border>
      <left/>
      <right style="medium">
        <color auto="1"/>
      </right>
      <top/>
      <bottom style="thin">
        <color indexed="8"/>
      </bottom>
      <diagonal/>
    </border>
    <border>
      <left style="thin">
        <color indexed="8"/>
      </left>
      <right style="medium">
        <color auto="1"/>
      </right>
      <top/>
      <bottom/>
      <diagonal/>
    </border>
    <border>
      <left style="thin">
        <color indexed="8"/>
      </left>
      <right style="medium">
        <color auto="1"/>
      </right>
      <top style="thin">
        <color indexed="8"/>
      </top>
      <bottom style="thin">
        <color auto="1"/>
      </bottom>
      <diagonal/>
    </border>
    <border>
      <left style="double">
        <color indexed="52"/>
      </left>
      <right style="medium">
        <color auto="1"/>
      </right>
      <top style="thin">
        <color theme="3" tint="0.39967040009765925"/>
      </top>
      <bottom style="thin">
        <color theme="3" tint="0.39967040009765925"/>
      </bottom>
      <diagonal/>
    </border>
    <border>
      <left style="double">
        <color theme="3" tint="0.39967040009765925"/>
      </left>
      <right/>
      <top/>
      <bottom/>
      <diagonal/>
    </border>
    <border>
      <left style="double">
        <color indexed="52"/>
      </left>
      <right style="medium">
        <color auto="1"/>
      </right>
      <top style="thin">
        <color theme="3" tint="0.39967040009765925"/>
      </top>
      <bottom style="double">
        <color theme="3" tint="0.39967040009765925"/>
      </bottom>
      <diagonal/>
    </border>
    <border>
      <left/>
      <right style="thin">
        <color theme="3" tint="0.39967040009765925"/>
      </right>
      <top/>
      <bottom style="medium">
        <color auto="1"/>
      </bottom>
      <diagonal/>
    </border>
    <border>
      <left style="medium">
        <color indexed="8"/>
      </left>
      <right/>
      <top style="medium">
        <color indexed="8"/>
      </top>
      <bottom/>
      <diagonal/>
    </border>
    <border>
      <left/>
      <right/>
      <top style="medium">
        <color indexed="8"/>
      </top>
      <bottom/>
      <diagonal/>
    </border>
    <border>
      <left style="medium">
        <color indexed="8"/>
      </left>
      <right/>
      <top/>
      <bottom/>
      <diagonal/>
    </border>
    <border>
      <left style="medium">
        <color indexed="8"/>
      </left>
      <right/>
      <top/>
      <bottom style="thin">
        <color indexed="8"/>
      </bottom>
      <diagonal/>
    </border>
    <border>
      <left/>
      <right/>
      <top style="thin">
        <color indexed="8"/>
      </top>
      <bottom/>
      <diagonal/>
    </border>
    <border>
      <left style="medium">
        <color indexed="8"/>
      </left>
      <right/>
      <top style="thin">
        <color indexed="8"/>
      </top>
      <bottom/>
      <diagonal/>
    </border>
    <border>
      <left style="thin">
        <color auto="1"/>
      </left>
      <right style="thin">
        <color auto="1"/>
      </right>
      <top style="thin">
        <color auto="1"/>
      </top>
      <bottom style="thin">
        <color indexed="8"/>
      </bottom>
      <diagonal/>
    </border>
    <border>
      <left style="medium">
        <color indexed="8"/>
      </left>
      <right/>
      <top/>
      <bottom style="medium">
        <color indexed="8"/>
      </bottom>
      <diagonal/>
    </border>
    <border>
      <left/>
      <right style="thin">
        <color auto="1"/>
      </right>
      <top/>
      <bottom style="medium">
        <color auto="1"/>
      </bottom>
      <diagonal/>
    </border>
    <border>
      <left style="thin">
        <color auto="1"/>
      </left>
      <right/>
      <top/>
      <bottom style="medium">
        <color indexed="8"/>
      </bottom>
      <diagonal/>
    </border>
    <border>
      <left/>
      <right/>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diagonal/>
    </border>
    <border>
      <left style="thin">
        <color auto="1"/>
      </left>
      <right style="thin">
        <color indexed="8"/>
      </right>
      <top/>
      <bottom/>
      <diagonal/>
    </border>
    <border>
      <left style="thin">
        <color indexed="8"/>
      </left>
      <right style="thin">
        <color indexed="8"/>
      </right>
      <top style="thin">
        <color indexed="8"/>
      </top>
      <bottom style="thin">
        <color indexed="8"/>
      </bottom>
      <diagonal/>
    </border>
    <border>
      <left/>
      <right style="thin">
        <color theme="3" tint="0.39967040009765925"/>
      </right>
      <top style="thin">
        <color indexed="8"/>
      </top>
      <bottom/>
      <diagonal/>
    </border>
    <border>
      <left style="thin">
        <color theme="3" tint="0.39967040009765925"/>
      </left>
      <right/>
      <top style="thin">
        <color indexed="8"/>
      </top>
      <bottom style="double">
        <color theme="3" tint="0.39967040009765925"/>
      </bottom>
      <diagonal/>
    </border>
    <border>
      <left/>
      <right style="thin">
        <color theme="3" tint="0.39967040009765925"/>
      </right>
      <top/>
      <bottom style="thin">
        <color indexed="8"/>
      </bottom>
      <diagonal/>
    </border>
    <border>
      <left/>
      <right style="double">
        <color theme="3" tint="0.39967040009765925"/>
      </right>
      <top style="double">
        <color theme="3" tint="0.39967040009765925"/>
      </top>
      <bottom style="double">
        <color theme="3" tint="0.39967040009765925"/>
      </bottom>
      <diagonal/>
    </border>
    <border>
      <left style="double">
        <color theme="3" tint="0.39967040009765925"/>
      </left>
      <right style="double">
        <color theme="3" tint="0.39967040009765925"/>
      </right>
      <top style="double">
        <color theme="3" tint="0.39967040009765925"/>
      </top>
      <bottom style="double">
        <color theme="3" tint="0.39967040009765925"/>
      </bottom>
      <diagonal/>
    </border>
    <border>
      <left style="thin">
        <color theme="3" tint="0.39967040009765925"/>
      </left>
      <right style="thin">
        <color theme="3" tint="0.39967040009765925"/>
      </right>
      <top style="double">
        <color theme="3" tint="0.39967040009765925"/>
      </top>
      <bottom style="double">
        <color theme="3" tint="0.39967040009765925"/>
      </bottom>
      <diagonal/>
    </border>
    <border>
      <left style="thin">
        <color theme="3" tint="0.39967040009765925"/>
      </left>
      <right/>
      <top style="double">
        <color theme="3" tint="0.39967040009765925"/>
      </top>
      <bottom style="double">
        <color theme="3" tint="0.39967040009765925"/>
      </bottom>
      <diagonal/>
    </border>
    <border>
      <left style="thin">
        <color auto="1"/>
      </left>
      <right style="thin">
        <color indexed="8"/>
      </right>
      <top style="thin">
        <color auto="1"/>
      </top>
      <bottom style="thin">
        <color auto="1"/>
      </bottom>
      <diagonal/>
    </border>
    <border>
      <left style="thin">
        <color indexed="8"/>
      </left>
      <right style="thin">
        <color theme="3" tint="0.39967040009765925"/>
      </right>
      <top style="thin">
        <color indexed="8"/>
      </top>
      <bottom/>
      <diagonal/>
    </border>
    <border>
      <left style="thin">
        <color indexed="8"/>
      </left>
      <right style="thin">
        <color theme="3" tint="0.39967040009765925"/>
      </right>
      <top/>
      <bottom style="thin">
        <color indexed="8"/>
      </bottom>
      <diagonal/>
    </border>
    <border>
      <left/>
      <right style="thin">
        <color theme="3" tint="0.39967040009765925"/>
      </right>
      <top style="double">
        <color theme="3" tint="0.39967040009765925"/>
      </top>
      <bottom style="double">
        <color theme="3" tint="0.39967040009765925"/>
      </bottom>
      <diagonal/>
    </border>
    <border>
      <left/>
      <right/>
      <top/>
      <bottom style="thin">
        <color indexed="51"/>
      </bottom>
      <diagonal/>
    </border>
    <border>
      <left style="thin">
        <color theme="3" tint="0.39967040009765925"/>
      </left>
      <right/>
      <top style="double">
        <color theme="3" tint="0.39967040009765925"/>
      </top>
      <bottom style="thin">
        <color indexed="51"/>
      </bottom>
      <diagonal/>
    </border>
    <border>
      <left style="thin">
        <color theme="3" tint="0.39967040009765925"/>
      </left>
      <right style="thin">
        <color theme="3" tint="0.39967040009765925"/>
      </right>
      <top style="double">
        <color theme="3" tint="0.39967040009765925"/>
      </top>
      <bottom style="thin">
        <color indexed="51"/>
      </bottom>
      <diagonal/>
    </border>
    <border>
      <left/>
      <right/>
      <top style="thin">
        <color indexed="51"/>
      </top>
      <bottom/>
      <diagonal/>
    </border>
    <border>
      <left style="thin">
        <color theme="3" tint="0.39967040009765925"/>
      </left>
      <right/>
      <top style="thin">
        <color indexed="51"/>
      </top>
      <bottom/>
      <diagonal/>
    </border>
    <border>
      <left style="thin">
        <color theme="3" tint="0.39967040009765925"/>
      </left>
      <right style="thin">
        <color theme="3" tint="0.39967040009765925"/>
      </right>
      <top style="thin">
        <color indexed="51"/>
      </top>
      <bottom style="thin">
        <color theme="3" tint="0.39967040009765925"/>
      </bottom>
      <diagonal/>
    </border>
    <border>
      <left/>
      <right style="double">
        <color theme="4"/>
      </right>
      <top style="thin">
        <color indexed="51"/>
      </top>
      <bottom/>
      <diagonal/>
    </border>
    <border>
      <left style="thin">
        <color indexed="8"/>
      </left>
      <right style="thin">
        <color theme="3" tint="0.39967040009765925"/>
      </right>
      <top style="thin">
        <color theme="3" tint="0.39967040009765925"/>
      </top>
      <bottom style="thin">
        <color indexed="51"/>
      </bottom>
      <diagonal/>
    </border>
    <border>
      <left style="thin">
        <color theme="3" tint="0.39967040009765925"/>
      </left>
      <right/>
      <top style="thin">
        <color theme="3" tint="0.39967040009765925"/>
      </top>
      <bottom style="thin">
        <color indexed="51"/>
      </bottom>
      <diagonal/>
    </border>
    <border>
      <left/>
      <right style="thin">
        <color indexed="8"/>
      </right>
      <top/>
      <bottom style="medium">
        <color indexed="8"/>
      </bottom>
      <diagonal/>
    </border>
    <border>
      <left style="thin">
        <color indexed="8"/>
      </left>
      <right style="thin">
        <color theme="3" tint="0.39967040009765925"/>
      </right>
      <top style="thin">
        <color indexed="51"/>
      </top>
      <bottom style="medium">
        <color auto="1"/>
      </bottom>
      <diagonal/>
    </border>
    <border>
      <left style="thin">
        <color theme="3" tint="0.39967040009765925"/>
      </left>
      <right/>
      <top style="thin">
        <color indexed="51"/>
      </top>
      <bottom style="medium">
        <color auto="1"/>
      </bottom>
      <diagonal/>
    </border>
    <border>
      <left style="thin">
        <color theme="3" tint="0.39967040009765925"/>
      </left>
      <right style="double">
        <color theme="3" tint="0.39967040009765925"/>
      </right>
      <top style="thin">
        <color indexed="51"/>
      </top>
      <bottom style="medium">
        <color auto="1"/>
      </bottom>
      <diagonal/>
    </border>
    <border>
      <left style="thin">
        <color indexed="8"/>
      </left>
      <right style="medium">
        <color indexed="8"/>
      </right>
      <top style="medium">
        <color indexed="8"/>
      </top>
      <bottom/>
      <diagonal/>
    </border>
    <border>
      <left style="thin">
        <color indexed="8"/>
      </left>
      <right style="medium">
        <color indexed="8"/>
      </right>
      <top/>
      <bottom style="thin">
        <color indexed="8"/>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theme="3" tint="0.39967040009765925"/>
      </left>
      <right style="thin">
        <color theme="3" tint="0.39967040009765925"/>
      </right>
      <top style="thin">
        <color indexed="8"/>
      </top>
      <bottom style="double">
        <color theme="3" tint="0.39967040009765925"/>
      </bottom>
      <diagonal/>
    </border>
    <border>
      <left/>
      <right style="thin">
        <color indexed="52"/>
      </right>
      <top/>
      <bottom/>
      <diagonal/>
    </border>
    <border>
      <left style="thin">
        <color indexed="52"/>
      </left>
      <right/>
      <top/>
      <bottom/>
      <diagonal/>
    </border>
    <border>
      <left style="thin">
        <color theme="3" tint="0.39967040009765925"/>
      </left>
      <right style="thin">
        <color indexed="52"/>
      </right>
      <top style="thin">
        <color indexed="8"/>
      </top>
      <bottom style="double">
        <color theme="3" tint="0.39967040009765925"/>
      </bottom>
      <diagonal/>
    </border>
    <border>
      <left style="thin">
        <color indexed="52"/>
      </left>
      <right style="thin">
        <color indexed="52"/>
      </right>
      <top style="thin">
        <color indexed="8"/>
      </top>
      <bottom style="double">
        <color theme="3" tint="0.39967040009765925"/>
      </bottom>
      <diagonal/>
    </border>
    <border>
      <left style="double">
        <color theme="3" tint="0.39967040009765925"/>
      </left>
      <right style="double">
        <color indexed="52"/>
      </right>
      <top style="double">
        <color theme="3" tint="0.39967040009765925"/>
      </top>
      <bottom style="double">
        <color theme="3" tint="0.39967040009765925"/>
      </bottom>
      <diagonal/>
    </border>
    <border>
      <left style="double">
        <color indexed="52"/>
      </left>
      <right style="double">
        <color theme="3" tint="0.39967040009765925"/>
      </right>
      <top style="double">
        <color theme="3" tint="0.39967040009765925"/>
      </top>
      <bottom style="double">
        <color theme="3" tint="0.39967040009765925"/>
      </bottom>
      <diagonal/>
    </border>
    <border>
      <left style="double">
        <color indexed="52"/>
      </left>
      <right style="double">
        <color indexed="52"/>
      </right>
      <top style="double">
        <color theme="3" tint="0.39967040009765925"/>
      </top>
      <bottom style="double">
        <color theme="3" tint="0.39967040009765925"/>
      </bottom>
      <diagonal/>
    </border>
    <border>
      <left style="thin">
        <color theme="3" tint="0.39967040009765925"/>
      </left>
      <right style="thin">
        <color indexed="52"/>
      </right>
      <top style="double">
        <color theme="3" tint="0.39967040009765925"/>
      </top>
      <bottom style="double">
        <color theme="3" tint="0.39967040009765925"/>
      </bottom>
      <diagonal/>
    </border>
    <border>
      <left style="thin">
        <color indexed="52"/>
      </left>
      <right style="thin">
        <color indexed="52"/>
      </right>
      <top style="double">
        <color theme="3" tint="0.39967040009765925"/>
      </top>
      <bottom style="double">
        <color theme="3" tint="0.39967040009765925"/>
      </bottom>
      <diagonal/>
    </border>
    <border>
      <left style="thin">
        <color indexed="52"/>
      </left>
      <right/>
      <top style="double">
        <color theme="3" tint="0.39967040009765925"/>
      </top>
      <bottom style="double">
        <color theme="3" tint="0.39967040009765925"/>
      </bottom>
      <diagonal/>
    </border>
    <border>
      <left style="thin">
        <color indexed="52"/>
      </left>
      <right style="thin">
        <color theme="3" tint="0.39967040009765925"/>
      </right>
      <top style="double">
        <color theme="3" tint="0.39967040009765925"/>
      </top>
      <bottom style="double">
        <color theme="3" tint="0.39967040009765925"/>
      </bottom>
      <diagonal/>
    </border>
    <border>
      <left style="thin">
        <color indexed="52"/>
      </left>
      <right style="thin">
        <color indexed="52"/>
      </right>
      <top/>
      <bottom/>
      <diagonal/>
    </border>
    <border>
      <left style="double">
        <color theme="3" tint="0.39967040009765925"/>
      </left>
      <right/>
      <top style="double">
        <color theme="3" tint="0.39967040009765925"/>
      </top>
      <bottom style="double">
        <color theme="3" tint="0.39967040009765925"/>
      </bottom>
      <diagonal/>
    </border>
    <border>
      <left style="double">
        <color theme="3"/>
      </left>
      <right style="double">
        <color theme="3" tint="0.39967040009765925"/>
      </right>
      <top style="double">
        <color theme="3" tint="0.39967040009765925"/>
      </top>
      <bottom style="double">
        <color theme="3" tint="0.39967040009765925"/>
      </bottom>
      <diagonal/>
    </border>
    <border>
      <left style="thin">
        <color theme="3" tint="0.39967040009765925"/>
      </left>
      <right/>
      <top style="double">
        <color theme="3" tint="0.39967040009765925"/>
      </top>
      <bottom style="double">
        <color theme="4"/>
      </bottom>
      <diagonal/>
    </border>
    <border>
      <left style="thin">
        <color theme="3" tint="0.39967040009765925"/>
      </left>
      <right style="thin">
        <color theme="3" tint="0.39967040009765925"/>
      </right>
      <top style="double">
        <color theme="3" tint="0.39967040009765925"/>
      </top>
      <bottom/>
      <diagonal/>
    </border>
    <border>
      <left style="thin">
        <color theme="3" tint="0.39967040009765925"/>
      </left>
      <right style="thin">
        <color indexed="51"/>
      </right>
      <top style="double">
        <color theme="3" tint="0.39967040009765925"/>
      </top>
      <bottom style="thin">
        <color indexed="51"/>
      </bottom>
      <diagonal/>
    </border>
    <border>
      <left style="thin">
        <color indexed="51"/>
      </left>
      <right/>
      <top style="double">
        <color theme="3" tint="0.39967040009765925"/>
      </top>
      <bottom style="thin">
        <color indexed="51"/>
      </bottom>
      <diagonal/>
    </border>
    <border>
      <left/>
      <right style="thin">
        <color indexed="52"/>
      </right>
      <top style="double">
        <color theme="3" tint="0.39967040009765925"/>
      </top>
      <bottom style="double">
        <color theme="3" tint="0.39967040009765925"/>
      </bottom>
      <diagonal/>
    </border>
    <border>
      <left/>
      <right/>
      <top/>
      <bottom style="double">
        <color theme="4"/>
      </bottom>
      <diagonal/>
    </border>
    <border>
      <left style="double">
        <color theme="4"/>
      </left>
      <right style="double">
        <color theme="4"/>
      </right>
      <top/>
      <bottom style="double">
        <color theme="4"/>
      </bottom>
      <diagonal/>
    </border>
    <border>
      <left/>
      <right style="double">
        <color theme="4"/>
      </right>
      <top style="double">
        <color theme="4"/>
      </top>
      <bottom/>
      <diagonal/>
    </border>
    <border>
      <left/>
      <right style="thin">
        <color indexed="51"/>
      </right>
      <top style="thin">
        <color indexed="51"/>
      </top>
      <bottom style="thin">
        <color theme="3" tint="0.39967040009765925"/>
      </bottom>
      <diagonal/>
    </border>
    <border>
      <left style="thin">
        <color indexed="51"/>
      </left>
      <right/>
      <top style="thin">
        <color indexed="51"/>
      </top>
      <bottom style="thin">
        <color theme="3" tint="0.39967040009765925"/>
      </bottom>
      <diagonal/>
    </border>
    <border>
      <left/>
      <right style="double">
        <color indexed="52"/>
      </right>
      <top style="double">
        <color theme="3" tint="0.39967040009765925"/>
      </top>
      <bottom style="double">
        <color theme="3" tint="0.39967040009765925"/>
      </bottom>
      <diagonal/>
    </border>
    <border>
      <left style="thin">
        <color theme="3" tint="0.39967040009765925"/>
      </left>
      <right style="thin">
        <color theme="3" tint="0.39967040009765925"/>
      </right>
      <top/>
      <bottom style="double">
        <color theme="3" tint="0.39967040009765925"/>
      </bottom>
      <diagonal/>
    </border>
    <border>
      <left/>
      <right style="thin">
        <color theme="3" tint="0.39967040009765925"/>
      </right>
      <top style="double">
        <color theme="4"/>
      </top>
      <bottom style="double">
        <color theme="3" tint="0.39967040009765925"/>
      </bottom>
      <diagonal/>
    </border>
    <border>
      <left/>
      <right style="thin">
        <color indexed="51"/>
      </right>
      <top/>
      <bottom style="thin">
        <color indexed="51"/>
      </bottom>
      <diagonal/>
    </border>
    <border>
      <left style="thin">
        <color indexed="51"/>
      </left>
      <right/>
      <top/>
      <bottom style="thin">
        <color indexed="51"/>
      </bottom>
      <diagonal/>
    </border>
    <border>
      <left style="thin">
        <color indexed="51"/>
      </left>
      <right style="thin">
        <color indexed="51"/>
      </right>
      <top style="double">
        <color theme="3" tint="0.39967040009765925"/>
      </top>
      <bottom style="thin">
        <color indexed="51"/>
      </bottom>
      <diagonal/>
    </border>
    <border>
      <left style="double">
        <color theme="3" tint="0.39967040009765925"/>
      </left>
      <right style="double">
        <color theme="3" tint="0.39967040009765925"/>
      </right>
      <top style="double">
        <color theme="3" tint="0.39967040009765925"/>
      </top>
      <bottom style="medium">
        <color auto="1"/>
      </bottom>
      <diagonal/>
    </border>
    <border>
      <left/>
      <right style="thin">
        <color indexed="51"/>
      </right>
      <top style="thin">
        <color indexed="51"/>
      </top>
      <bottom style="medium">
        <color auto="1"/>
      </bottom>
      <diagonal/>
    </border>
    <border>
      <left style="thin">
        <color indexed="51"/>
      </left>
      <right/>
      <top style="thin">
        <color indexed="51"/>
      </top>
      <bottom style="medium">
        <color auto="1"/>
      </bottom>
      <diagonal/>
    </border>
    <border>
      <left style="thin">
        <color theme="3" tint="0.39967040009765925"/>
      </left>
      <right style="thin">
        <color indexed="51"/>
      </right>
      <top style="thin">
        <color indexed="51"/>
      </top>
      <bottom style="medium">
        <color auto="1"/>
      </bottom>
      <diagonal/>
    </border>
    <border>
      <left style="thin">
        <color indexed="51"/>
      </left>
      <right style="thin">
        <color indexed="51"/>
      </right>
      <top style="thin">
        <color indexed="51"/>
      </top>
      <bottom style="medium">
        <color auto="1"/>
      </bottom>
      <diagonal/>
    </border>
    <border>
      <left style="thin">
        <color indexed="8"/>
      </left>
      <right style="medium">
        <color auto="1"/>
      </right>
      <top style="medium">
        <color indexed="8"/>
      </top>
      <bottom/>
      <diagonal/>
    </border>
    <border>
      <left style="thin">
        <color indexed="8"/>
      </left>
      <right style="medium">
        <color auto="1"/>
      </right>
      <top/>
      <bottom style="thin">
        <color indexed="8"/>
      </bottom>
      <diagonal/>
    </border>
    <border>
      <left/>
      <right style="medium">
        <color auto="1"/>
      </right>
      <top style="thin">
        <color indexed="8"/>
      </top>
      <bottom/>
      <diagonal/>
    </border>
    <border>
      <left style="thin">
        <color indexed="8"/>
      </left>
      <right style="medium">
        <color auto="1"/>
      </right>
      <top style="thin">
        <color indexed="8"/>
      </top>
      <bottom style="thin">
        <color indexed="8"/>
      </bottom>
      <diagonal/>
    </border>
    <border>
      <left style="thin">
        <color indexed="52"/>
      </left>
      <right style="medium">
        <color auto="1"/>
      </right>
      <top style="thin">
        <color indexed="8"/>
      </top>
      <bottom style="double">
        <color theme="3" tint="0.39967040009765925"/>
      </bottom>
      <diagonal/>
    </border>
    <border>
      <left style="double">
        <color indexed="52"/>
      </left>
      <right style="medium">
        <color auto="1"/>
      </right>
      <top style="double">
        <color theme="3" tint="0.39967040009765925"/>
      </top>
      <bottom style="double">
        <color theme="3" tint="0.39967040009765925"/>
      </bottom>
      <diagonal/>
    </border>
    <border>
      <left style="thin">
        <color indexed="52"/>
      </left>
      <right style="medium">
        <color auto="1"/>
      </right>
      <top style="double">
        <color theme="3" tint="0.39967040009765925"/>
      </top>
      <bottom style="double">
        <color theme="3" tint="0.39967040009765925"/>
      </bottom>
      <diagonal/>
    </border>
    <border>
      <left style="thin">
        <color indexed="52"/>
      </left>
      <right style="medium">
        <color auto="1"/>
      </right>
      <top/>
      <bottom/>
      <diagonal/>
    </border>
    <border>
      <left/>
      <right style="medium">
        <color auto="1"/>
      </right>
      <top style="double">
        <color theme="3" tint="0.39967040009765925"/>
      </top>
      <bottom style="double">
        <color theme="3" tint="0.39967040009765925"/>
      </bottom>
      <diagonal/>
    </border>
    <border>
      <left style="thin">
        <color indexed="51"/>
      </left>
      <right style="medium">
        <color auto="1"/>
      </right>
      <top style="double">
        <color theme="3" tint="0.39967040009765925"/>
      </top>
      <bottom style="thin">
        <color indexed="51"/>
      </bottom>
      <diagonal/>
    </border>
    <border>
      <left style="thin">
        <color indexed="51"/>
      </left>
      <right style="medium">
        <color auto="1"/>
      </right>
      <top style="thin">
        <color indexed="51"/>
      </top>
      <bottom style="medium">
        <color auto="1"/>
      </bottom>
      <diagonal/>
    </border>
    <border>
      <left/>
      <right style="medium">
        <color auto="1"/>
      </right>
      <top style="double">
        <color theme="3" tint="0.39967040009765925"/>
      </top>
      <bottom/>
      <diagonal/>
    </border>
    <border>
      <left/>
      <right style="medium">
        <color auto="1"/>
      </right>
      <top/>
      <bottom style="thin">
        <color theme="3" tint="0.39967040009765925"/>
      </bottom>
      <diagonal/>
    </border>
    <border>
      <left style="medium">
        <color theme="1"/>
      </left>
      <right/>
      <top/>
      <bottom/>
      <diagonal/>
    </border>
    <border>
      <left/>
      <right style="medium">
        <color theme="1"/>
      </right>
      <top/>
      <bottom/>
      <diagonal/>
    </border>
    <border>
      <left style="medium">
        <color theme="1"/>
      </left>
      <right/>
      <top/>
      <bottom style="thin">
        <color auto="1"/>
      </bottom>
      <diagonal/>
    </border>
    <border>
      <left/>
      <right style="medium">
        <color theme="1"/>
      </right>
      <top/>
      <bottom style="thin">
        <color auto="1"/>
      </bottom>
      <diagonal/>
    </border>
    <border>
      <left style="thin">
        <color auto="1"/>
      </left>
      <right style="medium">
        <color theme="1"/>
      </right>
      <top/>
      <bottom/>
      <diagonal/>
    </border>
    <border>
      <left style="medium">
        <color indexed="8"/>
      </left>
      <right/>
      <top/>
      <bottom style="thin">
        <color auto="1"/>
      </bottom>
      <diagonal/>
    </border>
    <border>
      <left/>
      <right style="medium">
        <color indexed="8"/>
      </right>
      <top/>
      <bottom/>
      <diagonal/>
    </border>
    <border>
      <left/>
      <right style="medium">
        <color indexed="8"/>
      </right>
      <top/>
      <bottom style="thin">
        <color auto="1"/>
      </bottom>
      <diagonal/>
    </border>
    <border>
      <left style="medium">
        <color indexed="8"/>
      </left>
      <right/>
      <top/>
      <bottom style="thin">
        <color theme="3" tint="0.39967040009765925"/>
      </bottom>
      <diagonal/>
    </border>
    <border>
      <left style="double">
        <color theme="3" tint="0.39967040009765925"/>
      </left>
      <right/>
      <top/>
      <bottom style="thin">
        <color theme="3" tint="0.39967040009765925"/>
      </bottom>
      <diagonal/>
    </border>
    <border>
      <left/>
      <right style="medium">
        <color indexed="8"/>
      </right>
      <top style="medium">
        <color indexed="8"/>
      </top>
      <bottom/>
      <diagonal/>
    </border>
    <border>
      <left/>
      <right style="medium">
        <color indexed="8"/>
      </right>
      <top/>
      <bottom style="thin">
        <color theme="3" tint="0.39967040009765925"/>
      </bottom>
      <diagonal/>
    </border>
    <border>
      <left/>
      <right style="double">
        <color theme="3" tint="0.39967040009765925"/>
      </right>
      <top/>
      <bottom/>
      <diagonal/>
    </border>
    <border>
      <left/>
      <right style="double">
        <color theme="3" tint="0.39967040009765925"/>
      </right>
      <top/>
      <bottom style="thin">
        <color theme="3" tint="0.39967040009765925"/>
      </bottom>
      <diagonal/>
    </border>
    <border>
      <left/>
      <right style="medium">
        <color indexed="8"/>
      </right>
      <top/>
      <bottom style="thin">
        <color indexed="8"/>
      </bottom>
      <diagonal/>
    </border>
    <border>
      <left/>
      <right/>
      <top/>
      <bottom style="hair">
        <color indexed="8"/>
      </bottom>
      <diagonal/>
    </border>
    <border>
      <left style="thin">
        <color theme="4"/>
      </left>
      <right/>
      <top style="thin">
        <color theme="4"/>
      </top>
      <bottom/>
      <diagonal/>
    </border>
    <border>
      <left/>
      <right/>
      <top style="thin">
        <color theme="4"/>
      </top>
      <bottom/>
      <diagonal/>
    </border>
    <border>
      <left style="thin">
        <color theme="4"/>
      </left>
      <right/>
      <top/>
      <bottom/>
      <diagonal/>
    </border>
    <border>
      <left style="thin">
        <color theme="4"/>
      </left>
      <right/>
      <top/>
      <bottom style="thin">
        <color theme="4"/>
      </bottom>
      <diagonal/>
    </border>
    <border>
      <left/>
      <right/>
      <top/>
      <bottom style="thin">
        <color theme="4"/>
      </bottom>
      <diagonal/>
    </border>
    <border>
      <left/>
      <right style="medium">
        <color indexed="8"/>
      </right>
      <top style="thin">
        <color indexed="8"/>
      </top>
      <bottom/>
      <diagonal/>
    </border>
    <border>
      <left/>
      <right style="thin">
        <color theme="4"/>
      </right>
      <top style="thin">
        <color theme="4"/>
      </top>
      <bottom/>
      <diagonal/>
    </border>
    <border>
      <left/>
      <right style="thin">
        <color theme="4"/>
      </right>
      <top/>
      <bottom/>
      <diagonal/>
    </border>
    <border>
      <left/>
      <right style="thin">
        <color theme="4"/>
      </right>
      <top/>
      <bottom style="thin">
        <color theme="4"/>
      </bottom>
      <diagonal/>
    </border>
    <border>
      <left style="double">
        <color theme="3" tint="0.39967040009765925"/>
      </left>
      <right/>
      <top style="thin">
        <color theme="3" tint="0.39967040009765925"/>
      </top>
      <bottom/>
      <diagonal/>
    </border>
    <border>
      <left style="medium">
        <color auto="1"/>
      </left>
      <right/>
      <top style="thin">
        <color theme="3" tint="0.39967040009765925"/>
      </top>
      <bottom/>
      <diagonal/>
    </border>
    <border>
      <left/>
      <right/>
      <top/>
      <bottom style="thin">
        <color theme="3" tint="0.59999389629810485"/>
      </bottom>
      <diagonal/>
    </border>
    <border>
      <left style="thin">
        <color auto="1"/>
      </left>
      <right style="thin">
        <color indexed="8"/>
      </right>
      <top style="thin">
        <color auto="1"/>
      </top>
      <bottom style="thin">
        <color indexed="8"/>
      </bottom>
      <diagonal/>
    </border>
    <border>
      <left style="thin">
        <color indexed="8"/>
      </left>
      <right style="thin">
        <color indexed="8"/>
      </right>
      <top style="thin">
        <color auto="1"/>
      </top>
      <bottom style="thin">
        <color indexed="8"/>
      </bottom>
      <diagonal/>
    </border>
    <border>
      <left style="thin">
        <color auto="1"/>
      </left>
      <right style="thin">
        <color indexed="8"/>
      </right>
      <top/>
      <bottom style="thin">
        <color auto="1"/>
      </bottom>
      <diagonal/>
    </border>
    <border>
      <left style="thin">
        <color indexed="8"/>
      </left>
      <right style="thin">
        <color indexed="8"/>
      </right>
      <top/>
      <bottom style="thin">
        <color auto="1"/>
      </bottom>
      <diagonal/>
    </border>
    <border>
      <left/>
      <right style="thin">
        <color indexed="8"/>
      </right>
      <top style="thin">
        <color auto="1"/>
      </top>
      <bottom style="thin">
        <color indexed="8"/>
      </bottom>
      <diagonal/>
    </border>
    <border>
      <left style="thin">
        <color indexed="8"/>
      </left>
      <right style="thin">
        <color auto="1"/>
      </right>
      <top style="thin">
        <color auto="1"/>
      </top>
      <bottom style="thin">
        <color indexed="8"/>
      </bottom>
      <diagonal/>
    </border>
    <border>
      <left style="thin">
        <color indexed="8"/>
      </left>
      <right style="thin">
        <color auto="1"/>
      </right>
      <top style="thin">
        <color indexed="8"/>
      </top>
      <bottom style="thin">
        <color auto="1"/>
      </bottom>
      <diagonal/>
    </border>
    <border>
      <left/>
      <right style="medium">
        <color indexed="8"/>
      </right>
      <top/>
      <bottom style="thin">
        <color theme="3" tint="0.59999389629810485"/>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medium">
        <color indexed="8"/>
      </right>
      <top/>
      <bottom/>
      <diagonal/>
    </border>
    <border>
      <left/>
      <right style="medium">
        <color auto="1"/>
      </right>
      <top/>
      <bottom style="medium">
        <color indexed="8"/>
      </bottom>
      <diagonal/>
    </border>
    <border>
      <left style="thin">
        <color indexed="8"/>
      </left>
      <right style="thin">
        <color indexed="51"/>
      </right>
      <top style="thin">
        <color auto="1"/>
      </top>
      <bottom/>
      <diagonal/>
    </border>
    <border>
      <left style="thin">
        <color indexed="51"/>
      </left>
      <right style="thin">
        <color indexed="51"/>
      </right>
      <top style="thin">
        <color auto="1"/>
      </top>
      <bottom/>
      <diagonal/>
    </border>
    <border>
      <left style="thin">
        <color indexed="51"/>
      </left>
      <right/>
      <top style="thin">
        <color auto="1"/>
      </top>
      <bottom/>
      <diagonal/>
    </border>
    <border>
      <left style="thin">
        <color theme="3" tint="0.39967040009765925"/>
      </left>
      <right style="thin">
        <color indexed="51"/>
      </right>
      <top style="thin">
        <color auto="1"/>
      </top>
      <bottom/>
      <diagonal/>
    </border>
    <border>
      <left style="thin">
        <color indexed="8"/>
      </left>
      <right style="thin">
        <color indexed="51"/>
      </right>
      <top style="thin">
        <color indexed="51"/>
      </top>
      <bottom style="double">
        <color theme="3" tint="0.39967040009765925"/>
      </bottom>
      <diagonal/>
    </border>
    <border>
      <left style="thin">
        <color indexed="51"/>
      </left>
      <right style="thin">
        <color indexed="51"/>
      </right>
      <top style="thin">
        <color indexed="51"/>
      </top>
      <bottom style="double">
        <color theme="3" tint="0.39967040009765925"/>
      </bottom>
      <diagonal/>
    </border>
    <border>
      <left style="thin">
        <color indexed="51"/>
      </left>
      <right/>
      <top style="thin">
        <color indexed="51"/>
      </top>
      <bottom style="double">
        <color theme="3" tint="0.39967040009765925"/>
      </bottom>
      <diagonal/>
    </border>
    <border>
      <left style="thin">
        <color theme="3" tint="0.39967040009765925"/>
      </left>
      <right style="thin">
        <color indexed="51"/>
      </right>
      <top style="thin">
        <color indexed="51"/>
      </top>
      <bottom style="double">
        <color theme="3" tint="0.39967040009765925"/>
      </bottom>
      <diagonal/>
    </border>
    <border>
      <left style="thin">
        <color auto="1"/>
      </left>
      <right style="double">
        <color indexed="51"/>
      </right>
      <top style="double">
        <color theme="3" tint="0.39967040009765925"/>
      </top>
      <bottom style="double">
        <color indexed="51"/>
      </bottom>
      <diagonal/>
    </border>
    <border>
      <left style="double">
        <color indexed="51"/>
      </left>
      <right style="double">
        <color indexed="51"/>
      </right>
      <top style="double">
        <color theme="3" tint="0.39967040009765925"/>
      </top>
      <bottom style="double">
        <color indexed="51"/>
      </bottom>
      <diagonal/>
    </border>
    <border>
      <left style="double">
        <color indexed="51"/>
      </left>
      <right style="double">
        <color theme="3" tint="0.39967040009765925"/>
      </right>
      <top style="double">
        <color theme="3" tint="0.39967040009765925"/>
      </top>
      <bottom style="double">
        <color indexed="51"/>
      </bottom>
      <diagonal/>
    </border>
    <border>
      <left style="double">
        <color theme="3" tint="0.39967040009765925"/>
      </left>
      <right style="double">
        <color indexed="51"/>
      </right>
      <top style="double">
        <color theme="3" tint="0.39967040009765925"/>
      </top>
      <bottom style="double">
        <color indexed="51"/>
      </bottom>
      <diagonal/>
    </border>
    <border>
      <left style="thin">
        <color auto="1"/>
      </left>
      <right style="double">
        <color indexed="51"/>
      </right>
      <top style="double">
        <color indexed="51"/>
      </top>
      <bottom style="double">
        <color theme="3" tint="0.39967040009765925"/>
      </bottom>
      <diagonal/>
    </border>
    <border>
      <left style="double">
        <color indexed="51"/>
      </left>
      <right style="double">
        <color indexed="51"/>
      </right>
      <top style="double">
        <color indexed="51"/>
      </top>
      <bottom style="double">
        <color theme="3" tint="0.39967040009765925"/>
      </bottom>
      <diagonal/>
    </border>
    <border>
      <left style="double">
        <color indexed="51"/>
      </left>
      <right style="double">
        <color theme="3" tint="0.39967040009765925"/>
      </right>
      <top style="double">
        <color indexed="51"/>
      </top>
      <bottom style="double">
        <color theme="3" tint="0.39967040009765925"/>
      </bottom>
      <diagonal/>
    </border>
    <border>
      <left style="double">
        <color theme="3" tint="0.39967040009765925"/>
      </left>
      <right style="double">
        <color indexed="51"/>
      </right>
      <top style="double">
        <color indexed="51"/>
      </top>
      <bottom style="double">
        <color theme="3" tint="0.39967040009765925"/>
      </bottom>
      <diagonal/>
    </border>
    <border>
      <left/>
      <right style="thin">
        <color indexed="51"/>
      </right>
      <top/>
      <bottom/>
      <diagonal/>
    </border>
    <border>
      <left style="thin">
        <color indexed="51"/>
      </left>
      <right style="thin">
        <color indexed="51"/>
      </right>
      <top/>
      <bottom/>
      <diagonal/>
    </border>
    <border>
      <left style="thin">
        <color indexed="51"/>
      </left>
      <right/>
      <top/>
      <bottom/>
      <diagonal/>
    </border>
    <border>
      <left style="thin">
        <color theme="3" tint="0.39967040009765925"/>
      </left>
      <right style="thin">
        <color indexed="51"/>
      </right>
      <top style="double">
        <color theme="3" tint="0.39967040009765925"/>
      </top>
      <bottom/>
      <diagonal/>
    </border>
    <border>
      <left style="thin">
        <color indexed="51"/>
      </left>
      <right style="thin">
        <color indexed="51"/>
      </right>
      <top style="double">
        <color theme="3" tint="0.39967040009765925"/>
      </top>
      <bottom/>
      <diagonal/>
    </border>
    <border>
      <left style="thin">
        <color theme="3" tint="0.39967040009765925"/>
      </left>
      <right style="thin">
        <color indexed="51"/>
      </right>
      <top/>
      <bottom style="double">
        <color theme="3" tint="0.39967040009765925"/>
      </bottom>
      <diagonal/>
    </border>
    <border>
      <left style="thin">
        <color indexed="51"/>
      </left>
      <right style="thin">
        <color indexed="51"/>
      </right>
      <top/>
      <bottom style="double">
        <color theme="3" tint="0.39967040009765925"/>
      </bottom>
      <diagonal/>
    </border>
    <border>
      <left style="thin">
        <color theme="3" tint="0.39967040009765925"/>
      </left>
      <right/>
      <top style="double">
        <color theme="3" tint="0.39967040009765925"/>
      </top>
      <bottom/>
      <diagonal/>
    </border>
    <border>
      <left/>
      <right/>
      <top style="double">
        <color theme="3" tint="0.39967040009765925"/>
      </top>
      <bottom/>
      <diagonal/>
    </border>
    <border>
      <left style="thin">
        <color theme="3" tint="0.39967040009765925"/>
      </left>
      <right/>
      <top/>
      <bottom style="double">
        <color theme="3" tint="0.39967040009765925"/>
      </bottom>
      <diagonal/>
    </border>
    <border>
      <left/>
      <right/>
      <top/>
      <bottom style="double">
        <color theme="3" tint="0.39967040009765925"/>
      </bottom>
      <diagonal/>
    </border>
    <border>
      <left style="thin">
        <color auto="1"/>
      </left>
      <right/>
      <top style="double">
        <color theme="3" tint="0.39967040009765925"/>
      </top>
      <bottom/>
      <diagonal/>
    </border>
    <border>
      <left/>
      <right style="double">
        <color theme="3" tint="0.39967040009765925"/>
      </right>
      <top style="double">
        <color theme="3" tint="0.39967040009765925"/>
      </top>
      <bottom/>
      <diagonal/>
    </border>
    <border>
      <left style="double">
        <color theme="3" tint="0.39967040009765925"/>
      </left>
      <right/>
      <top style="double">
        <color theme="3" tint="0.39967040009765925"/>
      </top>
      <bottom/>
      <diagonal/>
    </border>
    <border>
      <left style="thin">
        <color auto="1"/>
      </left>
      <right/>
      <top/>
      <bottom style="double">
        <color theme="3" tint="0.39967040009765925"/>
      </bottom>
      <diagonal/>
    </border>
    <border>
      <left/>
      <right style="double">
        <color theme="3" tint="0.39967040009765925"/>
      </right>
      <top/>
      <bottom style="double">
        <color theme="3" tint="0.39967040009765925"/>
      </bottom>
      <diagonal/>
    </border>
    <border>
      <left style="double">
        <color theme="3" tint="0.39967040009765925"/>
      </left>
      <right/>
      <top/>
      <bottom style="double">
        <color theme="3" tint="0.39967040009765925"/>
      </bottom>
      <diagonal/>
    </border>
    <border>
      <left/>
      <right style="thin">
        <color theme="3" tint="0.39967040009765925"/>
      </right>
      <top style="double">
        <color theme="3" tint="0.39967040009765925"/>
      </top>
      <bottom/>
      <diagonal/>
    </border>
    <border>
      <left/>
      <right style="thin">
        <color theme="3" tint="0.39967040009765925"/>
      </right>
      <top/>
      <bottom style="double">
        <color theme="3" tint="0.39967040009765925"/>
      </bottom>
      <diagonal/>
    </border>
    <border>
      <left/>
      <right style="double">
        <color rgb="FFFFCC00"/>
      </right>
      <top/>
      <bottom/>
      <diagonal/>
    </border>
    <border>
      <left style="double">
        <color rgb="FFFFCC00"/>
      </left>
      <right style="double">
        <color rgb="FFFFCC00"/>
      </right>
      <top/>
      <bottom/>
      <diagonal/>
    </border>
    <border>
      <left style="double">
        <color rgb="FFFFCC00"/>
      </left>
      <right/>
      <top/>
      <bottom/>
      <diagonal/>
    </border>
    <border>
      <left style="thin">
        <color theme="3" tint="0.39967040009765925"/>
      </left>
      <right style="double">
        <color rgb="FFFFCC00"/>
      </right>
      <top style="double">
        <color theme="3" tint="0.39967040009765925"/>
      </top>
      <bottom/>
      <diagonal/>
    </border>
    <border>
      <left style="double">
        <color rgb="FFFFCC00"/>
      </left>
      <right style="double">
        <color rgb="FFFFCC00"/>
      </right>
      <top style="double">
        <color theme="3" tint="0.39967040009765925"/>
      </top>
      <bottom/>
      <diagonal/>
    </border>
    <border>
      <left style="thin">
        <color theme="3" tint="0.39967040009765925"/>
      </left>
      <right style="double">
        <color rgb="FFFFCC00"/>
      </right>
      <top/>
      <bottom style="double">
        <color theme="3" tint="0.39967040009765925"/>
      </bottom>
      <diagonal/>
    </border>
    <border>
      <left style="double">
        <color rgb="FFFFCC00"/>
      </left>
      <right style="double">
        <color rgb="FFFFCC00"/>
      </right>
      <top/>
      <bottom style="double">
        <color theme="3" tint="0.39967040009765925"/>
      </bottom>
      <diagonal/>
    </border>
    <border>
      <left style="thin">
        <color auto="1"/>
      </left>
      <right style="thin">
        <color indexed="51"/>
      </right>
      <top style="double">
        <color theme="3" tint="0.39967040009765925"/>
      </top>
      <bottom/>
      <diagonal/>
    </border>
    <border>
      <left style="thin">
        <color indexed="51"/>
      </left>
      <right style="thin">
        <color theme="3" tint="0.39967040009765925"/>
      </right>
      <top style="double">
        <color theme="3" tint="0.39967040009765925"/>
      </top>
      <bottom/>
      <diagonal/>
    </border>
    <border>
      <left/>
      <right style="thin">
        <color indexed="51"/>
      </right>
      <top style="double">
        <color theme="3" tint="0.39967040009765925"/>
      </top>
      <bottom/>
      <diagonal/>
    </border>
    <border>
      <left style="thin">
        <color auto="1"/>
      </left>
      <right style="thin">
        <color indexed="51"/>
      </right>
      <top/>
      <bottom style="double">
        <color theme="3" tint="0.39967040009765925"/>
      </bottom>
      <diagonal/>
    </border>
    <border>
      <left style="thin">
        <color indexed="51"/>
      </left>
      <right style="thin">
        <color theme="3" tint="0.39967040009765925"/>
      </right>
      <top/>
      <bottom style="double">
        <color theme="3" tint="0.39967040009765925"/>
      </bottom>
      <diagonal/>
    </border>
    <border>
      <left/>
      <right style="thin">
        <color indexed="51"/>
      </right>
      <top/>
      <bottom style="double">
        <color theme="3" tint="0.39967040009765925"/>
      </bottom>
      <diagonal/>
    </border>
    <border>
      <left/>
      <right style="double">
        <color indexed="51"/>
      </right>
      <top style="double">
        <color theme="3" tint="0.39967040009765925"/>
      </top>
      <bottom style="double">
        <color indexed="51"/>
      </bottom>
      <diagonal/>
    </border>
    <border>
      <left/>
      <right style="double">
        <color indexed="51"/>
      </right>
      <top style="double">
        <color indexed="51"/>
      </top>
      <bottom style="double">
        <color theme="3" tint="0.39967040009765925"/>
      </bottom>
      <diagonal/>
    </border>
    <border>
      <left style="thin">
        <color theme="3" tint="0.39967040009765925"/>
      </left>
      <right style="thin">
        <color indexed="51"/>
      </right>
      <top style="double">
        <color theme="3" tint="0.39967040009765925"/>
      </top>
      <bottom style="double">
        <color theme="3" tint="0.39967040009765925"/>
      </bottom>
      <diagonal/>
    </border>
    <border>
      <left style="thin">
        <color indexed="51"/>
      </left>
      <right style="thin">
        <color indexed="51"/>
      </right>
      <top style="double">
        <color theme="3" tint="0.39967040009765925"/>
      </top>
      <bottom style="double">
        <color theme="3" tint="0.39967040009765925"/>
      </bottom>
      <diagonal/>
    </border>
    <border>
      <left style="thin">
        <color indexed="8"/>
      </left>
      <right style="thin">
        <color indexed="8"/>
      </right>
      <top style="thin">
        <color auto="1"/>
      </top>
      <bottom style="thin">
        <color auto="1"/>
      </bottom>
      <diagonal/>
    </border>
    <border>
      <left style="thin">
        <color theme="4" tint="-0.249977111117893"/>
      </left>
      <right/>
      <top style="thin">
        <color theme="4" tint="-0.249977111117893"/>
      </top>
      <bottom/>
      <diagonal/>
    </border>
    <border>
      <left/>
      <right/>
      <top style="thin">
        <color theme="4" tint="-0.249977111117893"/>
      </top>
      <bottom/>
      <diagonal/>
    </border>
    <border>
      <left style="thin">
        <color theme="4" tint="-0.249977111117893"/>
      </left>
      <right/>
      <top/>
      <bottom/>
      <diagonal/>
    </border>
    <border>
      <left style="double">
        <color indexed="51"/>
      </left>
      <right/>
      <top style="double">
        <color theme="3" tint="0.39967040009765925"/>
      </top>
      <bottom style="double">
        <color indexed="51"/>
      </bottom>
      <diagonal/>
    </border>
    <border>
      <left style="double">
        <color indexed="51"/>
      </left>
      <right/>
      <top style="double">
        <color indexed="51"/>
      </top>
      <bottom style="double">
        <color theme="3" tint="0.39967040009765925"/>
      </bottom>
      <diagonal/>
    </border>
    <border>
      <left style="thin">
        <color indexed="51"/>
      </left>
      <right/>
      <top style="double">
        <color theme="3" tint="0.39967040009765925"/>
      </top>
      <bottom/>
      <diagonal/>
    </border>
    <border>
      <left style="thin">
        <color indexed="51"/>
      </left>
      <right/>
      <top/>
      <bottom style="double">
        <color theme="3" tint="0.39967040009765925"/>
      </bottom>
      <diagonal/>
    </border>
    <border>
      <left style="thin">
        <color theme="4" tint="-0.249977111117893"/>
      </left>
      <right/>
      <top/>
      <bottom style="thin">
        <color theme="4" tint="-0.249977111117893"/>
      </bottom>
      <diagonal/>
    </border>
    <border>
      <left/>
      <right/>
      <top/>
      <bottom style="thin">
        <color theme="4" tint="-0.249977111117893"/>
      </bottom>
      <diagonal/>
    </border>
    <border>
      <left style="double">
        <color rgb="FFFFCC00"/>
      </left>
      <right/>
      <top style="double">
        <color theme="3" tint="0.39967040009765925"/>
      </top>
      <bottom/>
      <diagonal/>
    </border>
    <border>
      <left style="double">
        <color rgb="FFFFCC00"/>
      </left>
      <right/>
      <top/>
      <bottom style="double">
        <color theme="3" tint="0.39967040009765925"/>
      </bottom>
      <diagonal/>
    </border>
    <border>
      <left style="thin">
        <color indexed="51"/>
      </left>
      <right/>
      <top style="double">
        <color theme="3" tint="0.39967040009765925"/>
      </top>
      <bottom style="double">
        <color theme="3" tint="0.39967040009765925"/>
      </bottom>
      <diagonal/>
    </border>
    <border>
      <left/>
      <right/>
      <top style="double">
        <color theme="3" tint="0.39967040009765925"/>
      </top>
      <bottom style="double">
        <color theme="3" tint="0.39967040009765925"/>
      </bottom>
      <diagonal/>
    </border>
    <border>
      <left style="thin">
        <color indexed="51"/>
      </left>
      <right style="thin">
        <color theme="3" tint="0.39967040009765925"/>
      </right>
      <top style="double">
        <color theme="3" tint="0.39967040009765925"/>
      </top>
      <bottom style="double">
        <color theme="3" tint="0.39967040009765925"/>
      </bottom>
      <diagonal/>
    </border>
    <border>
      <left/>
      <right style="thin">
        <color theme="3" tint="0.39979247413556324"/>
      </right>
      <top style="thin">
        <color theme="4" tint="-0.249977111117893"/>
      </top>
      <bottom/>
      <diagonal/>
    </border>
    <border>
      <left/>
      <right style="thin">
        <color theme="3" tint="0.39979247413556324"/>
      </right>
      <top/>
      <bottom/>
      <diagonal/>
    </border>
    <border>
      <left/>
      <right style="thin">
        <color theme="3" tint="0.39979247413556324"/>
      </right>
      <top/>
      <bottom style="thin">
        <color theme="4" tint="-0.249977111117893"/>
      </bottom>
      <diagonal/>
    </border>
    <border>
      <left/>
      <right style="thin">
        <color theme="3" tint="0.39979247413556324"/>
      </right>
      <top style="double">
        <color theme="3" tint="0.39967040009765925"/>
      </top>
      <bottom/>
      <diagonal/>
    </border>
    <border>
      <left/>
      <right style="thin">
        <color theme="3" tint="0.39979247413556324"/>
      </right>
      <top/>
      <bottom style="double">
        <color theme="3" tint="0.39967040009765925"/>
      </bottom>
      <diagonal/>
    </border>
    <border>
      <left/>
      <right style="double">
        <color rgb="FFFFCC00"/>
      </right>
      <top style="double">
        <color theme="3" tint="0.39967040009765925"/>
      </top>
      <bottom/>
      <diagonal/>
    </border>
    <border>
      <left/>
      <right style="double">
        <color rgb="FFFFCC00"/>
      </right>
      <top/>
      <bottom style="double">
        <color theme="3" tint="0.39967040009765925"/>
      </bottom>
      <diagonal/>
    </border>
    <border>
      <left/>
      <right style="thin">
        <color theme="3" tint="0.39979247413556324"/>
      </right>
      <top style="thin">
        <color theme="3" tint="0.39967040009765925"/>
      </top>
      <bottom/>
      <diagonal/>
    </border>
    <border>
      <left/>
      <right style="thin">
        <color theme="3" tint="0.39979247413556324"/>
      </right>
      <top style="double">
        <color theme="3" tint="0.39967040009765925"/>
      </top>
      <bottom style="double">
        <color theme="3" tint="0.39967040009765925"/>
      </bottom>
      <diagonal/>
    </border>
    <border>
      <left/>
      <right style="thin">
        <color indexed="51"/>
      </right>
      <top style="double">
        <color theme="3" tint="0.39967040009765925"/>
      </top>
      <bottom style="double">
        <color theme="3" tint="0.39967040009765925"/>
      </bottom>
      <diagonal/>
    </border>
    <border>
      <left style="thin">
        <color theme="3" tint="0.39967040009765925"/>
      </left>
      <right/>
      <top style="thin">
        <color auto="1"/>
      </top>
      <bottom/>
      <diagonal/>
    </border>
    <border>
      <left style="thin">
        <color indexed="8"/>
      </left>
      <right style="thin">
        <color auto="1"/>
      </right>
      <top style="thin">
        <color indexed="8"/>
      </top>
      <bottom style="medium">
        <color indexed="8"/>
      </bottom>
      <diagonal/>
    </border>
    <border>
      <left style="thin">
        <color indexed="8"/>
      </left>
      <right/>
      <top style="thin">
        <color indexed="8"/>
      </top>
      <bottom style="medium">
        <color indexed="8"/>
      </bottom>
      <diagonal/>
    </border>
    <border>
      <left style="thin">
        <color auto="1"/>
      </left>
      <right style="double">
        <color indexed="51"/>
      </right>
      <top style="double">
        <color theme="3" tint="0.39967040009765925"/>
      </top>
      <bottom style="medium">
        <color auto="1"/>
      </bottom>
      <diagonal/>
    </border>
    <border>
      <left style="double">
        <color indexed="51"/>
      </left>
      <right style="double">
        <color indexed="51"/>
      </right>
      <top style="double">
        <color theme="3" tint="0.39967040009765925"/>
      </top>
      <bottom style="medium">
        <color auto="1"/>
      </bottom>
      <diagonal/>
    </border>
    <border>
      <left style="double">
        <color indexed="51"/>
      </left>
      <right style="double">
        <color theme="3" tint="0.39967040009765925"/>
      </right>
      <top style="double">
        <color theme="3" tint="0.39967040009765925"/>
      </top>
      <bottom style="medium">
        <color auto="1"/>
      </bottom>
      <diagonal/>
    </border>
    <border>
      <left style="double">
        <color theme="3" tint="0.39967040009765925"/>
      </left>
      <right style="double">
        <color indexed="51"/>
      </right>
      <top style="double">
        <color theme="3" tint="0.39967040009765925"/>
      </top>
      <bottom style="medium">
        <color auto="1"/>
      </bottom>
      <diagonal/>
    </border>
    <border>
      <left style="double">
        <color theme="3" tint="0.39967040009765925"/>
      </left>
      <right/>
      <top style="double">
        <color theme="3" tint="0.39967040009765925"/>
      </top>
      <bottom style="medium">
        <color auto="1"/>
      </bottom>
      <diagonal/>
    </border>
    <border>
      <left/>
      <right/>
      <top style="double">
        <color theme="3" tint="0.39967040009765925"/>
      </top>
      <bottom style="medium">
        <color auto="1"/>
      </bottom>
      <diagonal/>
    </border>
    <border>
      <left/>
      <right style="thin">
        <color theme="3" tint="0.39979247413556324"/>
      </right>
      <top style="thin">
        <color theme="3" tint="0.39967040009765925"/>
      </top>
      <bottom style="double">
        <color theme="3" tint="0.39967040009765925"/>
      </bottom>
      <diagonal/>
    </border>
    <border>
      <left/>
      <right style="double">
        <color theme="3" tint="0.39967040009765925"/>
      </right>
      <top style="double">
        <color theme="3" tint="0.39967040009765925"/>
      </top>
      <bottom style="medium">
        <color auto="1"/>
      </bottom>
      <diagonal/>
    </border>
    <border>
      <left style="medium">
        <color indexed="8"/>
      </left>
      <right style="thin">
        <color indexed="8"/>
      </right>
      <top/>
      <bottom/>
      <diagonal/>
    </border>
    <border>
      <left style="thin">
        <color auto="1"/>
      </left>
      <right/>
      <top style="medium">
        <color indexed="8"/>
      </top>
      <bottom style="thin">
        <color auto="1"/>
      </bottom>
      <diagonal/>
    </border>
    <border>
      <left style="thin">
        <color indexed="8"/>
      </left>
      <right/>
      <top style="medium">
        <color indexed="8"/>
      </top>
      <bottom style="thin">
        <color auto="1"/>
      </bottom>
      <diagonal/>
    </border>
    <border>
      <left style="thin">
        <color auto="1"/>
      </left>
      <right style="thin">
        <color indexed="8"/>
      </right>
      <top style="thin">
        <color auto="1"/>
      </top>
      <bottom/>
      <diagonal/>
    </border>
    <border>
      <left style="thin">
        <color indexed="8"/>
      </left>
      <right style="thin">
        <color indexed="8"/>
      </right>
      <top style="thin">
        <color auto="1"/>
      </top>
      <bottom/>
      <diagonal/>
    </border>
    <border>
      <left style="thin">
        <color auto="1"/>
      </left>
      <right style="thin">
        <color indexed="51"/>
      </right>
      <top style="thin">
        <color indexed="51"/>
      </top>
      <bottom/>
      <diagonal/>
    </border>
    <border>
      <left style="thin">
        <color indexed="51"/>
      </left>
      <right style="thin">
        <color indexed="51"/>
      </right>
      <top style="thin">
        <color indexed="51"/>
      </top>
      <bottom/>
      <diagonal/>
    </border>
    <border>
      <left style="thin">
        <color auto="1"/>
      </left>
      <right style="thin">
        <color indexed="51"/>
      </right>
      <top style="thin">
        <color indexed="51"/>
      </top>
      <bottom style="double">
        <color theme="3" tint="0.39967040009765925"/>
      </bottom>
      <diagonal/>
    </border>
    <border>
      <left style="thin">
        <color auto="1"/>
      </left>
      <right style="double">
        <color indexed="51"/>
      </right>
      <top/>
      <bottom/>
      <diagonal/>
    </border>
    <border>
      <left style="double">
        <color indexed="51"/>
      </left>
      <right style="double">
        <color indexed="51"/>
      </right>
      <top/>
      <bottom/>
      <diagonal/>
    </border>
    <border>
      <left style="thin">
        <color auto="1"/>
      </left>
      <right style="thin">
        <color indexed="51"/>
      </right>
      <top/>
      <bottom/>
      <diagonal/>
    </border>
    <border>
      <left style="thin">
        <color auto="1"/>
      </left>
      <right style="double">
        <color indexed="51"/>
      </right>
      <top style="double">
        <color theme="3" tint="0.39967040009765925"/>
      </top>
      <bottom style="double">
        <color theme="3" tint="0.39967040009765925"/>
      </bottom>
      <diagonal/>
    </border>
    <border>
      <left style="double">
        <color indexed="51"/>
      </left>
      <right style="double">
        <color indexed="51"/>
      </right>
      <top style="double">
        <color theme="3" tint="0.39967040009765925"/>
      </top>
      <bottom style="double">
        <color theme="3" tint="0.39967040009765925"/>
      </bottom>
      <diagonal/>
    </border>
    <border>
      <left style="thin">
        <color auto="1"/>
      </left>
      <right style="double">
        <color indexed="51"/>
      </right>
      <top style="double">
        <color theme="3" tint="0.39967040009765925"/>
      </top>
      <bottom/>
      <diagonal/>
    </border>
    <border>
      <left style="double">
        <color indexed="51"/>
      </left>
      <right style="double">
        <color indexed="51"/>
      </right>
      <top style="double">
        <color theme="3" tint="0.39967040009765925"/>
      </top>
      <bottom/>
      <diagonal/>
    </border>
    <border>
      <left style="thin">
        <color auto="1"/>
      </left>
      <right style="double">
        <color indexed="51"/>
      </right>
      <top/>
      <bottom style="double">
        <color indexed="51"/>
      </bottom>
      <diagonal/>
    </border>
    <border>
      <left style="double">
        <color indexed="51"/>
      </left>
      <right style="double">
        <color indexed="51"/>
      </right>
      <top/>
      <bottom style="double">
        <color indexed="51"/>
      </bottom>
      <diagonal/>
    </border>
    <border>
      <left style="thin">
        <color auto="1"/>
      </left>
      <right style="double">
        <color indexed="51"/>
      </right>
      <top style="double">
        <color indexed="51"/>
      </top>
      <bottom/>
      <diagonal/>
    </border>
    <border>
      <left style="double">
        <color indexed="51"/>
      </left>
      <right style="double">
        <color indexed="51"/>
      </right>
      <top style="double">
        <color indexed="51"/>
      </top>
      <bottom/>
      <diagonal/>
    </border>
    <border>
      <left style="thin">
        <color auto="1"/>
      </left>
      <right/>
      <top style="double">
        <color theme="3" tint="0.39967040009765925"/>
      </top>
      <bottom style="double">
        <color theme="3" tint="0.39967040009765925"/>
      </bottom>
      <diagonal/>
    </border>
    <border>
      <left style="double">
        <color theme="3" tint="0.39970091860713525"/>
      </left>
      <right/>
      <top style="double">
        <color theme="3" tint="0.39967040009765925"/>
      </top>
      <bottom/>
      <diagonal/>
    </border>
    <border>
      <left style="double">
        <color theme="3" tint="0.39970091860713525"/>
      </left>
      <right/>
      <top/>
      <bottom style="double">
        <color theme="3" tint="0.39970091860713525"/>
      </bottom>
      <diagonal/>
    </border>
    <border>
      <left/>
      <right/>
      <top/>
      <bottom style="double">
        <color theme="3" tint="0.39970091860713525"/>
      </bottom>
      <diagonal/>
    </border>
    <border>
      <left style="thin">
        <color auto="1"/>
      </left>
      <right style="double">
        <color indexed="51"/>
      </right>
      <top/>
      <bottom style="double">
        <color theme="3" tint="0.39967040009765925"/>
      </bottom>
      <diagonal/>
    </border>
    <border>
      <left style="double">
        <color indexed="51"/>
      </left>
      <right style="double">
        <color indexed="51"/>
      </right>
      <top/>
      <bottom style="double">
        <color theme="3" tint="0.39967040009765925"/>
      </bottom>
      <diagonal/>
    </border>
    <border>
      <left style="thin">
        <color auto="1"/>
      </left>
      <right style="thin">
        <color indexed="51"/>
      </right>
      <top style="double">
        <color theme="3" tint="0.39967040009765925"/>
      </top>
      <bottom style="double">
        <color theme="3" tint="0.39967040009765925"/>
      </bottom>
      <diagonal/>
    </border>
    <border>
      <left style="double">
        <color theme="3" tint="0.39967040009765925"/>
      </left>
      <right style="thin">
        <color indexed="51"/>
      </right>
      <top style="double">
        <color theme="3" tint="0.39967040009765925"/>
      </top>
      <bottom style="double">
        <color theme="3" tint="0.39967040009765925"/>
      </bottom>
      <diagonal/>
    </border>
    <border>
      <left/>
      <right style="double">
        <color indexed="51"/>
      </right>
      <top/>
      <bottom style="double">
        <color theme="3" tint="0.39967040009765925"/>
      </bottom>
      <diagonal/>
    </border>
    <border>
      <left style="thin">
        <color indexed="8"/>
      </left>
      <right style="thin">
        <color indexed="8"/>
      </right>
      <top style="thin">
        <color indexed="8"/>
      </top>
      <bottom style="thin">
        <color indexed="52"/>
      </bottom>
      <diagonal/>
    </border>
    <border>
      <left style="thin">
        <color indexed="51"/>
      </left>
      <right style="double">
        <color theme="3" tint="0.39967040009765925"/>
      </right>
      <top style="thin">
        <color indexed="51"/>
      </top>
      <bottom/>
      <diagonal/>
    </border>
    <border>
      <left style="thin">
        <color indexed="51"/>
      </left>
      <right style="double">
        <color theme="3" tint="0.39967040009765925"/>
      </right>
      <top style="thin">
        <color indexed="51"/>
      </top>
      <bottom style="double">
        <color theme="3" tint="0.39967040009765925"/>
      </bottom>
      <diagonal/>
    </border>
    <border>
      <left style="double">
        <color indexed="51"/>
      </left>
      <right style="double">
        <color theme="3" tint="0.39967040009765925"/>
      </right>
      <top/>
      <bottom/>
      <diagonal/>
    </border>
    <border>
      <left style="thin">
        <color indexed="51"/>
      </left>
      <right style="double">
        <color theme="3" tint="0.39967040009765925"/>
      </right>
      <top style="double">
        <color theme="3" tint="0.39967040009765925"/>
      </top>
      <bottom/>
      <diagonal/>
    </border>
    <border>
      <left style="double">
        <color theme="3" tint="0.39967040009765925"/>
      </left>
      <right style="thin">
        <color indexed="51"/>
      </right>
      <top style="double">
        <color theme="3" tint="0.39967040009765925"/>
      </top>
      <bottom/>
      <diagonal/>
    </border>
    <border>
      <left style="thin">
        <color indexed="51"/>
      </left>
      <right style="double">
        <color theme="3" tint="0.39967040009765925"/>
      </right>
      <top/>
      <bottom style="double">
        <color theme="3" tint="0.39967040009765925"/>
      </bottom>
      <diagonal/>
    </border>
    <border>
      <left style="double">
        <color theme="3" tint="0.39967040009765925"/>
      </left>
      <right style="thin">
        <color indexed="51"/>
      </right>
      <top/>
      <bottom/>
      <diagonal/>
    </border>
    <border>
      <left style="double">
        <color theme="3" tint="0.39967040009765925"/>
      </left>
      <right style="thin">
        <color indexed="51"/>
      </right>
      <top/>
      <bottom style="double">
        <color theme="3" tint="0.39967040009765925"/>
      </bottom>
      <diagonal/>
    </border>
    <border>
      <left style="thin">
        <color indexed="51"/>
      </left>
      <right style="double">
        <color theme="3" tint="0.39967040009765925"/>
      </right>
      <top/>
      <bottom/>
      <diagonal/>
    </border>
    <border>
      <left style="double">
        <color indexed="51"/>
      </left>
      <right style="double">
        <color theme="3" tint="0.39967040009765925"/>
      </right>
      <top style="double">
        <color theme="3" tint="0.39967040009765925"/>
      </top>
      <bottom style="double">
        <color theme="3" tint="0.39967040009765925"/>
      </bottom>
      <diagonal/>
    </border>
    <border>
      <left style="double">
        <color indexed="51"/>
      </left>
      <right style="double">
        <color theme="3" tint="0.39967040009765925"/>
      </right>
      <top style="double">
        <color theme="3" tint="0.39967040009765925"/>
      </top>
      <bottom/>
      <diagonal/>
    </border>
    <border>
      <left style="double">
        <color theme="3" tint="0.39967040009765925"/>
      </left>
      <right style="double">
        <color indexed="51"/>
      </right>
      <top style="double">
        <color theme="3" tint="0.39967040009765925"/>
      </top>
      <bottom style="double">
        <color theme="3" tint="0.39967040009765925"/>
      </bottom>
      <diagonal/>
    </border>
    <border>
      <left style="double">
        <color indexed="51"/>
      </left>
      <right style="double">
        <color theme="3" tint="0.39967040009765925"/>
      </right>
      <top/>
      <bottom style="double">
        <color indexed="51"/>
      </bottom>
      <diagonal/>
    </border>
    <border>
      <left style="double">
        <color indexed="51"/>
      </left>
      <right style="double">
        <color theme="3" tint="0.39967040009765925"/>
      </right>
      <top style="double">
        <color indexed="51"/>
      </top>
      <bottom/>
      <diagonal/>
    </border>
    <border>
      <left/>
      <right style="double">
        <color theme="3" tint="0.39967040009765925"/>
      </right>
      <top/>
      <bottom style="double">
        <color theme="3" tint="0.39970091860713525"/>
      </bottom>
      <diagonal/>
    </border>
    <border>
      <left style="double">
        <color theme="3" tint="0.39967040009765925"/>
      </left>
      <right/>
      <top style="double">
        <color theme="3" tint="0.39970091860713525"/>
      </top>
      <bottom/>
      <diagonal/>
    </border>
    <border>
      <left/>
      <right/>
      <top style="double">
        <color theme="3" tint="0.39970091860713525"/>
      </top>
      <bottom/>
      <diagonal/>
    </border>
    <border>
      <left style="double">
        <color indexed="51"/>
      </left>
      <right style="double">
        <color theme="3" tint="0.39967040009765925"/>
      </right>
      <top/>
      <bottom style="double">
        <color theme="3" tint="0.39967040009765925"/>
      </bottom>
      <diagonal/>
    </border>
    <border>
      <left style="thin">
        <color indexed="51"/>
      </left>
      <right style="double">
        <color theme="3" tint="0.39967040009765925"/>
      </right>
      <top style="double">
        <color theme="3" tint="0.39967040009765925"/>
      </top>
      <bottom style="double">
        <color theme="3" tint="0.39967040009765925"/>
      </bottom>
      <diagonal/>
    </border>
    <border>
      <left/>
      <right style="double">
        <color indexed="51"/>
      </right>
      <top/>
      <bottom/>
      <diagonal/>
    </border>
    <border>
      <left style="double">
        <color theme="3" tint="0.39967040009765925"/>
      </left>
      <right style="double">
        <color indexed="51"/>
      </right>
      <top/>
      <bottom style="double">
        <color theme="3" tint="0.39967040009765925"/>
      </bottom>
      <diagonal/>
    </border>
    <border>
      <left style="double">
        <color theme="3" tint="0.39967040009765925"/>
      </left>
      <right/>
      <top style="thin">
        <color indexed="51"/>
      </top>
      <bottom/>
      <diagonal/>
    </border>
    <border>
      <left style="double">
        <color theme="3" tint="0.39967040009765925"/>
      </left>
      <right style="thin">
        <color indexed="51"/>
      </right>
      <top style="thin">
        <color indexed="51"/>
      </top>
      <bottom style="double">
        <color theme="3" tint="0.39967040009765925"/>
      </bottom>
      <diagonal/>
    </border>
    <border>
      <left/>
      <right style="double">
        <color indexed="51"/>
      </right>
      <top/>
      <bottom style="double">
        <color indexed="51"/>
      </bottom>
      <diagonal/>
    </border>
    <border>
      <left/>
      <right style="double">
        <color indexed="51"/>
      </right>
      <top style="double">
        <color indexed="51"/>
      </top>
      <bottom/>
      <diagonal/>
    </border>
    <border>
      <left style="double">
        <color theme="3" tint="0.39967040009765925"/>
      </left>
      <right style="double">
        <color indexed="51"/>
      </right>
      <top style="double">
        <color indexed="51"/>
      </top>
      <bottom/>
      <diagonal/>
    </border>
    <border>
      <left style="double">
        <color theme="3" tint="0.39967040009765925"/>
      </left>
      <right/>
      <top/>
      <bottom style="double">
        <color theme="3" tint="0.39970091860713525"/>
      </bottom>
      <diagonal/>
    </border>
    <border>
      <left/>
      <right style="double">
        <color theme="3" tint="0.39967040009765925"/>
      </right>
      <top style="double">
        <color theme="3" tint="0.39970091860713525"/>
      </top>
      <bottom/>
      <diagonal/>
    </border>
    <border>
      <left/>
      <right style="thin">
        <color auto="1"/>
      </right>
      <top/>
      <bottom style="thin">
        <color indexed="8"/>
      </bottom>
      <diagonal/>
    </border>
    <border>
      <left style="thin">
        <color indexed="8"/>
      </left>
      <right style="thin">
        <color indexed="8"/>
      </right>
      <top/>
      <bottom style="thin">
        <color indexed="52"/>
      </bottom>
      <diagonal/>
    </border>
    <border>
      <left/>
      <right style="double">
        <color theme="3" tint="0.39967040009765925"/>
      </right>
      <top style="thin">
        <color indexed="51"/>
      </top>
      <bottom/>
      <diagonal/>
    </border>
    <border>
      <left style="double">
        <color theme="3" tint="0.39967040009765925"/>
      </left>
      <right/>
      <top style="thin">
        <color indexed="52"/>
      </top>
      <bottom/>
      <diagonal/>
    </border>
    <border>
      <left/>
      <right/>
      <top style="thin">
        <color indexed="52"/>
      </top>
      <bottom/>
      <diagonal/>
    </border>
    <border>
      <left style="double">
        <color theme="3" tint="0.39967040009765925"/>
      </left>
      <right style="double">
        <color indexed="51"/>
      </right>
      <top/>
      <bottom style="double">
        <color indexed="51"/>
      </bottom>
      <diagonal/>
    </border>
    <border>
      <left style="double">
        <color theme="3" tint="0.39967040009765925"/>
      </left>
      <right style="double">
        <color indexed="51"/>
      </right>
      <top/>
      <bottom/>
      <diagonal/>
    </border>
    <border>
      <left/>
      <right style="double">
        <color theme="3" tint="0.39967040009765925"/>
      </right>
      <top style="thin">
        <color indexed="52"/>
      </top>
      <bottom/>
      <diagonal/>
    </border>
    <border>
      <left style="double">
        <color theme="3" tint="0.39967040009765925"/>
      </left>
      <right style="thin">
        <color indexed="51"/>
      </right>
      <top style="thin">
        <color indexed="51"/>
      </top>
      <bottom/>
      <diagonal/>
    </border>
    <border>
      <left style="double">
        <color theme="3" tint="0.39967040009765925"/>
      </left>
      <right style="thin">
        <color indexed="52"/>
      </right>
      <top style="double">
        <color theme="3" tint="0.39967040009765925"/>
      </top>
      <bottom style="double">
        <color theme="3" tint="0.39967040009765925"/>
      </bottom>
      <diagonal/>
    </border>
    <border>
      <left style="thin">
        <color indexed="52"/>
      </left>
      <right style="double">
        <color theme="3" tint="0.39967040009765925"/>
      </right>
      <top style="double">
        <color theme="3" tint="0.39967040009765925"/>
      </top>
      <bottom style="double">
        <color theme="3" tint="0.39967040009765925"/>
      </bottom>
      <diagonal/>
    </border>
    <border>
      <left style="double">
        <color theme="3" tint="0.39967040009765925"/>
      </left>
      <right style="double">
        <color indexed="51"/>
      </right>
      <top style="double">
        <color theme="3" tint="0.39967040009765925"/>
      </top>
      <bottom/>
      <diagonal/>
    </border>
    <border>
      <left style="double">
        <color indexed="51"/>
      </left>
      <right/>
      <top/>
      <bottom/>
      <diagonal/>
    </border>
    <border>
      <left style="double">
        <color indexed="51"/>
      </left>
      <right/>
      <top/>
      <bottom style="double">
        <color theme="3" tint="0.39967040009765925"/>
      </bottom>
      <diagonal/>
    </border>
    <border>
      <left style="double">
        <color indexed="51"/>
      </left>
      <right/>
      <top style="double">
        <color theme="3" tint="0.39967040009765925"/>
      </top>
      <bottom style="double">
        <color theme="3" tint="0.39967040009765925"/>
      </bottom>
      <diagonal/>
    </border>
    <border>
      <left style="medium">
        <color indexed="8"/>
      </left>
      <right/>
      <top style="thin">
        <color auto="1"/>
      </top>
      <bottom/>
      <diagonal/>
    </border>
    <border>
      <left/>
      <right style="thin">
        <color auto="1"/>
      </right>
      <top/>
      <bottom style="medium">
        <color indexed="8"/>
      </bottom>
      <diagonal/>
    </border>
    <border>
      <left style="thin">
        <color auto="1"/>
      </left>
      <right style="thin">
        <color auto="1"/>
      </right>
      <top/>
      <bottom style="medium">
        <color indexed="8"/>
      </bottom>
      <diagonal/>
    </border>
    <border>
      <left/>
      <right style="double">
        <color theme="3" tint="0.39967040009765925"/>
      </right>
      <top/>
      <bottom style="medium">
        <color indexed="8"/>
      </bottom>
      <diagonal/>
    </border>
    <border>
      <left style="double">
        <color theme="3" tint="0.39967040009765925"/>
      </left>
      <right/>
      <top style="double">
        <color theme="3" tint="0.39967040009765925"/>
      </top>
      <bottom style="medium">
        <color indexed="8"/>
      </bottom>
      <diagonal/>
    </border>
    <border>
      <left/>
      <right/>
      <top style="double">
        <color theme="3" tint="0.39967040009765925"/>
      </top>
      <bottom style="medium">
        <color indexed="8"/>
      </bottom>
      <diagonal/>
    </border>
    <border>
      <left/>
      <right style="double">
        <color theme="3" tint="0.39967040009765925"/>
      </right>
      <top style="double">
        <color theme="3" tint="0.39967040009765925"/>
      </top>
      <bottom style="medium">
        <color indexed="8"/>
      </bottom>
      <diagonal/>
    </border>
    <border>
      <left style="double">
        <color theme="3" tint="0.39967040009765925"/>
      </left>
      <right/>
      <top/>
      <bottom style="medium">
        <color indexed="8"/>
      </bottom>
      <diagonal/>
    </border>
    <border>
      <left style="thin">
        <color auto="1"/>
      </left>
      <right/>
      <top style="thin">
        <color indexed="8"/>
      </top>
      <bottom style="thin">
        <color indexed="8"/>
      </bottom>
      <diagonal/>
    </border>
    <border>
      <left style="thin">
        <color theme="3" tint="0.39967040009765925"/>
      </left>
      <right/>
      <top/>
      <bottom style="thin">
        <color theme="3" tint="0.39988402966399123"/>
      </bottom>
      <diagonal/>
    </border>
    <border>
      <left/>
      <right/>
      <top/>
      <bottom style="thin">
        <color theme="3" tint="0.39988402966399123"/>
      </bottom>
      <diagonal/>
    </border>
    <border>
      <left/>
      <right style="thin">
        <color theme="3" tint="0.39988402966399123"/>
      </right>
      <top style="thin">
        <color theme="3" tint="0.39967040009765925"/>
      </top>
      <bottom/>
      <diagonal/>
    </border>
    <border>
      <left/>
      <right style="thin">
        <color theme="3" tint="0.39988402966399123"/>
      </right>
      <top/>
      <bottom/>
      <diagonal/>
    </border>
    <border>
      <left/>
      <right style="thin">
        <color theme="3" tint="0.39988402966399123"/>
      </right>
      <top/>
      <bottom style="thin">
        <color theme="3" tint="0.39988402966399123"/>
      </bottom>
      <diagonal/>
    </border>
    <border>
      <left/>
      <right style="medium">
        <color auto="1"/>
      </right>
      <top/>
      <bottom style="thin">
        <color auto="1"/>
      </bottom>
      <diagonal/>
    </border>
    <border>
      <left/>
      <right style="thin">
        <color theme="3" tint="0.39988402966399123"/>
      </right>
      <top style="thin">
        <color theme="3" tint="0.39988402966399123"/>
      </top>
      <bottom/>
      <diagonal/>
    </border>
    <border>
      <left style="thin">
        <color theme="3" tint="0.39967040009765925"/>
      </left>
      <right/>
      <top/>
      <bottom style="thin">
        <color theme="3" tint="0.39970091860713525"/>
      </bottom>
      <diagonal/>
    </border>
    <border>
      <left/>
      <right/>
      <top/>
      <bottom style="thin">
        <color theme="3" tint="0.39970091860713525"/>
      </bottom>
      <diagonal/>
    </border>
    <border>
      <left/>
      <right style="thin">
        <color theme="3" tint="0.39967040009765925"/>
      </right>
      <top/>
      <bottom style="thin">
        <color theme="3" tint="0.39970091860713525"/>
      </bottom>
      <diagonal/>
    </border>
    <border>
      <left style="thin">
        <color auto="1"/>
      </left>
      <right/>
      <top/>
      <bottom style="medium">
        <color auto="1"/>
      </bottom>
      <diagonal/>
    </border>
    <border>
      <left/>
      <right style="medium">
        <color auto="1"/>
      </right>
      <top style="thin">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8"/>
      </top>
      <bottom/>
      <diagonal/>
    </border>
    <border>
      <left/>
      <right/>
      <top/>
      <bottom style="thin">
        <color indexed="64"/>
      </bottom>
      <diagonal/>
    </border>
    <border>
      <left style="thin">
        <color auto="1"/>
      </left>
      <right/>
      <top style="thin">
        <color auto="1"/>
      </top>
      <bottom/>
      <diagonal/>
    </border>
    <border>
      <left style="thin">
        <color indexed="64"/>
      </left>
      <right/>
      <top style="double">
        <color theme="3" tint="0.39967040009765925"/>
      </top>
      <bottom style="double">
        <color theme="3" tint="0.39967040009765925"/>
      </bottom>
      <diagonal/>
    </border>
  </borders>
  <cellStyleXfs count="53">
    <xf numFmtId="0" fontId="0" fillId="0" borderId="0"/>
    <xf numFmtId="164" fontId="95" fillId="0" borderId="0" applyFill="0" applyBorder="0" applyAlignment="0" applyProtection="0"/>
    <xf numFmtId="0" fontId="72" fillId="0" borderId="0" applyNumberFormat="0" applyFill="0" applyBorder="0" applyAlignment="0" applyProtection="0">
      <alignment vertical="top"/>
      <protection locked="0"/>
    </xf>
    <xf numFmtId="164" fontId="95" fillId="0" borderId="0" applyFill="0" applyBorder="0" applyAlignment="0" applyProtection="0"/>
    <xf numFmtId="164" fontId="95" fillId="0" borderId="0" applyFill="0" applyBorder="0" applyAlignment="0" applyProtection="0"/>
    <xf numFmtId="0" fontId="73"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5" fillId="0" borderId="0"/>
    <xf numFmtId="0" fontId="95" fillId="0" borderId="0"/>
    <xf numFmtId="0" fontId="74" fillId="0" borderId="0"/>
    <xf numFmtId="0" fontId="95" fillId="0" borderId="0"/>
    <xf numFmtId="0" fontId="95" fillId="0" borderId="0"/>
    <xf numFmtId="0" fontId="95" fillId="0" borderId="0"/>
    <xf numFmtId="0" fontId="95" fillId="0" borderId="0"/>
    <xf numFmtId="0" fontId="95" fillId="0" borderId="0"/>
    <xf numFmtId="0" fontId="9" fillId="0" borderId="0"/>
    <xf numFmtId="0" fontId="95" fillId="0" borderId="0"/>
    <xf numFmtId="0" fontId="20" fillId="0" borderId="0">
      <alignment vertical="center"/>
    </xf>
    <xf numFmtId="0" fontId="75" fillId="0" borderId="0"/>
    <xf numFmtId="0" fontId="76" fillId="0" borderId="0"/>
    <xf numFmtId="0" fontId="76" fillId="0" borderId="0"/>
    <xf numFmtId="0" fontId="23" fillId="0" borderId="0"/>
    <xf numFmtId="0" fontId="95" fillId="0" borderId="0"/>
    <xf numFmtId="0" fontId="20" fillId="0" borderId="0"/>
    <xf numFmtId="0" fontId="95" fillId="0" borderId="0"/>
    <xf numFmtId="164" fontId="105" fillId="0" borderId="0" applyFill="0" applyBorder="0" applyAlignment="0" applyProtection="0"/>
    <xf numFmtId="0" fontId="106" fillId="0" borderId="0" applyNumberFormat="0" applyFill="0" applyBorder="0" applyAlignment="0" applyProtection="0">
      <alignment vertical="top"/>
      <protection locked="0"/>
    </xf>
    <xf numFmtId="0" fontId="102" fillId="0" borderId="0"/>
    <xf numFmtId="0" fontId="105" fillId="0" borderId="0"/>
    <xf numFmtId="0" fontId="102" fillId="0" borderId="0"/>
    <xf numFmtId="0" fontId="102" fillId="0" borderId="0"/>
    <xf numFmtId="164" fontId="105" fillId="0" borderId="0" applyFill="0" applyBorder="0" applyAlignment="0" applyProtection="0"/>
    <xf numFmtId="0" fontId="102" fillId="0" borderId="0"/>
    <xf numFmtId="0" fontId="102" fillId="0" borderId="0"/>
    <xf numFmtId="164" fontId="105" fillId="0" borderId="0" applyFill="0" applyBorder="0" applyAlignment="0" applyProtection="0"/>
    <xf numFmtId="0" fontId="107" fillId="0" borderId="0" applyNumberFormat="0" applyFill="0" applyBorder="0" applyAlignment="0" applyProtection="0"/>
    <xf numFmtId="0" fontId="102" fillId="0" borderId="0"/>
    <xf numFmtId="0" fontId="102" fillId="0" borderId="0"/>
    <xf numFmtId="0" fontId="102" fillId="0" borderId="0"/>
    <xf numFmtId="0" fontId="105" fillId="0" borderId="0"/>
    <xf numFmtId="0" fontId="105" fillId="0" borderId="0"/>
    <xf numFmtId="0" fontId="105" fillId="0" borderId="0"/>
    <xf numFmtId="0" fontId="105" fillId="0" borderId="0"/>
    <xf numFmtId="0" fontId="1" fillId="0" borderId="0"/>
    <xf numFmtId="0" fontId="103" fillId="0" borderId="0">
      <alignment vertical="center"/>
    </xf>
    <xf numFmtId="0" fontId="108" fillId="0" borderId="0"/>
  </cellStyleXfs>
  <cellXfs count="3744">
    <xf numFmtId="0" fontId="0" fillId="0" borderId="0" xfId="0"/>
    <xf numFmtId="0" fontId="2" fillId="0" borderId="0" xfId="14" applyFont="1" applyAlignment="1">
      <alignment wrapText="1"/>
    </xf>
    <xf numFmtId="0" fontId="0" fillId="0" borderId="0" xfId="14" applyFont="1"/>
    <xf numFmtId="0" fontId="0" fillId="0" borderId="1" xfId="14" applyFont="1" applyBorder="1"/>
    <xf numFmtId="0" fontId="2" fillId="0" borderId="0" xfId="14" applyFont="1"/>
    <xf numFmtId="0" fontId="3" fillId="0" borderId="0" xfId="14" applyFont="1"/>
    <xf numFmtId="0" fontId="2" fillId="3" borderId="2" xfId="14" applyFont="1" applyFill="1" applyBorder="1" applyAlignment="1">
      <alignment wrapText="1"/>
    </xf>
    <xf numFmtId="0" fontId="2" fillId="3" borderId="3" xfId="14" applyFont="1" applyFill="1" applyBorder="1" applyAlignment="1">
      <alignment vertical="center"/>
    </xf>
    <xf numFmtId="0" fontId="2" fillId="3" borderId="3" xfId="14" applyFont="1" applyFill="1" applyBorder="1" applyAlignment="1">
      <alignment wrapText="1"/>
    </xf>
    <xf numFmtId="0" fontId="2" fillId="0" borderId="0" xfId="14" applyFont="1" applyAlignment="1">
      <alignment vertical="center"/>
    </xf>
    <xf numFmtId="0" fontId="3" fillId="0" borderId="0" xfId="14" applyFont="1" applyAlignment="1">
      <alignment wrapText="1"/>
    </xf>
    <xf numFmtId="0" fontId="3" fillId="0" borderId="0" xfId="14" applyFont="1" applyAlignment="1">
      <alignment horizontal="center" vertical="center"/>
    </xf>
    <xf numFmtId="0" fontId="2" fillId="3" borderId="3" xfId="14" applyFont="1" applyFill="1" applyBorder="1" applyAlignment="1">
      <alignment horizontal="left" vertical="center"/>
    </xf>
    <xf numFmtId="0" fontId="2" fillId="0" borderId="7" xfId="14" applyFont="1" applyBorder="1" applyAlignment="1">
      <alignment wrapText="1"/>
    </xf>
    <xf numFmtId="0" fontId="2" fillId="3" borderId="8" xfId="14" applyFont="1" applyFill="1" applyBorder="1" applyAlignment="1">
      <alignment wrapText="1"/>
    </xf>
    <xf numFmtId="0" fontId="2" fillId="0" borderId="9" xfId="14" applyFont="1" applyBorder="1"/>
    <xf numFmtId="0" fontId="3" fillId="0" borderId="9" xfId="14" applyFont="1" applyBorder="1"/>
    <xf numFmtId="0" fontId="3" fillId="0" borderId="0" xfId="14" applyFont="1" applyAlignment="1">
      <alignment vertical="center"/>
    </xf>
    <xf numFmtId="0" fontId="3" fillId="0" borderId="0" xfId="14" applyFont="1" applyAlignment="1">
      <alignment vertical="center" wrapText="1"/>
    </xf>
    <xf numFmtId="0" fontId="3" fillId="0" borderId="9" xfId="14" applyFont="1" applyBorder="1" applyAlignment="1">
      <alignment wrapText="1"/>
    </xf>
    <xf numFmtId="0" fontId="3" fillId="0" borderId="10" xfId="14" applyFont="1" applyBorder="1"/>
    <xf numFmtId="0" fontId="2" fillId="0" borderId="10" xfId="14" applyFont="1" applyBorder="1"/>
    <xf numFmtId="0" fontId="2" fillId="4" borderId="0" xfId="14" applyFont="1" applyFill="1" applyAlignment="1">
      <alignment vertical="center" wrapText="1"/>
    </xf>
    <xf numFmtId="0" fontId="3" fillId="0" borderId="10" xfId="14" applyFont="1" applyBorder="1" applyAlignment="1">
      <alignment wrapText="1"/>
    </xf>
    <xf numFmtId="0" fontId="2" fillId="0" borderId="10" xfId="14" applyFont="1" applyBorder="1" applyAlignment="1">
      <alignment wrapText="1"/>
    </xf>
    <xf numFmtId="0" fontId="2" fillId="5" borderId="0" xfId="14" applyFont="1" applyFill="1" applyAlignment="1">
      <alignment horizontal="center" vertical="center"/>
    </xf>
    <xf numFmtId="0" fontId="2" fillId="0" borderId="0" xfId="14" applyFont="1" applyAlignment="1">
      <alignment horizontal="center"/>
    </xf>
    <xf numFmtId="0" fontId="2" fillId="0" borderId="0" xfId="14" applyFont="1" applyAlignment="1">
      <alignment horizontal="center" vertical="center"/>
    </xf>
    <xf numFmtId="0" fontId="0" fillId="0" borderId="0" xfId="14" applyFont="1" applyAlignment="1">
      <alignment horizontal="center" vertical="center"/>
    </xf>
    <xf numFmtId="0" fontId="0" fillId="0" borderId="0" xfId="14" applyFont="1" applyAlignment="1">
      <alignment vertical="center"/>
    </xf>
    <xf numFmtId="0" fontId="0" fillId="0" borderId="5" xfId="14" applyFont="1" applyBorder="1"/>
    <xf numFmtId="0" fontId="5" fillId="0" borderId="0" xfId="14" applyFont="1" applyAlignment="1">
      <alignment horizontal="right" vertical="top"/>
    </xf>
    <xf numFmtId="0" fontId="0" fillId="5" borderId="0" xfId="14" applyFont="1" applyFill="1"/>
    <xf numFmtId="0" fontId="6" fillId="0" borderId="0" xfId="0" applyFont="1"/>
    <xf numFmtId="0" fontId="7" fillId="0" borderId="11" xfId="0" applyFont="1" applyBorder="1"/>
    <xf numFmtId="49" fontId="8" fillId="0" borderId="11" xfId="0" applyNumberFormat="1" applyFont="1" applyBorder="1" applyAlignment="1">
      <alignment horizontal="center" vertical="center" wrapText="1"/>
    </xf>
    <xf numFmtId="1" fontId="0" fillId="0" borderId="0" xfId="0" applyNumberFormat="1"/>
    <xf numFmtId="3" fontId="0" fillId="0" borderId="0" xfId="0" applyNumberFormat="1"/>
    <xf numFmtId="4" fontId="0" fillId="0" borderId="0" xfId="0" applyNumberFormat="1"/>
    <xf numFmtId="49" fontId="10" fillId="0" borderId="11" xfId="0" applyNumberFormat="1" applyFont="1" applyBorder="1" applyAlignment="1">
      <alignment horizontal="center" vertical="center" wrapText="1"/>
    </xf>
    <xf numFmtId="0" fontId="4" fillId="0" borderId="0" xfId="0" applyFont="1"/>
    <xf numFmtId="0" fontId="3" fillId="0" borderId="0" xfId="0" applyFont="1"/>
    <xf numFmtId="0" fontId="12" fillId="0" borderId="0" xfId="0" applyFont="1" applyAlignment="1">
      <alignment horizontal="center" vertical="top"/>
    </xf>
    <xf numFmtId="0" fontId="0" fillId="7" borderId="12" xfId="0" applyFill="1" applyBorder="1" applyAlignment="1">
      <alignment horizontal="center"/>
    </xf>
    <xf numFmtId="0" fontId="11" fillId="0" borderId="0" xfId="0" applyFont="1"/>
    <xf numFmtId="0" fontId="11" fillId="0" borderId="12" xfId="0" applyFont="1" applyBorder="1"/>
    <xf numFmtId="0" fontId="11" fillId="0" borderId="0" xfId="0" applyFont="1" applyAlignment="1">
      <alignment horizontal="right"/>
    </xf>
    <xf numFmtId="0" fontId="15" fillId="0" borderId="0" xfId="0" applyFont="1"/>
    <xf numFmtId="0" fontId="11" fillId="0" borderId="0" xfId="28" applyFont="1" applyAlignment="1">
      <alignment vertical="center"/>
    </xf>
    <xf numFmtId="0" fontId="12" fillId="0" borderId="0" xfId="0" applyFont="1" applyAlignment="1" applyProtection="1">
      <alignment vertical="center" wrapText="1"/>
      <protection locked="0"/>
    </xf>
    <xf numFmtId="0" fontId="12" fillId="0" borderId="0" xfId="0" applyFont="1"/>
    <xf numFmtId="0" fontId="12" fillId="0" borderId="0" xfId="0" applyFont="1" applyAlignment="1" applyProtection="1">
      <alignment vertical="center"/>
      <protection locked="0"/>
    </xf>
    <xf numFmtId="0" fontId="11" fillId="0" borderId="0" xfId="0" applyFont="1" applyAlignment="1">
      <alignment horizontal="center" vertical="center"/>
    </xf>
    <xf numFmtId="0" fontId="11" fillId="0" borderId="20" xfId="0" applyFont="1" applyBorder="1"/>
    <xf numFmtId="0" fontId="12" fillId="0" borderId="0" xfId="0" applyFont="1" applyProtection="1">
      <protection locked="0"/>
    </xf>
    <xf numFmtId="0" fontId="11" fillId="0" borderId="0" xfId="0" applyFont="1" applyAlignment="1">
      <alignment horizontal="left" vertical="top" wrapText="1"/>
    </xf>
    <xf numFmtId="0" fontId="11" fillId="0" borderId="0" xfId="29" applyFont="1" applyAlignment="1">
      <alignment horizontal="right"/>
    </xf>
    <xf numFmtId="0" fontId="11" fillId="0" borderId="0" xfId="28" applyFont="1" applyAlignment="1">
      <alignment horizontal="left" vertical="center"/>
    </xf>
    <xf numFmtId="0" fontId="11" fillId="0" borderId="0" xfId="28" applyFont="1" applyAlignment="1">
      <alignment horizontal="left"/>
    </xf>
    <xf numFmtId="0" fontId="11" fillId="0" borderId="0" xfId="29" applyFont="1"/>
    <xf numFmtId="0" fontId="11" fillId="0" borderId="0" xfId="28" applyFont="1"/>
    <xf numFmtId="0" fontId="11" fillId="0" borderId="0" xfId="28" applyFont="1" applyAlignment="1">
      <alignment horizontal="center"/>
    </xf>
    <xf numFmtId="0" fontId="12" fillId="0" borderId="0" xfId="28" applyFont="1" applyAlignment="1">
      <alignment horizontal="left" vertical="center"/>
    </xf>
    <xf numFmtId="0" fontId="15" fillId="0" borderId="0" xfId="29" applyFont="1"/>
    <xf numFmtId="0" fontId="15" fillId="0" borderId="0" xfId="28" applyFont="1"/>
    <xf numFmtId="0" fontId="11" fillId="0" borderId="0" xfId="0" applyFont="1" applyAlignment="1">
      <alignment vertical="center"/>
    </xf>
    <xf numFmtId="0" fontId="15" fillId="0" borderId="0" xfId="28" applyFont="1" applyAlignment="1">
      <alignment horizontal="right" vertical="center"/>
    </xf>
    <xf numFmtId="0" fontId="15" fillId="0" borderId="0" xfId="0" applyFont="1" applyAlignment="1">
      <alignment vertical="center"/>
    </xf>
    <xf numFmtId="0" fontId="15" fillId="0" borderId="0" xfId="28" applyFont="1" applyAlignment="1">
      <alignment horizontal="right"/>
    </xf>
    <xf numFmtId="0" fontId="12" fillId="0" borderId="0" xfId="28" applyFont="1" applyAlignment="1">
      <alignment vertical="top"/>
    </xf>
    <xf numFmtId="0" fontId="15" fillId="0" borderId="0" xfId="0" applyFont="1" applyAlignment="1">
      <alignment horizontal="center"/>
    </xf>
    <xf numFmtId="0" fontId="11" fillId="0" borderId="0" xfId="29" applyFont="1" applyAlignment="1">
      <alignment vertical="top"/>
    </xf>
    <xf numFmtId="0" fontId="12" fillId="0" borderId="0" xfId="28" applyFont="1"/>
    <xf numFmtId="0" fontId="15" fillId="0" borderId="0" xfId="28" applyFont="1" applyAlignment="1">
      <alignment horizontal="center" vertical="center"/>
    </xf>
    <xf numFmtId="0" fontId="11" fillId="0" borderId="0" xfId="28" applyFont="1" applyAlignment="1">
      <alignment horizontal="center" vertical="center"/>
    </xf>
    <xf numFmtId="0" fontId="12" fillId="0" borderId="0" xfId="0" applyFont="1" applyAlignment="1">
      <alignment vertical="center"/>
    </xf>
    <xf numFmtId="0" fontId="4" fillId="0" borderId="20" xfId="0" applyFont="1" applyBorder="1"/>
    <xf numFmtId="0" fontId="3" fillId="0" borderId="20" xfId="0" applyFont="1" applyBorder="1"/>
    <xf numFmtId="0" fontId="11" fillId="0" borderId="20" xfId="0" applyFont="1" applyBorder="1" applyAlignment="1">
      <alignment horizontal="center" vertical="center"/>
    </xf>
    <xf numFmtId="0" fontId="11" fillId="0" borderId="20" xfId="0" applyFont="1" applyBorder="1" applyAlignment="1">
      <alignment vertical="center"/>
    </xf>
    <xf numFmtId="0" fontId="15" fillId="0" borderId="20" xfId="0" applyFont="1" applyBorder="1"/>
    <xf numFmtId="0" fontId="15" fillId="0" borderId="20" xfId="0" applyFont="1" applyBorder="1" applyAlignment="1">
      <alignment vertical="center"/>
    </xf>
    <xf numFmtId="0" fontId="14" fillId="7" borderId="22" xfId="0" applyFont="1" applyFill="1" applyBorder="1" applyAlignment="1">
      <alignment vertical="center"/>
    </xf>
    <xf numFmtId="0" fontId="13" fillId="7" borderId="0" xfId="0" applyFont="1" applyFill="1" applyAlignment="1">
      <alignment horizontal="left"/>
    </xf>
    <xf numFmtId="0" fontId="17" fillId="0" borderId="0" xfId="0" applyFont="1"/>
    <xf numFmtId="0" fontId="0" fillId="7" borderId="0" xfId="0" applyFill="1" applyAlignment="1">
      <alignment horizontal="center"/>
    </xf>
    <xf numFmtId="0" fontId="18" fillId="7" borderId="0" xfId="0" applyFont="1" applyFill="1" applyAlignment="1">
      <alignment horizontal="left" vertical="center"/>
    </xf>
    <xf numFmtId="0" fontId="11" fillId="0" borderId="0" xfId="0" applyFont="1" applyAlignment="1">
      <alignment vertical="top"/>
    </xf>
    <xf numFmtId="0" fontId="11" fillId="9" borderId="24" xfId="0" applyFont="1" applyFill="1" applyBorder="1" applyAlignment="1">
      <alignment vertical="top"/>
    </xf>
    <xf numFmtId="0" fontId="4" fillId="9" borderId="25" xfId="0" applyFont="1" applyFill="1" applyBorder="1"/>
    <xf numFmtId="0" fontId="11" fillId="9" borderId="25" xfId="0" applyFont="1" applyFill="1" applyBorder="1" applyAlignment="1">
      <alignment vertical="top"/>
    </xf>
    <xf numFmtId="0" fontId="11" fillId="9" borderId="26" xfId="0" applyFont="1" applyFill="1" applyBorder="1"/>
    <xf numFmtId="0" fontId="4" fillId="9" borderId="28" xfId="0" applyFont="1" applyFill="1" applyBorder="1"/>
    <xf numFmtId="0" fontId="12" fillId="9" borderId="28" xfId="0" applyFont="1" applyFill="1" applyBorder="1" applyProtection="1">
      <protection locked="0"/>
    </xf>
    <xf numFmtId="0" fontId="11" fillId="9" borderId="29" xfId="0" applyFont="1" applyFill="1" applyBorder="1"/>
    <xf numFmtId="0" fontId="15" fillId="0" borderId="0" xfId="28" applyFont="1" applyAlignment="1">
      <alignment vertical="center"/>
    </xf>
    <xf numFmtId="0" fontId="15" fillId="0" borderId="20" xfId="28" applyFont="1" applyBorder="1" applyAlignment="1">
      <alignment vertical="center"/>
    </xf>
    <xf numFmtId="0" fontId="11" fillId="0" borderId="0" xfId="0" applyFont="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xf>
    <xf numFmtId="0" fontId="11" fillId="0" borderId="0" xfId="0" applyFont="1" applyAlignment="1">
      <alignment horizontal="left" vertical="center"/>
    </xf>
    <xf numFmtId="0" fontId="19" fillId="0" borderId="0" xfId="0" applyFont="1" applyAlignment="1">
      <alignment horizontal="left" vertical="center"/>
    </xf>
    <xf numFmtId="0" fontId="11" fillId="0" borderId="30" xfId="0" applyFont="1" applyBorder="1" applyAlignment="1">
      <alignment horizontal="left" vertical="center"/>
    </xf>
    <xf numFmtId="0" fontId="11" fillId="0" borderId="20" xfId="0" applyFont="1" applyBorder="1" applyAlignment="1">
      <alignment horizontal="left" vertical="center"/>
    </xf>
    <xf numFmtId="0" fontId="21" fillId="0" borderId="20" xfId="0" applyFont="1" applyBorder="1" applyAlignment="1">
      <alignment vertical="center"/>
    </xf>
    <xf numFmtId="0" fontId="21" fillId="0" borderId="0" xfId="0" applyFont="1" applyAlignment="1">
      <alignment vertical="center"/>
    </xf>
    <xf numFmtId="0" fontId="11" fillId="0" borderId="0" xfId="28" applyFont="1" applyAlignment="1">
      <alignment vertical="top"/>
    </xf>
    <xf numFmtId="0" fontId="15" fillId="0" borderId="0" xfId="0" applyFont="1" applyAlignment="1">
      <alignment horizontal="center" vertical="center"/>
    </xf>
    <xf numFmtId="0" fontId="21" fillId="0" borderId="0" xfId="0" applyFont="1" applyAlignment="1">
      <alignment horizontal="center" vertical="center"/>
    </xf>
    <xf numFmtId="0" fontId="11" fillId="0" borderId="0" xfId="31" applyFont="1" applyAlignment="1">
      <alignment vertical="center"/>
    </xf>
    <xf numFmtId="0" fontId="15" fillId="0" borderId="0" xfId="31" applyFont="1" applyAlignment="1">
      <alignment horizontal="right" vertical="center"/>
    </xf>
    <xf numFmtId="0" fontId="15" fillId="0" borderId="0" xfId="31" applyFont="1" applyAlignment="1">
      <alignment vertical="center"/>
    </xf>
    <xf numFmtId="0" fontId="11" fillId="0" borderId="0" xfId="0" applyFont="1" applyAlignment="1">
      <alignment horizontal="right" vertical="center"/>
    </xf>
    <xf numFmtId="0" fontId="12" fillId="0" borderId="0" xfId="31" applyFont="1" applyAlignment="1">
      <alignment horizontal="right" vertical="center"/>
    </xf>
    <xf numFmtId="0" fontId="11" fillId="0" borderId="0" xfId="31" applyFont="1" applyAlignment="1">
      <alignment horizontal="right" vertical="center"/>
    </xf>
    <xf numFmtId="0" fontId="12" fillId="0" borderId="0" xfId="31" applyFont="1" applyAlignment="1">
      <alignment vertical="center"/>
    </xf>
    <xf numFmtId="0" fontId="15" fillId="0" borderId="0" xfId="29" applyFont="1" applyAlignment="1">
      <alignment vertical="center"/>
    </xf>
    <xf numFmtId="0" fontId="12" fillId="0" borderId="20" xfId="31" applyFont="1" applyBorder="1" applyAlignment="1">
      <alignment horizontal="right" vertical="center"/>
    </xf>
    <xf numFmtId="0" fontId="12" fillId="0" borderId="20" xfId="31" applyFont="1" applyBorder="1" applyAlignment="1">
      <alignment vertical="center"/>
    </xf>
    <xf numFmtId="0" fontId="11" fillId="0" borderId="20" xfId="31" applyFont="1" applyBorder="1" applyAlignment="1">
      <alignment vertical="center"/>
    </xf>
    <xf numFmtId="0" fontId="15" fillId="0" borderId="33" xfId="31" applyFont="1" applyBorder="1" applyAlignment="1">
      <alignment vertical="center"/>
    </xf>
    <xf numFmtId="0" fontId="15" fillId="0" borderId="34" xfId="31" applyFont="1" applyBorder="1" applyAlignment="1">
      <alignment vertical="center"/>
    </xf>
    <xf numFmtId="0" fontId="15" fillId="0" borderId="5" xfId="31" applyFont="1" applyBorder="1" applyAlignment="1">
      <alignment vertical="center"/>
    </xf>
    <xf numFmtId="0" fontId="11" fillId="0" borderId="5" xfId="31" applyFont="1" applyBorder="1" applyAlignment="1">
      <alignment horizontal="center" vertical="center"/>
    </xf>
    <xf numFmtId="0" fontId="11" fillId="0" borderId="0" xfId="31" applyFont="1" applyAlignment="1">
      <alignment horizontal="center" vertical="center"/>
    </xf>
    <xf numFmtId="0" fontId="12" fillId="0" borderId="5" xfId="31" applyFont="1" applyBorder="1" applyAlignment="1">
      <alignment horizontal="center" vertical="center"/>
    </xf>
    <xf numFmtId="0" fontId="12" fillId="0" borderId="0" xfId="31" applyFont="1" applyAlignment="1">
      <alignment horizontal="center" vertical="center"/>
    </xf>
    <xf numFmtId="0" fontId="15" fillId="0" borderId="35" xfId="31" applyFont="1" applyBorder="1" applyAlignment="1">
      <alignment vertical="center"/>
    </xf>
    <xf numFmtId="0" fontId="15" fillId="0" borderId="20" xfId="31" applyFont="1" applyBorder="1" applyAlignment="1">
      <alignment vertical="center"/>
    </xf>
    <xf numFmtId="0" fontId="11" fillId="0" borderId="35" xfId="31" applyFont="1" applyBorder="1" applyAlignment="1">
      <alignment vertical="center"/>
    </xf>
    <xf numFmtId="0" fontId="11" fillId="0" borderId="5" xfId="31" applyFont="1" applyBorder="1" applyAlignment="1">
      <alignment vertical="center"/>
    </xf>
    <xf numFmtId="0" fontId="0" fillId="0" borderId="0" xfId="0" applyAlignment="1">
      <alignment vertical="center"/>
    </xf>
    <xf numFmtId="0" fontId="22" fillId="0" borderId="0" xfId="0" applyFont="1" applyAlignment="1">
      <alignment horizontal="left" vertical="center" readingOrder="2"/>
    </xf>
    <xf numFmtId="0" fontId="13" fillId="7" borderId="0" xfId="0" applyFont="1" applyFill="1" applyAlignment="1">
      <alignment horizontal="left" vertical="center"/>
    </xf>
    <xf numFmtId="0" fontId="23" fillId="0" borderId="0" xfId="31" applyFont="1" applyAlignment="1">
      <alignment vertical="center"/>
    </xf>
    <xf numFmtId="0" fontId="24" fillId="0" borderId="0" xfId="0" applyFont="1" applyAlignment="1">
      <alignment horizontal="left" vertical="center" readingOrder="2"/>
    </xf>
    <xf numFmtId="0" fontId="25" fillId="0" borderId="0" xfId="31" applyFont="1" applyAlignment="1">
      <alignment vertical="center"/>
    </xf>
    <xf numFmtId="0" fontId="0" fillId="0" borderId="20" xfId="0" applyBorder="1" applyAlignment="1">
      <alignment vertical="center"/>
    </xf>
    <xf numFmtId="0" fontId="11" fillId="0" borderId="34" xfId="31" applyFont="1" applyBorder="1" applyAlignment="1">
      <alignment vertical="center"/>
    </xf>
    <xf numFmtId="0" fontId="3" fillId="0" borderId="0" xfId="0" applyFont="1" applyAlignment="1">
      <alignment vertical="center"/>
    </xf>
    <xf numFmtId="0" fontId="26" fillId="0" borderId="0" xfId="0" applyFont="1" applyAlignment="1">
      <alignment vertical="center"/>
    </xf>
    <xf numFmtId="3" fontId="27" fillId="0" borderId="20" xfId="0" applyNumberFormat="1" applyFont="1" applyBorder="1" applyAlignment="1">
      <alignment horizontal="center" vertical="center"/>
    </xf>
    <xf numFmtId="0" fontId="0" fillId="0" borderId="20" xfId="0" applyBorder="1" applyAlignment="1">
      <alignment horizontal="center" vertical="center"/>
    </xf>
    <xf numFmtId="3" fontId="27" fillId="0" borderId="0" xfId="0" applyNumberFormat="1" applyFont="1" applyAlignment="1">
      <alignment horizontal="center" vertical="center"/>
    </xf>
    <xf numFmtId="0" fontId="0" fillId="0" borderId="0" xfId="0" applyAlignment="1">
      <alignment horizontal="center" vertical="center"/>
    </xf>
    <xf numFmtId="0" fontId="15" fillId="0" borderId="36" xfId="31" applyFont="1" applyBorder="1" applyAlignment="1">
      <alignment vertical="center"/>
    </xf>
    <xf numFmtId="0" fontId="15" fillId="10" borderId="33" xfId="31" applyFont="1" applyFill="1" applyBorder="1" applyAlignment="1">
      <alignment vertical="center"/>
    </xf>
    <xf numFmtId="0" fontId="15" fillId="10" borderId="34" xfId="31" applyFont="1" applyFill="1" applyBorder="1" applyAlignment="1">
      <alignment vertical="center"/>
    </xf>
    <xf numFmtId="0" fontId="15" fillId="0" borderId="19" xfId="31" applyFont="1" applyBorder="1" applyAlignment="1">
      <alignment vertical="center"/>
    </xf>
    <xf numFmtId="0" fontId="11" fillId="0" borderId="19" xfId="31" applyFont="1" applyBorder="1" applyAlignment="1">
      <alignment horizontal="center" vertical="center"/>
    </xf>
    <xf numFmtId="0" fontId="12" fillId="0" borderId="19" xfId="31" applyFont="1" applyBorder="1" applyAlignment="1">
      <alignment horizontal="center" vertical="center"/>
    </xf>
    <xf numFmtId="0" fontId="15" fillId="0" borderId="37" xfId="31" applyFont="1" applyBorder="1" applyAlignment="1">
      <alignment vertical="center"/>
    </xf>
    <xf numFmtId="0" fontId="12" fillId="0" borderId="20" xfId="31" applyFont="1" applyBorder="1" applyAlignment="1">
      <alignment horizontal="center" vertical="center"/>
    </xf>
    <xf numFmtId="0" fontId="15" fillId="0" borderId="20" xfId="31" applyFont="1" applyBorder="1" applyAlignment="1">
      <alignment horizontal="right" vertical="center"/>
    </xf>
    <xf numFmtId="0" fontId="15" fillId="0" borderId="5" xfId="31" applyFont="1" applyBorder="1" applyAlignment="1">
      <alignment horizontal="right" vertical="center"/>
    </xf>
    <xf numFmtId="0" fontId="15" fillId="0" borderId="19" xfId="31" applyFont="1" applyBorder="1" applyAlignment="1">
      <alignment horizontal="right" vertical="center"/>
    </xf>
    <xf numFmtId="0" fontId="4" fillId="6" borderId="0" xfId="0" applyFont="1" applyFill="1"/>
    <xf numFmtId="0" fontId="11" fillId="6" borderId="0" xfId="0" applyFont="1" applyFill="1"/>
    <xf numFmtId="0" fontId="12" fillId="6" borderId="0" xfId="0" applyFont="1" applyFill="1" applyAlignment="1">
      <alignment vertical="top"/>
    </xf>
    <xf numFmtId="0" fontId="15" fillId="10" borderId="36" xfId="31" applyFont="1" applyFill="1" applyBorder="1" applyAlignment="1">
      <alignment vertical="center"/>
    </xf>
    <xf numFmtId="0" fontId="12" fillId="0" borderId="37" xfId="31" applyFont="1" applyBorder="1" applyAlignment="1">
      <alignment horizontal="center" vertical="center"/>
    </xf>
    <xf numFmtId="0" fontId="11" fillId="0" borderId="0" xfId="31" applyFont="1" applyAlignment="1">
      <alignment vertical="center" wrapText="1"/>
    </xf>
    <xf numFmtId="0" fontId="15" fillId="0" borderId="0" xfId="31" applyFont="1" applyAlignment="1">
      <alignment vertical="center" wrapText="1"/>
    </xf>
    <xf numFmtId="0" fontId="4" fillId="0" borderId="0" xfId="0" applyFont="1" applyAlignment="1">
      <alignment vertical="center"/>
    </xf>
    <xf numFmtId="0" fontId="12" fillId="0" borderId="0" xfId="28" applyFont="1" applyAlignment="1">
      <alignment vertical="center"/>
    </xf>
    <xf numFmtId="0" fontId="12" fillId="0" borderId="20" xfId="28" applyFont="1" applyBorder="1" applyAlignment="1">
      <alignment vertical="center"/>
    </xf>
    <xf numFmtId="0" fontId="15" fillId="0" borderId="20" xfId="29" applyFont="1" applyBorder="1" applyAlignment="1">
      <alignment vertical="center"/>
    </xf>
    <xf numFmtId="0" fontId="29" fillId="0" borderId="0" xfId="0" applyFont="1" applyAlignment="1">
      <alignment horizontal="center" vertical="center"/>
    </xf>
    <xf numFmtId="0" fontId="30" fillId="0" borderId="0" xfId="0" applyFont="1" applyAlignment="1" applyProtection="1">
      <alignment vertical="center"/>
      <protection locked="0"/>
    </xf>
    <xf numFmtId="0" fontId="29" fillId="0" borderId="0" xfId="0" applyFont="1" applyAlignment="1">
      <alignment vertical="center"/>
    </xf>
    <xf numFmtId="0" fontId="29" fillId="0" borderId="20" xfId="0" applyFont="1" applyBorder="1" applyAlignment="1">
      <alignment horizontal="center" vertical="center"/>
    </xf>
    <xf numFmtId="0" fontId="4" fillId="0" borderId="20" xfId="0" applyFont="1" applyBorder="1" applyAlignment="1">
      <alignment vertical="center"/>
    </xf>
    <xf numFmtId="0" fontId="27" fillId="0" borderId="0" xfId="0" applyFont="1" applyAlignment="1">
      <alignment vertical="center"/>
    </xf>
    <xf numFmtId="3" fontId="20" fillId="0" borderId="0" xfId="0" applyNumberFormat="1" applyFont="1" applyAlignment="1" applyProtection="1">
      <alignment horizontal="right" vertical="center"/>
      <protection locked="0"/>
    </xf>
    <xf numFmtId="0" fontId="12" fillId="0" borderId="0" xfId="0" applyFont="1" applyAlignment="1">
      <alignment horizontal="center" vertical="center"/>
    </xf>
    <xf numFmtId="0" fontId="11" fillId="0" borderId="20" xfId="31" applyFont="1" applyBorder="1" applyAlignment="1">
      <alignment horizontal="right" vertical="center"/>
    </xf>
    <xf numFmtId="0" fontId="20" fillId="0" borderId="0" xfId="0" applyFont="1" applyAlignment="1" applyProtection="1">
      <alignment vertical="center"/>
      <protection locked="0"/>
    </xf>
    <xf numFmtId="0" fontId="11" fillId="0" borderId="0" xfId="0" applyFont="1" applyAlignment="1">
      <alignment horizontal="left" vertical="center" wrapText="1"/>
    </xf>
    <xf numFmtId="0" fontId="16" fillId="0" borderId="0" xfId="0" applyFont="1" applyAlignment="1" applyProtection="1">
      <alignment vertical="center"/>
      <protection locked="0"/>
    </xf>
    <xf numFmtId="0" fontId="11" fillId="3" borderId="0" xfId="31" applyFont="1" applyFill="1" applyAlignment="1">
      <alignment vertical="center"/>
    </xf>
    <xf numFmtId="0" fontId="15" fillId="3" borderId="0" xfId="31" applyFont="1" applyFill="1" applyAlignment="1">
      <alignment vertical="center"/>
    </xf>
    <xf numFmtId="0" fontId="12" fillId="3" borderId="0" xfId="31" applyFont="1" applyFill="1" applyAlignment="1">
      <alignment vertical="center"/>
    </xf>
    <xf numFmtId="0" fontId="20" fillId="0" borderId="0" xfId="0" applyFont="1" applyAlignment="1" applyProtection="1">
      <alignment horizontal="center" vertical="center"/>
      <protection locked="0"/>
    </xf>
    <xf numFmtId="0" fontId="15" fillId="11" borderId="0" xfId="31" applyFont="1" applyFill="1" applyAlignment="1">
      <alignment vertical="center"/>
    </xf>
    <xf numFmtId="0" fontId="12" fillId="0" borderId="0" xfId="28" applyFont="1" applyAlignment="1">
      <alignment horizontal="center" vertical="center"/>
    </xf>
    <xf numFmtId="0" fontId="11" fillId="0" borderId="20" xfId="0" applyFont="1" applyBorder="1" applyAlignment="1">
      <alignment horizontal="right" vertical="center"/>
    </xf>
    <xf numFmtId="0" fontId="2" fillId="0" borderId="0" xfId="0" applyFont="1" applyAlignment="1">
      <alignment vertical="center"/>
    </xf>
    <xf numFmtId="0" fontId="17" fillId="0" borderId="0" xfId="31" applyFont="1" applyAlignment="1">
      <alignment vertical="center"/>
    </xf>
    <xf numFmtId="0" fontId="14" fillId="0" borderId="0" xfId="0" applyFont="1" applyAlignment="1">
      <alignment vertical="center"/>
    </xf>
    <xf numFmtId="0" fontId="11" fillId="0" borderId="0" xfId="29" applyFont="1" applyAlignment="1">
      <alignment horizontal="right" vertical="center"/>
    </xf>
    <xf numFmtId="0" fontId="11" fillId="0" borderId="0" xfId="29" applyFont="1" applyAlignment="1">
      <alignment vertical="center"/>
    </xf>
    <xf numFmtId="0" fontId="31" fillId="0" borderId="0" xfId="0" applyFont="1" applyAlignment="1">
      <alignment horizontal="left" vertical="center" readingOrder="2"/>
    </xf>
    <xf numFmtId="0" fontId="2" fillId="0" borderId="20" xfId="0" applyFont="1" applyBorder="1" applyAlignment="1">
      <alignment vertical="center"/>
    </xf>
    <xf numFmtId="0" fontId="17" fillId="0" borderId="20" xfId="31" applyFont="1" applyBorder="1" applyAlignment="1">
      <alignment vertical="center"/>
    </xf>
    <xf numFmtId="0" fontId="22" fillId="0" borderId="20" xfId="0" applyFont="1" applyBorder="1" applyAlignment="1">
      <alignment horizontal="left" vertical="center" readingOrder="2"/>
    </xf>
    <xf numFmtId="0" fontId="14" fillId="0" borderId="20" xfId="0" applyFont="1" applyBorder="1" applyAlignment="1">
      <alignment vertical="center"/>
    </xf>
    <xf numFmtId="0" fontId="12" fillId="0" borderId="20" xfId="0" applyFont="1" applyBorder="1" applyAlignment="1" applyProtection="1">
      <alignment vertical="center"/>
      <protection locked="0"/>
    </xf>
    <xf numFmtId="0" fontId="14" fillId="0" borderId="20" xfId="0" applyFont="1" applyBorder="1" applyAlignment="1">
      <alignment horizontal="center" vertical="center"/>
    </xf>
    <xf numFmtId="0" fontId="23" fillId="0" borderId="20" xfId="31" applyFont="1" applyBorder="1" applyAlignment="1">
      <alignment vertical="center"/>
    </xf>
    <xf numFmtId="0" fontId="11" fillId="0" borderId="20" xfId="31" applyFont="1" applyBorder="1" applyAlignment="1">
      <alignment horizontal="center" vertical="center"/>
    </xf>
    <xf numFmtId="0" fontId="20" fillId="0" borderId="20" xfId="0" applyFont="1" applyBorder="1" applyAlignment="1" applyProtection="1">
      <alignment horizontal="center" vertical="center"/>
      <protection locked="0"/>
    </xf>
    <xf numFmtId="0" fontId="11" fillId="0" borderId="0" xfId="0" applyFont="1" applyAlignment="1">
      <alignment vertical="center" wrapText="1"/>
    </xf>
    <xf numFmtId="0" fontId="15" fillId="0" borderId="0" xfId="0" applyFont="1" applyAlignment="1">
      <alignment vertical="center" wrapText="1"/>
    </xf>
    <xf numFmtId="0" fontId="11" fillId="0" borderId="20" xfId="0" applyFont="1" applyBorder="1" applyAlignment="1">
      <alignment horizontal="left" vertical="center" wrapText="1"/>
    </xf>
    <xf numFmtId="0" fontId="12" fillId="0" borderId="20" xfId="0" applyFont="1" applyBorder="1" applyAlignment="1">
      <alignment vertical="center"/>
    </xf>
    <xf numFmtId="0" fontId="20" fillId="0" borderId="37" xfId="0" applyFont="1" applyBorder="1" applyAlignment="1" applyProtection="1">
      <alignment horizontal="center" vertical="center"/>
      <protection locked="0"/>
    </xf>
    <xf numFmtId="0" fontId="15" fillId="0" borderId="20" xfId="0" applyFont="1" applyBorder="1" applyAlignment="1">
      <alignment horizontal="center"/>
    </xf>
    <xf numFmtId="0" fontId="12" fillId="0" borderId="20" xfId="0" applyFont="1" applyBorder="1" applyAlignment="1" applyProtection="1">
      <alignment vertical="center" wrapText="1"/>
      <protection locked="0"/>
    </xf>
    <xf numFmtId="0" fontId="12" fillId="0" borderId="0" xfId="0" applyFont="1" applyAlignment="1">
      <alignment vertical="center" wrapText="1"/>
    </xf>
    <xf numFmtId="0" fontId="11" fillId="0" borderId="20" xfId="0" applyFont="1" applyBorder="1" applyAlignment="1">
      <alignment horizontal="center"/>
    </xf>
    <xf numFmtId="0" fontId="11" fillId="0" borderId="20" xfId="0" applyFont="1" applyBorder="1" applyAlignment="1">
      <alignment horizontal="center" vertical="center" wrapText="1"/>
    </xf>
    <xf numFmtId="0" fontId="11" fillId="0" borderId="20" xfId="0" applyFont="1" applyBorder="1" applyAlignment="1">
      <alignment horizontal="center" vertical="top" wrapText="1"/>
    </xf>
    <xf numFmtId="0" fontId="3" fillId="0" borderId="0" xfId="0" applyFont="1" applyAlignment="1">
      <alignment horizontal="left" vertical="center" wrapText="1"/>
    </xf>
    <xf numFmtId="0" fontId="4" fillId="0" borderId="0" xfId="0" applyFont="1" applyAlignment="1">
      <alignment vertical="center" wrapText="1"/>
    </xf>
    <xf numFmtId="0" fontId="4" fillId="12" borderId="0" xfId="0" applyFont="1" applyFill="1"/>
    <xf numFmtId="0" fontId="4" fillId="0" borderId="12" xfId="0" applyFont="1" applyBorder="1"/>
    <xf numFmtId="0" fontId="11" fillId="0" borderId="0" xfId="28" applyFont="1" applyAlignment="1">
      <alignment horizontal="right" vertical="center"/>
    </xf>
    <xf numFmtId="0" fontId="12" fillId="0" borderId="0" xfId="28" applyFont="1" applyAlignment="1">
      <alignment horizontal="left"/>
    </xf>
    <xf numFmtId="0" fontId="3" fillId="0" borderId="0" xfId="0" applyFont="1" applyAlignment="1">
      <alignment horizontal="center" vertical="center"/>
    </xf>
    <xf numFmtId="0" fontId="14" fillId="7" borderId="0" xfId="0" applyFont="1" applyFill="1" applyAlignment="1">
      <alignment vertical="center"/>
    </xf>
    <xf numFmtId="0" fontId="4" fillId="0" borderId="0" xfId="0" applyFont="1" applyAlignment="1">
      <alignment horizontal="center"/>
    </xf>
    <xf numFmtId="0" fontId="15" fillId="0" borderId="0" xfId="28" applyFont="1" applyAlignment="1">
      <alignment horizontal="center"/>
    </xf>
    <xf numFmtId="0" fontId="15" fillId="0" borderId="20" xfId="28" applyFont="1" applyBorder="1" applyAlignment="1">
      <alignment horizontal="center"/>
    </xf>
    <xf numFmtId="0" fontId="15" fillId="12" borderId="0" xfId="0" applyFont="1" applyFill="1"/>
    <xf numFmtId="0" fontId="15" fillId="0" borderId="12" xfId="0" applyFont="1" applyBorder="1"/>
    <xf numFmtId="0" fontId="15" fillId="0" borderId="38" xfId="0" applyFont="1" applyBorder="1"/>
    <xf numFmtId="0" fontId="11" fillId="0" borderId="20" xfId="29" applyFont="1" applyBorder="1"/>
    <xf numFmtId="0" fontId="15" fillId="0" borderId="20" xfId="28" applyFont="1" applyBorder="1" applyAlignment="1">
      <alignment horizontal="right"/>
    </xf>
    <xf numFmtId="0" fontId="12" fillId="0" borderId="20" xfId="28" applyFont="1" applyBorder="1" applyAlignment="1">
      <alignment vertical="top"/>
    </xf>
    <xf numFmtId="0" fontId="15" fillId="0" borderId="20" xfId="28" applyFont="1" applyBorder="1"/>
    <xf numFmtId="0" fontId="15" fillId="0" borderId="20" xfId="29" applyFont="1" applyBorder="1"/>
    <xf numFmtId="0" fontId="11" fillId="0" borderId="38" xfId="0" applyFont="1" applyBorder="1"/>
    <xf numFmtId="0" fontId="11" fillId="6" borderId="15" xfId="0" applyFont="1" applyFill="1" applyBorder="1" applyAlignment="1">
      <alignment vertical="top"/>
    </xf>
    <xf numFmtId="0" fontId="11" fillId="6" borderId="31" xfId="0" applyFont="1" applyFill="1" applyBorder="1" applyAlignment="1">
      <alignment vertical="top"/>
    </xf>
    <xf numFmtId="0" fontId="12" fillId="6" borderId="31" xfId="0" applyFont="1" applyFill="1" applyBorder="1" applyAlignment="1" applyProtection="1">
      <alignment vertical="center" wrapText="1"/>
      <protection locked="0"/>
    </xf>
    <xf numFmtId="0" fontId="12" fillId="6" borderId="18" xfId="0" applyFont="1" applyFill="1" applyBorder="1" applyProtection="1">
      <protection locked="0"/>
    </xf>
    <xf numFmtId="0" fontId="12" fillId="6" borderId="32" xfId="0" applyFont="1" applyFill="1" applyBorder="1" applyProtection="1">
      <protection locked="0"/>
    </xf>
    <xf numFmtId="0" fontId="15" fillId="6" borderId="32" xfId="0" applyFont="1" applyFill="1" applyBorder="1"/>
    <xf numFmtId="0" fontId="11" fillId="6" borderId="32" xfId="0" applyFont="1" applyFill="1" applyBorder="1" applyAlignment="1">
      <alignment horizontal="left" vertical="top" wrapText="1"/>
    </xf>
    <xf numFmtId="0" fontId="11" fillId="7" borderId="0" xfId="0" applyFont="1" applyFill="1" applyAlignment="1">
      <alignment horizontal="center"/>
    </xf>
    <xf numFmtId="0" fontId="11" fillId="6" borderId="31" xfId="0" applyFont="1" applyFill="1" applyBorder="1"/>
    <xf numFmtId="0" fontId="15" fillId="6" borderId="31" xfId="0" applyFont="1" applyFill="1" applyBorder="1"/>
    <xf numFmtId="0" fontId="12" fillId="6" borderId="32" xfId="0" applyFont="1" applyFill="1" applyBorder="1"/>
    <xf numFmtId="0" fontId="11" fillId="6" borderId="32" xfId="0" applyFont="1" applyFill="1" applyBorder="1"/>
    <xf numFmtId="0" fontId="12" fillId="0" borderId="20" xfId="0" applyFont="1" applyBorder="1" applyProtection="1">
      <protection locked="0"/>
    </xf>
    <xf numFmtId="0" fontId="11" fillId="0" borderId="20" xfId="0" applyFont="1" applyBorder="1" applyAlignment="1">
      <alignment horizontal="left" vertical="top" wrapText="1"/>
    </xf>
    <xf numFmtId="0" fontId="11" fillId="6" borderId="21" xfId="0" applyFont="1" applyFill="1" applyBorder="1"/>
    <xf numFmtId="0" fontId="11" fillId="6" borderId="23" xfId="0" applyFont="1" applyFill="1" applyBorder="1"/>
    <xf numFmtId="0" fontId="15" fillId="6" borderId="31" xfId="28" applyFont="1" applyFill="1" applyBorder="1"/>
    <xf numFmtId="0" fontId="15" fillId="6" borderId="21" xfId="28" applyFont="1" applyFill="1" applyBorder="1"/>
    <xf numFmtId="0" fontId="15" fillId="6" borderId="23" xfId="0" applyFont="1" applyFill="1" applyBorder="1"/>
    <xf numFmtId="0" fontId="11" fillId="6" borderId="21" xfId="0" applyFont="1" applyFill="1" applyBorder="1" applyAlignment="1">
      <alignment horizontal="left" vertical="center"/>
    </xf>
    <xf numFmtId="0" fontId="11" fillId="6" borderId="32" xfId="0" applyFont="1" applyFill="1" applyBorder="1" applyAlignment="1">
      <alignment horizontal="center"/>
    </xf>
    <xf numFmtId="0" fontId="11" fillId="6" borderId="23" xfId="0" applyFont="1" applyFill="1" applyBorder="1" applyAlignment="1">
      <alignment horizontal="left" vertical="center"/>
    </xf>
    <xf numFmtId="0" fontId="12" fillId="0" borderId="20" xfId="0" applyFont="1" applyBorder="1"/>
    <xf numFmtId="0" fontId="21" fillId="0" borderId="20" xfId="0" applyFont="1" applyBorder="1" applyAlignment="1">
      <alignment horizontal="center" vertical="center"/>
    </xf>
    <xf numFmtId="0" fontId="12" fillId="0" borderId="0" xfId="0" applyFont="1" applyAlignment="1" applyProtection="1">
      <alignment horizontal="center" vertical="center"/>
      <protection locked="0"/>
    </xf>
    <xf numFmtId="0" fontId="11" fillId="0" borderId="0" xfId="0" applyFont="1" applyAlignment="1" applyProtection="1">
      <alignment vertical="center"/>
      <protection locked="0"/>
    </xf>
    <xf numFmtId="0" fontId="11" fillId="0" borderId="0" xfId="0" applyFont="1" applyAlignment="1" applyProtection="1">
      <alignment vertical="center" wrapText="1"/>
      <protection locked="0"/>
    </xf>
    <xf numFmtId="0" fontId="15" fillId="0" borderId="0" xfId="0" applyFont="1" applyAlignment="1">
      <alignment horizontal="right"/>
    </xf>
    <xf numFmtId="0" fontId="11" fillId="0" borderId="20" xfId="28" applyFont="1" applyBorder="1" applyAlignment="1">
      <alignment vertical="center"/>
    </xf>
    <xf numFmtId="0" fontId="4" fillId="0" borderId="20" xfId="0" applyFont="1" applyBorder="1" applyAlignment="1">
      <alignment horizontal="right"/>
    </xf>
    <xf numFmtId="0" fontId="32" fillId="0" borderId="0" xfId="0" applyFont="1" applyAlignment="1">
      <alignment vertical="center"/>
    </xf>
    <xf numFmtId="0" fontId="11" fillId="0" borderId="20" xfId="28" applyFont="1" applyBorder="1" applyAlignment="1">
      <alignment horizontal="center"/>
    </xf>
    <xf numFmtId="0" fontId="3" fillId="0" borderId="39" xfId="0" applyFont="1" applyBorder="1"/>
    <xf numFmtId="0" fontId="4" fillId="0" borderId="39" xfId="0" applyFont="1" applyBorder="1"/>
    <xf numFmtId="0" fontId="12" fillId="0" borderId="0" xfId="28" applyFont="1" applyAlignment="1">
      <alignment horizontal="center"/>
    </xf>
    <xf numFmtId="0" fontId="11" fillId="9" borderId="15" xfId="0" applyFont="1" applyFill="1" applyBorder="1" applyAlignment="1">
      <alignment vertical="top"/>
    </xf>
    <xf numFmtId="0" fontId="11" fillId="9" borderId="31" xfId="0" applyFont="1" applyFill="1" applyBorder="1" applyAlignment="1">
      <alignment vertical="top"/>
    </xf>
    <xf numFmtId="0" fontId="12" fillId="9" borderId="18" xfId="0" applyFont="1" applyFill="1" applyBorder="1" applyProtection="1">
      <protection locked="0"/>
    </xf>
    <xf numFmtId="0" fontId="12" fillId="9" borderId="32" xfId="0" applyFont="1" applyFill="1" applyBorder="1" applyProtection="1">
      <protection locked="0"/>
    </xf>
    <xf numFmtId="0" fontId="15" fillId="0" borderId="0" xfId="0" applyFont="1" applyAlignment="1" applyProtection="1">
      <alignment vertical="center"/>
      <protection locked="0"/>
    </xf>
    <xf numFmtId="0" fontId="11" fillId="0" borderId="20" xfId="28" applyFont="1" applyBorder="1" applyAlignment="1">
      <alignment horizontal="center" vertical="center"/>
    </xf>
    <xf numFmtId="0" fontId="15" fillId="0" borderId="28" xfId="28" applyFont="1" applyBorder="1" applyAlignment="1">
      <alignment vertical="center"/>
    </xf>
    <xf numFmtId="0" fontId="11" fillId="0" borderId="28" xfId="28" applyFont="1" applyBorder="1" applyAlignment="1">
      <alignment vertical="center"/>
    </xf>
    <xf numFmtId="0" fontId="12" fillId="0" borderId="28" xfId="0" applyFont="1" applyBorder="1" applyAlignment="1" applyProtection="1">
      <alignment vertical="center" wrapText="1"/>
      <protection locked="0"/>
    </xf>
    <xf numFmtId="0" fontId="12" fillId="9" borderId="31" xfId="0" applyFont="1" applyFill="1" applyBorder="1" applyAlignment="1" applyProtection="1">
      <alignment vertical="center" wrapText="1"/>
      <protection locked="0"/>
    </xf>
    <xf numFmtId="0" fontId="15" fillId="9" borderId="0" xfId="28" applyFont="1" applyFill="1"/>
    <xf numFmtId="0" fontId="11" fillId="9" borderId="0" xfId="28" applyFont="1" applyFill="1" applyAlignment="1">
      <alignment vertical="center"/>
    </xf>
    <xf numFmtId="0" fontId="12" fillId="9" borderId="40" xfId="0" applyFont="1" applyFill="1" applyBorder="1" applyAlignment="1" applyProtection="1">
      <alignment vertical="center" wrapText="1"/>
      <protection locked="0"/>
    </xf>
    <xf numFmtId="0" fontId="15" fillId="9" borderId="32" xfId="0" applyFont="1" applyFill="1" applyBorder="1"/>
    <xf numFmtId="0" fontId="11" fillId="9" borderId="32" xfId="0" applyFont="1" applyFill="1" applyBorder="1" applyAlignment="1">
      <alignment horizontal="left" vertical="top" wrapText="1"/>
    </xf>
    <xf numFmtId="0" fontId="15" fillId="9" borderId="0" xfId="0" applyFont="1" applyFill="1"/>
    <xf numFmtId="0" fontId="15" fillId="9" borderId="28" xfId="0" applyFont="1" applyFill="1" applyBorder="1"/>
    <xf numFmtId="0" fontId="12" fillId="9" borderId="29" xfId="0" applyFont="1" applyFill="1" applyBorder="1" applyAlignment="1" applyProtection="1">
      <alignment vertical="center" wrapText="1"/>
      <protection locked="0"/>
    </xf>
    <xf numFmtId="0" fontId="4" fillId="0" borderId="0" xfId="0" applyFont="1" applyAlignment="1">
      <alignment horizontal="right"/>
    </xf>
    <xf numFmtId="0" fontId="4" fillId="0" borderId="20" xfId="0" applyFont="1" applyBorder="1" applyAlignment="1">
      <alignment horizontal="left" vertical="center"/>
    </xf>
    <xf numFmtId="0" fontId="15" fillId="0" borderId="0" xfId="0" applyFont="1" applyAlignment="1">
      <alignment horizontal="right" vertical="center"/>
    </xf>
    <xf numFmtId="0" fontId="11" fillId="0" borderId="0" xfId="26" applyFont="1"/>
    <xf numFmtId="0" fontId="12" fillId="0" borderId="0" xfId="26" applyFont="1"/>
    <xf numFmtId="0" fontId="12" fillId="0" borderId="0" xfId="26" applyFont="1" applyAlignment="1">
      <alignment vertical="top"/>
    </xf>
    <xf numFmtId="0" fontId="12" fillId="0" borderId="0" xfId="0" applyFont="1" applyAlignment="1">
      <alignment vertical="top"/>
    </xf>
    <xf numFmtId="0" fontId="11" fillId="3" borderId="33" xfId="31" applyFont="1" applyFill="1" applyBorder="1" applyAlignment="1">
      <alignment vertical="center"/>
    </xf>
    <xf numFmtId="0" fontId="11" fillId="3" borderId="34" xfId="31" applyFont="1" applyFill="1" applyBorder="1" applyAlignment="1">
      <alignment vertical="center"/>
    </xf>
    <xf numFmtId="0" fontId="15" fillId="3" borderId="35" xfId="31" applyFont="1" applyFill="1" applyBorder="1" applyAlignment="1">
      <alignment vertical="center"/>
    </xf>
    <xf numFmtId="0" fontId="11" fillId="3" borderId="36" xfId="31" applyFont="1" applyFill="1" applyBorder="1" applyAlignment="1">
      <alignment vertical="center"/>
    </xf>
    <xf numFmtId="0" fontId="15" fillId="3" borderId="20" xfId="31" applyFont="1" applyFill="1" applyBorder="1" applyAlignment="1">
      <alignment vertical="center"/>
    </xf>
    <xf numFmtId="0" fontId="15" fillId="3" borderId="37" xfId="31" applyFont="1" applyFill="1" applyBorder="1" applyAlignment="1">
      <alignment vertical="center"/>
    </xf>
    <xf numFmtId="0" fontId="3" fillId="0" borderId="20" xfId="0" applyFont="1" applyBorder="1" applyAlignment="1">
      <alignment vertical="center"/>
    </xf>
    <xf numFmtId="0" fontId="4" fillId="3" borderId="33" xfId="0" applyFont="1" applyFill="1" applyBorder="1" applyAlignment="1">
      <alignment horizontal="center"/>
    </xf>
    <xf numFmtId="0" fontId="4" fillId="3" borderId="34" xfId="0" applyFont="1" applyFill="1" applyBorder="1" applyAlignment="1">
      <alignment horizontal="center"/>
    </xf>
    <xf numFmtId="0" fontId="4" fillId="3" borderId="34" xfId="0" applyFont="1" applyFill="1" applyBorder="1"/>
    <xf numFmtId="0" fontId="4" fillId="3" borderId="34" xfId="0" applyFont="1" applyFill="1" applyBorder="1" applyAlignment="1">
      <alignment vertical="center"/>
    </xf>
    <xf numFmtId="0" fontId="4" fillId="3" borderId="5" xfId="0" applyFont="1" applyFill="1" applyBorder="1" applyAlignment="1">
      <alignment horizontal="center"/>
    </xf>
    <xf numFmtId="0" fontId="4" fillId="3" borderId="0" xfId="0" applyFont="1" applyFill="1" applyAlignment="1">
      <alignment horizontal="center"/>
    </xf>
    <xf numFmtId="0" fontId="4" fillId="3" borderId="0" xfId="0" applyFont="1" applyFill="1" applyAlignment="1">
      <alignment horizontal="right"/>
    </xf>
    <xf numFmtId="0" fontId="4" fillId="3" borderId="0" xfId="0" applyFont="1" applyFill="1" applyAlignment="1">
      <alignment horizontal="right" vertical="center"/>
    </xf>
    <xf numFmtId="0" fontId="3" fillId="3" borderId="0" xfId="0" applyFont="1" applyFill="1" applyAlignment="1">
      <alignment horizontal="right" vertical="center"/>
    </xf>
    <xf numFmtId="0" fontId="4" fillId="3" borderId="35" xfId="0" applyFont="1" applyFill="1" applyBorder="1" applyAlignment="1">
      <alignment horizontal="center"/>
    </xf>
    <xf numFmtId="0" fontId="4" fillId="3" borderId="20" xfId="0" applyFont="1" applyFill="1" applyBorder="1" applyAlignment="1">
      <alignment horizontal="center"/>
    </xf>
    <xf numFmtId="0" fontId="4" fillId="3" borderId="20" xfId="0" applyFont="1" applyFill="1" applyBorder="1"/>
    <xf numFmtId="0" fontId="3" fillId="3" borderId="20" xfId="0" applyFont="1" applyFill="1" applyBorder="1" applyAlignment="1">
      <alignment vertical="center"/>
    </xf>
    <xf numFmtId="0" fontId="4" fillId="3" borderId="36" xfId="0" applyFont="1" applyFill="1" applyBorder="1"/>
    <xf numFmtId="0" fontId="33" fillId="0" borderId="0" xfId="0" applyFont="1"/>
    <xf numFmtId="0" fontId="3" fillId="3" borderId="19" xfId="0" applyFont="1" applyFill="1" applyBorder="1" applyAlignment="1">
      <alignment vertical="center"/>
    </xf>
    <xf numFmtId="0" fontId="4" fillId="3" borderId="19" xfId="0" applyFont="1" applyFill="1" applyBorder="1"/>
    <xf numFmtId="0" fontId="3" fillId="3" borderId="37" xfId="0" applyFont="1" applyFill="1" applyBorder="1" applyAlignment="1">
      <alignment vertical="center"/>
    </xf>
    <xf numFmtId="0" fontId="2" fillId="7" borderId="0" xfId="0" applyFont="1" applyFill="1" applyAlignment="1">
      <alignment horizontal="left"/>
    </xf>
    <xf numFmtId="0" fontId="26" fillId="7" borderId="0" xfId="0" applyFont="1" applyFill="1" applyAlignment="1">
      <alignment horizontal="left" vertical="center"/>
    </xf>
    <xf numFmtId="0" fontId="15" fillId="0" borderId="12" xfId="0" applyFont="1" applyBorder="1" applyAlignment="1">
      <alignment vertical="center"/>
    </xf>
    <xf numFmtId="2" fontId="11" fillId="0" borderId="0" xfId="0" applyNumberFormat="1" applyFont="1" applyAlignment="1">
      <alignment horizontal="left" vertical="center"/>
    </xf>
    <xf numFmtId="0" fontId="11" fillId="0" borderId="12" xfId="0" applyFont="1" applyBorder="1" applyAlignment="1">
      <alignment vertical="center"/>
    </xf>
    <xf numFmtId="0" fontId="12" fillId="0" borderId="0" xfId="0" applyFont="1" applyAlignment="1">
      <alignment horizontal="left" vertical="center"/>
    </xf>
    <xf numFmtId="0" fontId="11" fillId="7" borderId="0" xfId="0" applyFont="1" applyFill="1" applyAlignment="1">
      <alignment horizontal="right"/>
    </xf>
    <xf numFmtId="0" fontId="11" fillId="0" borderId="20" xfId="0" applyFont="1" applyBorder="1" applyAlignment="1" applyProtection="1">
      <alignment vertical="center" wrapText="1"/>
      <protection locked="0"/>
    </xf>
    <xf numFmtId="0" fontId="12" fillId="0" borderId="0" xfId="26" applyFont="1" applyAlignment="1">
      <alignment vertical="top" wrapText="1"/>
    </xf>
    <xf numFmtId="0" fontId="12" fillId="0" borderId="20" xfId="0" applyFont="1" applyBorder="1" applyAlignment="1">
      <alignment horizontal="center" vertical="center" wrapText="1"/>
    </xf>
    <xf numFmtId="0" fontId="15" fillId="0" borderId="20" xfId="0" applyFont="1" applyBorder="1" applyAlignment="1">
      <alignment horizontal="center" vertical="center"/>
    </xf>
    <xf numFmtId="0" fontId="12" fillId="0" borderId="0" xfId="0" applyFont="1" applyAlignment="1">
      <alignment horizontal="center" vertical="center" wrapText="1"/>
    </xf>
    <xf numFmtId="0" fontId="11" fillId="0" borderId="34" xfId="0" applyFont="1" applyBorder="1" applyAlignment="1">
      <alignment vertical="center"/>
    </xf>
    <xf numFmtId="49" fontId="11" fillId="0" borderId="0" xfId="26" applyNumberFormat="1" applyFont="1" applyAlignment="1">
      <alignment horizontal="center"/>
    </xf>
    <xf numFmtId="0" fontId="15" fillId="0" borderId="0" xfId="26" applyFont="1"/>
    <xf numFmtId="0" fontId="11" fillId="0" borderId="0" xfId="27" applyFont="1" applyAlignment="1">
      <alignment vertical="center"/>
    </xf>
    <xf numFmtId="0" fontId="11" fillId="0" borderId="0" xfId="26" applyFont="1" applyAlignment="1">
      <alignment vertical="center"/>
    </xf>
    <xf numFmtId="0" fontId="12" fillId="0" borderId="0" xfId="27" applyFont="1" applyAlignment="1">
      <alignment vertical="center" wrapText="1"/>
    </xf>
    <xf numFmtId="49" fontId="12" fillId="0" borderId="0" xfId="27" applyNumberFormat="1" applyFont="1" applyAlignment="1">
      <alignment vertical="center"/>
    </xf>
    <xf numFmtId="49" fontId="11" fillId="0" borderId="0" xfId="26" applyNumberFormat="1" applyFont="1" applyAlignment="1">
      <alignment horizontal="left"/>
    </xf>
    <xf numFmtId="0" fontId="11" fillId="0" borderId="0" xfId="27" applyFont="1" applyAlignment="1">
      <alignment horizontal="left"/>
    </xf>
    <xf numFmtId="49" fontId="11" fillId="0" borderId="0" xfId="27" applyNumberFormat="1" applyFont="1" applyAlignment="1">
      <alignment horizontal="center"/>
    </xf>
    <xf numFmtId="0" fontId="15" fillId="0" borderId="0" xfId="26" applyFont="1" applyAlignment="1">
      <alignment vertical="top"/>
    </xf>
    <xf numFmtId="0" fontId="11" fillId="0" borderId="40" xfId="0" applyFont="1" applyBorder="1" applyAlignment="1">
      <alignment horizontal="left" vertical="center" wrapText="1"/>
    </xf>
    <xf numFmtId="0" fontId="11" fillId="6" borderId="31" xfId="0" applyFont="1" applyFill="1" applyBorder="1" applyAlignment="1">
      <alignment horizontal="left"/>
    </xf>
    <xf numFmtId="0" fontId="15" fillId="0" borderId="40" xfId="0" applyFont="1" applyBorder="1"/>
    <xf numFmtId="0" fontId="12" fillId="6" borderId="0" xfId="0" applyFont="1" applyFill="1"/>
    <xf numFmtId="0" fontId="12" fillId="0" borderId="40" xfId="0" applyFont="1" applyBorder="1" applyAlignment="1" applyProtection="1">
      <alignment vertical="center" wrapText="1"/>
      <protection locked="0"/>
    </xf>
    <xf numFmtId="0" fontId="12" fillId="6" borderId="32" xfId="0" applyFont="1" applyFill="1" applyBorder="1" applyAlignment="1" applyProtection="1">
      <alignment vertical="center" wrapText="1"/>
      <protection locked="0"/>
    </xf>
    <xf numFmtId="0" fontId="11" fillId="6" borderId="43" xfId="0" applyFont="1" applyFill="1" applyBorder="1" applyAlignment="1">
      <alignment vertical="top"/>
    </xf>
    <xf numFmtId="0" fontId="12" fillId="6" borderId="44" xfId="0" applyFont="1" applyFill="1" applyBorder="1" applyProtection="1">
      <protection locked="0"/>
    </xf>
    <xf numFmtId="0" fontId="12" fillId="0" borderId="20" xfId="0" applyFont="1" applyBorder="1" applyAlignment="1">
      <alignment vertical="top"/>
    </xf>
    <xf numFmtId="0" fontId="11" fillId="6" borderId="15" xfId="0" applyFont="1" applyFill="1" applyBorder="1" applyAlignment="1">
      <alignment horizontal="left"/>
    </xf>
    <xf numFmtId="0" fontId="15" fillId="13" borderId="31" xfId="0" applyFont="1" applyFill="1" applyBorder="1"/>
    <xf numFmtId="0" fontId="11" fillId="6" borderId="22" xfId="0" applyFont="1" applyFill="1" applyBorder="1"/>
    <xf numFmtId="0" fontId="15" fillId="13" borderId="0" xfId="0" applyFont="1" applyFill="1"/>
    <xf numFmtId="0" fontId="12" fillId="6" borderId="22" xfId="0" applyFont="1" applyFill="1" applyBorder="1"/>
    <xf numFmtId="0" fontId="12" fillId="6" borderId="18" xfId="0" applyFont="1" applyFill="1" applyBorder="1" applyAlignment="1" applyProtection="1">
      <alignment vertical="center" wrapText="1"/>
      <protection locked="0"/>
    </xf>
    <xf numFmtId="0" fontId="11" fillId="0" borderId="0" xfId="27" applyFont="1" applyAlignment="1">
      <alignment horizontal="right" vertical="center"/>
    </xf>
    <xf numFmtId="0" fontId="12" fillId="0" borderId="0" xfId="26" applyFont="1" applyAlignment="1">
      <alignment horizontal="left" vertical="top"/>
    </xf>
    <xf numFmtId="0" fontId="15" fillId="0" borderId="0" xfId="26" applyFont="1" applyAlignment="1">
      <alignment horizontal="center" vertical="top"/>
    </xf>
    <xf numFmtId="0" fontId="11" fillId="0" borderId="0" xfId="26" applyFont="1" applyAlignment="1">
      <alignment horizontal="left" vertical="center"/>
    </xf>
    <xf numFmtId="0" fontId="15" fillId="0" borderId="0" xfId="26" applyFont="1" applyAlignment="1">
      <alignment horizontal="center" vertical="center"/>
    </xf>
    <xf numFmtId="0" fontId="15" fillId="0" borderId="0" xfId="26" applyFont="1" applyAlignment="1">
      <alignment horizontal="right" vertical="center"/>
    </xf>
    <xf numFmtId="0" fontId="11" fillId="0" borderId="0" xfId="27" applyFont="1" applyAlignment="1">
      <alignment horizontal="right"/>
    </xf>
    <xf numFmtId="0" fontId="11" fillId="0" borderId="0" xfId="27" applyFont="1"/>
    <xf numFmtId="0" fontId="12" fillId="6" borderId="21" xfId="0" applyFont="1" applyFill="1" applyBorder="1" applyAlignment="1" applyProtection="1">
      <alignment vertical="center" wrapText="1"/>
      <protection locked="0"/>
    </xf>
    <xf numFmtId="0" fontId="12" fillId="6" borderId="23" xfId="0" applyFont="1" applyFill="1" applyBorder="1" applyAlignment="1" applyProtection="1">
      <alignment vertical="center" wrapText="1"/>
      <protection locked="0"/>
    </xf>
    <xf numFmtId="0" fontId="0" fillId="14" borderId="0" xfId="0" applyFill="1" applyAlignment="1">
      <alignment horizontal="center"/>
    </xf>
    <xf numFmtId="0" fontId="11" fillId="6" borderId="31" xfId="0" applyFont="1" applyFill="1" applyBorder="1" applyAlignment="1">
      <alignment horizontal="left" vertical="center" wrapText="1"/>
    </xf>
    <xf numFmtId="0" fontId="15" fillId="6" borderId="21" xfId="0" applyFont="1" applyFill="1" applyBorder="1" applyAlignment="1">
      <alignment horizontal="center" vertical="center"/>
    </xf>
    <xf numFmtId="0" fontId="15" fillId="6" borderId="0" xfId="0" applyFont="1" applyFill="1"/>
    <xf numFmtId="0" fontId="11" fillId="6" borderId="0" xfId="0" applyFont="1" applyFill="1" applyAlignment="1">
      <alignment horizontal="left" vertical="center" wrapText="1"/>
    </xf>
    <xf numFmtId="0" fontId="15" fillId="6" borderId="45" xfId="0" applyFont="1" applyFill="1" applyBorder="1" applyAlignment="1">
      <alignment horizontal="center" vertical="center"/>
    </xf>
    <xf numFmtId="0" fontId="11" fillId="6" borderId="0" xfId="0" applyFont="1" applyFill="1" applyAlignment="1">
      <alignment horizontal="left" vertical="top" wrapText="1"/>
    </xf>
    <xf numFmtId="0" fontId="11" fillId="6" borderId="0" xfId="0" applyFont="1" applyFill="1" applyAlignment="1">
      <alignment vertical="center" wrapText="1"/>
    </xf>
    <xf numFmtId="0" fontId="11" fillId="6" borderId="45" xfId="0" applyFont="1" applyFill="1" applyBorder="1" applyAlignment="1">
      <alignment vertical="center" wrapText="1"/>
    </xf>
    <xf numFmtId="0" fontId="11" fillId="6" borderId="32" xfId="0" applyFont="1" applyFill="1" applyBorder="1" applyAlignment="1">
      <alignment vertical="center" wrapText="1"/>
    </xf>
    <xf numFmtId="0" fontId="11" fillId="6" borderId="23" xfId="0" applyFont="1" applyFill="1" applyBorder="1" applyAlignment="1">
      <alignment vertical="center" wrapText="1"/>
    </xf>
    <xf numFmtId="0" fontId="15" fillId="6" borderId="21" xfId="0" applyFont="1" applyFill="1" applyBorder="1"/>
    <xf numFmtId="0" fontId="15" fillId="6" borderId="45" xfId="0" applyFont="1" applyFill="1" applyBorder="1"/>
    <xf numFmtId="0" fontId="15" fillId="0" borderId="34" xfId="0" applyFont="1" applyBorder="1"/>
    <xf numFmtId="0" fontId="11" fillId="0" borderId="0" xfId="27" applyFont="1" applyAlignment="1">
      <alignment horizontal="center" vertical="center"/>
    </xf>
    <xf numFmtId="49" fontId="11" fillId="0" borderId="0" xfId="27" applyNumberFormat="1" applyFont="1" applyAlignment="1">
      <alignment horizontal="center" vertical="center"/>
    </xf>
    <xf numFmtId="0" fontId="11" fillId="0" borderId="0" xfId="27" applyFont="1" applyAlignment="1">
      <alignment vertical="top"/>
    </xf>
    <xf numFmtId="49" fontId="11" fillId="0" borderId="0" xfId="27" applyNumberFormat="1" applyFont="1" applyAlignment="1">
      <alignment horizontal="center" vertical="top"/>
    </xf>
    <xf numFmtId="49" fontId="11" fillId="0" borderId="0" xfId="27" applyNumberFormat="1" applyFont="1" applyAlignment="1">
      <alignment vertical="center"/>
    </xf>
    <xf numFmtId="0" fontId="34" fillId="0" borderId="0" xfId="26" applyFont="1"/>
    <xf numFmtId="0" fontId="35" fillId="0" borderId="0" xfId="27" applyFont="1" applyAlignment="1">
      <alignment vertical="center"/>
    </xf>
    <xf numFmtId="0" fontId="11" fillId="0" borderId="38" xfId="0" applyFont="1" applyBorder="1" applyAlignment="1">
      <alignment horizontal="left"/>
    </xf>
    <xf numFmtId="0" fontId="11" fillId="0" borderId="12" xfId="0" applyFont="1" applyBorder="1" applyAlignment="1">
      <alignment horizontal="left"/>
    </xf>
    <xf numFmtId="0" fontId="15" fillId="0" borderId="0" xfId="26" applyFont="1" applyAlignment="1">
      <alignment horizontal="center"/>
    </xf>
    <xf numFmtId="0" fontId="15" fillId="0" borderId="0" xfId="26" applyFont="1" applyAlignment="1">
      <alignment horizontal="right"/>
    </xf>
    <xf numFmtId="0" fontId="11" fillId="0" borderId="0" xfId="26" applyFont="1" applyAlignment="1">
      <alignment horizontal="left"/>
    </xf>
    <xf numFmtId="0" fontId="11" fillId="0" borderId="0" xfId="27" applyFont="1" applyAlignment="1">
      <alignment horizontal="right" vertical="top"/>
    </xf>
    <xf numFmtId="0" fontId="15" fillId="0" borderId="0" xfId="27" applyFont="1" applyAlignment="1">
      <alignment vertical="top"/>
    </xf>
    <xf numFmtId="0" fontId="15" fillId="0" borderId="0" xfId="26" applyFont="1" applyAlignment="1">
      <alignment horizontal="right" vertical="top"/>
    </xf>
    <xf numFmtId="0" fontId="15" fillId="0" borderId="0" xfId="27" applyFont="1" applyAlignment="1">
      <alignment vertical="center"/>
    </xf>
    <xf numFmtId="0" fontId="36" fillId="0" borderId="0" xfId="0" applyFont="1" applyAlignment="1">
      <alignment horizontal="right"/>
    </xf>
    <xf numFmtId="0" fontId="15" fillId="0" borderId="12" xfId="0" applyFont="1" applyBorder="1" applyAlignment="1">
      <alignment horizontal="center"/>
    </xf>
    <xf numFmtId="0" fontId="11" fillId="0" borderId="0" xfId="26" applyFont="1" applyAlignment="1">
      <alignment vertical="top"/>
    </xf>
    <xf numFmtId="49" fontId="12" fillId="0" borderId="0" xfId="27" applyNumberFormat="1" applyFont="1" applyAlignment="1">
      <alignment vertical="top"/>
    </xf>
    <xf numFmtId="49" fontId="11" fillId="0" borderId="0" xfId="26" applyNumberFormat="1" applyFont="1" applyAlignment="1">
      <alignment horizontal="left" vertical="top"/>
    </xf>
    <xf numFmtId="0" fontId="11" fillId="0" borderId="0" xfId="0" applyFont="1" applyAlignment="1">
      <alignment horizontal="left"/>
    </xf>
    <xf numFmtId="0" fontId="15" fillId="0" borderId="0" xfId="0" applyFont="1" applyAlignment="1">
      <alignment horizontal="left" vertical="center"/>
    </xf>
    <xf numFmtId="0" fontId="11" fillId="0" borderId="0" xfId="26" applyFont="1" applyAlignment="1">
      <alignment horizontal="left" vertical="top"/>
    </xf>
    <xf numFmtId="0" fontId="15" fillId="0" borderId="0" xfId="0" applyFont="1" applyAlignment="1">
      <alignment vertical="top"/>
    </xf>
    <xf numFmtId="0" fontId="11" fillId="0" borderId="0" xfId="0" applyFont="1" applyAlignment="1" applyProtection="1">
      <alignment horizontal="right" vertical="center"/>
      <protection locked="0"/>
    </xf>
    <xf numFmtId="0" fontId="11" fillId="0" borderId="0" xfId="27" applyFont="1" applyAlignment="1">
      <alignment horizontal="center" vertical="top"/>
    </xf>
    <xf numFmtId="49" fontId="11" fillId="0" borderId="0" xfId="27" applyNumberFormat="1" applyFont="1" applyAlignment="1">
      <alignment vertical="top"/>
    </xf>
    <xf numFmtId="0" fontId="11" fillId="0" borderId="0" xfId="26" applyFont="1" applyAlignment="1">
      <alignment wrapText="1"/>
    </xf>
    <xf numFmtId="0" fontId="34" fillId="0" borderId="0" xfId="26" applyFont="1" applyAlignment="1">
      <alignment vertical="top"/>
    </xf>
    <xf numFmtId="0" fontId="11" fillId="0" borderId="0" xfId="26" applyFont="1" applyAlignment="1">
      <alignment horizontal="center" vertical="center"/>
    </xf>
    <xf numFmtId="0" fontId="12" fillId="0" borderId="0" xfId="27" applyFont="1" applyAlignment="1">
      <alignment vertical="top"/>
    </xf>
    <xf numFmtId="49" fontId="12" fillId="0" borderId="0" xfId="27" applyNumberFormat="1" applyFont="1" applyAlignment="1">
      <alignment horizontal="center" vertical="top"/>
    </xf>
    <xf numFmtId="0" fontId="12" fillId="0" borderId="0" xfId="27" applyFont="1" applyAlignment="1">
      <alignment vertical="center"/>
    </xf>
    <xf numFmtId="49" fontId="12" fillId="0" borderId="0" xfId="27" applyNumberFormat="1" applyFont="1" applyAlignment="1">
      <alignment horizontal="center" vertical="center"/>
    </xf>
    <xf numFmtId="0" fontId="15" fillId="15" borderId="0" xfId="26" applyFont="1" applyFill="1" applyAlignment="1">
      <alignment vertical="center"/>
    </xf>
    <xf numFmtId="0" fontId="11" fillId="15" borderId="0" xfId="27" applyFont="1" applyFill="1" applyAlignment="1">
      <alignment horizontal="center" vertical="center"/>
    </xf>
    <xf numFmtId="0" fontId="15" fillId="9" borderId="33" xfId="26" applyFont="1" applyFill="1" applyBorder="1"/>
    <xf numFmtId="0" fontId="15" fillId="9" borderId="34" xfId="26" applyFont="1" applyFill="1" applyBorder="1"/>
    <xf numFmtId="0" fontId="15" fillId="9" borderId="5" xfId="26" applyFont="1" applyFill="1" applyBorder="1"/>
    <xf numFmtId="0" fontId="15" fillId="9" borderId="0" xfId="26" applyFont="1" applyFill="1"/>
    <xf numFmtId="0" fontId="11" fillId="9" borderId="5" xfId="0" applyFont="1" applyFill="1" applyBorder="1"/>
    <xf numFmtId="0" fontId="11" fillId="9" borderId="0" xfId="0" applyFont="1" applyFill="1"/>
    <xf numFmtId="0" fontId="15" fillId="9" borderId="5" xfId="0" applyFont="1" applyFill="1" applyBorder="1"/>
    <xf numFmtId="0" fontId="12" fillId="9" borderId="5" xfId="0" applyFont="1" applyFill="1" applyBorder="1"/>
    <xf numFmtId="0" fontId="12" fillId="9" borderId="0" xfId="0" applyFont="1" applyFill="1"/>
    <xf numFmtId="0" fontId="37" fillId="0" borderId="0" xfId="0" applyFont="1"/>
    <xf numFmtId="0" fontId="37" fillId="9" borderId="5" xfId="0" applyFont="1" applyFill="1" applyBorder="1"/>
    <xf numFmtId="0" fontId="37" fillId="9" borderId="0" xfId="0" applyFont="1" applyFill="1"/>
    <xf numFmtId="0" fontId="12" fillId="9" borderId="0" xfId="26" applyFont="1" applyFill="1" applyAlignment="1">
      <alignment horizontal="left" vertical="center"/>
    </xf>
    <xf numFmtId="0" fontId="15" fillId="0" borderId="19" xfId="26" applyFont="1" applyBorder="1" applyAlignment="1">
      <alignment horizontal="center" vertical="top"/>
    </xf>
    <xf numFmtId="0" fontId="12" fillId="9" borderId="5" xfId="26" applyFont="1" applyFill="1" applyBorder="1" applyAlignment="1">
      <alignment horizontal="left" vertical="top"/>
    </xf>
    <xf numFmtId="0" fontId="12" fillId="9" borderId="0" xfId="26" applyFont="1" applyFill="1" applyAlignment="1">
      <alignment horizontal="center" vertical="top"/>
    </xf>
    <xf numFmtId="0" fontId="15" fillId="9" borderId="35" xfId="26" applyFont="1" applyFill="1" applyBorder="1" applyAlignment="1">
      <alignment horizontal="center" vertical="center"/>
    </xf>
    <xf numFmtId="0" fontId="15" fillId="9" borderId="20" xfId="26" applyFont="1" applyFill="1" applyBorder="1" applyAlignment="1">
      <alignment horizontal="center" vertical="center"/>
    </xf>
    <xf numFmtId="0" fontId="12" fillId="0" borderId="0" xfId="26" applyFont="1" applyAlignment="1">
      <alignment horizontal="left" vertical="center"/>
    </xf>
    <xf numFmtId="0" fontId="15" fillId="0" borderId="0" xfId="27" applyFont="1"/>
    <xf numFmtId="0" fontId="12" fillId="0" borderId="0" xfId="26" applyFont="1" applyAlignment="1">
      <alignment horizontal="left"/>
    </xf>
    <xf numFmtId="0" fontId="12" fillId="0" borderId="0" xfId="27" applyFont="1" applyAlignment="1">
      <alignment horizontal="right" vertical="top"/>
    </xf>
    <xf numFmtId="0" fontId="12" fillId="0" borderId="0" xfId="26" applyFont="1" applyAlignment="1">
      <alignment horizontal="right" vertical="top"/>
    </xf>
    <xf numFmtId="0" fontId="12" fillId="0" borderId="0" xfId="27" applyFont="1" applyAlignment="1">
      <alignment horizontal="right" vertical="center"/>
    </xf>
    <xf numFmtId="0" fontId="12" fillId="0" borderId="0" xfId="26" applyFont="1" applyAlignment="1">
      <alignment horizontal="center" vertical="center"/>
    </xf>
    <xf numFmtId="0" fontId="12" fillId="0" borderId="0" xfId="26" applyFont="1" applyAlignment="1">
      <alignment horizontal="right" vertical="center"/>
    </xf>
    <xf numFmtId="0" fontId="11" fillId="9" borderId="0" xfId="0" applyFont="1" applyFill="1" applyAlignment="1">
      <alignment horizontal="left"/>
    </xf>
    <xf numFmtId="0" fontId="12" fillId="9" borderId="0" xfId="26" applyFont="1" applyFill="1" applyAlignment="1">
      <alignment horizontal="center" vertical="center"/>
    </xf>
    <xf numFmtId="0" fontId="12" fillId="9" borderId="0" xfId="26" applyFont="1" applyFill="1" applyAlignment="1">
      <alignment horizontal="right" vertical="center"/>
    </xf>
    <xf numFmtId="0" fontId="12" fillId="9" borderId="0" xfId="26" applyFont="1" applyFill="1" applyAlignment="1">
      <alignment horizontal="right" vertical="top"/>
    </xf>
    <xf numFmtId="0" fontId="15" fillId="9" borderId="20" xfId="26" applyFont="1" applyFill="1" applyBorder="1" applyAlignment="1">
      <alignment horizontal="right" vertical="center"/>
    </xf>
    <xf numFmtId="0" fontId="34" fillId="0" borderId="0" xfId="26" applyFont="1" applyAlignment="1">
      <alignment horizontal="center" vertical="center"/>
    </xf>
    <xf numFmtId="0" fontId="11" fillId="0" borderId="0" xfId="26" applyFont="1" applyAlignment="1">
      <alignment horizontal="right"/>
    </xf>
    <xf numFmtId="0" fontId="12" fillId="0" borderId="0" xfId="27" applyFont="1" applyAlignment="1">
      <alignment horizontal="left" vertical="top" wrapText="1"/>
    </xf>
    <xf numFmtId="0" fontId="12" fillId="0" borderId="0" xfId="27" applyFont="1" applyAlignment="1">
      <alignment horizontal="left" wrapText="1"/>
    </xf>
    <xf numFmtId="0" fontId="12" fillId="0" borderId="0" xfId="27" applyFont="1" applyAlignment="1">
      <alignment horizontal="left" vertical="center" wrapText="1"/>
    </xf>
    <xf numFmtId="0" fontId="11" fillId="0" borderId="0" xfId="26" applyFont="1" applyAlignment="1">
      <alignment horizontal="left" wrapText="1"/>
    </xf>
    <xf numFmtId="0" fontId="12" fillId="0" borderId="0" xfId="26" applyFont="1" applyAlignment="1">
      <alignment horizontal="center" vertical="top"/>
    </xf>
    <xf numFmtId="0" fontId="11" fillId="9" borderId="34" xfId="0" applyFont="1" applyFill="1" applyBorder="1"/>
    <xf numFmtId="0" fontId="11" fillId="9" borderId="36" xfId="0" applyFont="1" applyFill="1" applyBorder="1"/>
    <xf numFmtId="0" fontId="15" fillId="9" borderId="0" xfId="26" applyFont="1" applyFill="1" applyAlignment="1">
      <alignment horizontal="center" vertical="top"/>
    </xf>
    <xf numFmtId="0" fontId="15" fillId="9" borderId="19" xfId="26" applyFont="1" applyFill="1" applyBorder="1" applyAlignment="1">
      <alignment horizontal="center" vertical="top"/>
    </xf>
    <xf numFmtId="0" fontId="12" fillId="9" borderId="0" xfId="0" applyFont="1" applyFill="1" applyAlignment="1">
      <alignment vertical="top"/>
    </xf>
    <xf numFmtId="0" fontId="12" fillId="9" borderId="19" xfId="0" applyFont="1" applyFill="1" applyBorder="1" applyAlignment="1">
      <alignment vertical="top"/>
    </xf>
    <xf numFmtId="0" fontId="15" fillId="9" borderId="0" xfId="26" applyFont="1" applyFill="1" applyAlignment="1">
      <alignment horizontal="center" vertical="center"/>
    </xf>
    <xf numFmtId="0" fontId="15" fillId="9" borderId="19" xfId="26" applyFont="1" applyFill="1" applyBorder="1" applyAlignment="1">
      <alignment horizontal="center" vertical="center"/>
    </xf>
    <xf numFmtId="0" fontId="15" fillId="9" borderId="0" xfId="26" applyFont="1" applyFill="1" applyAlignment="1">
      <alignment horizontal="center"/>
    </xf>
    <xf numFmtId="0" fontId="15" fillId="9" borderId="19" xfId="26" applyFont="1" applyFill="1" applyBorder="1" applyAlignment="1">
      <alignment horizontal="center"/>
    </xf>
    <xf numFmtId="0" fontId="15" fillId="9" borderId="37" xfId="26" applyFont="1" applyFill="1" applyBorder="1" applyAlignment="1">
      <alignment horizontal="center" vertical="center"/>
    </xf>
    <xf numFmtId="0" fontId="38" fillId="0" borderId="0" xfId="26" applyFont="1"/>
    <xf numFmtId="0" fontId="39" fillId="0" borderId="0" xfId="26" applyFont="1" applyAlignment="1">
      <alignment vertical="top"/>
    </xf>
    <xf numFmtId="0" fontId="11" fillId="0" borderId="20" xfId="0" applyFont="1" applyBorder="1" applyAlignment="1">
      <alignment horizontal="left"/>
    </xf>
    <xf numFmtId="0" fontId="15" fillId="0" borderId="20" xfId="0" applyFont="1" applyBorder="1" applyAlignment="1">
      <alignment horizontal="left" vertical="center"/>
    </xf>
    <xf numFmtId="0" fontId="12" fillId="0" borderId="0" xfId="26" applyFont="1" applyAlignment="1">
      <alignment horizontal="left" vertical="top" wrapText="1"/>
    </xf>
    <xf numFmtId="0" fontId="11" fillId="0" borderId="20" xfId="0" applyFont="1" applyBorder="1" applyAlignment="1">
      <alignment horizontal="right"/>
    </xf>
    <xf numFmtId="0" fontId="11" fillId="0" borderId="20" xfId="0" applyFont="1" applyBorder="1" applyAlignment="1" applyProtection="1">
      <alignment horizontal="right" vertical="center"/>
      <protection locked="0"/>
    </xf>
    <xf numFmtId="49" fontId="11" fillId="0" borderId="0" xfId="26" applyNumberFormat="1" applyFont="1" applyAlignment="1">
      <alignment horizontal="center" vertical="center"/>
    </xf>
    <xf numFmtId="49" fontId="11" fillId="0" borderId="0" xfId="26" applyNumberFormat="1" applyFont="1" applyAlignment="1">
      <alignment horizontal="left" vertical="center"/>
    </xf>
    <xf numFmtId="0" fontId="11" fillId="3" borderId="33" xfId="0" applyFont="1" applyFill="1" applyBorder="1" applyAlignment="1">
      <alignment horizontal="left"/>
    </xf>
    <xf numFmtId="0" fontId="11" fillId="3" borderId="34" xfId="0" applyFont="1" applyFill="1" applyBorder="1"/>
    <xf numFmtId="0" fontId="12" fillId="3" borderId="35" xfId="0" applyFont="1" applyFill="1" applyBorder="1" applyAlignment="1">
      <alignment horizontal="left" vertical="top"/>
    </xf>
    <xf numFmtId="0" fontId="12" fillId="3" borderId="20" xfId="0" applyFont="1" applyFill="1" applyBorder="1"/>
    <xf numFmtId="0" fontId="11" fillId="3" borderId="36" xfId="0" applyFont="1" applyFill="1" applyBorder="1"/>
    <xf numFmtId="0" fontId="12" fillId="3" borderId="37" xfId="0" applyFont="1" applyFill="1" applyBorder="1"/>
    <xf numFmtId="49" fontId="11" fillId="0" borderId="0" xfId="26" applyNumberFormat="1" applyFont="1"/>
    <xf numFmtId="0" fontId="11" fillId="9" borderId="33" xfId="26" applyFont="1" applyFill="1" applyBorder="1"/>
    <xf numFmtId="0" fontId="11" fillId="9" borderId="34" xfId="26" applyFont="1" applyFill="1" applyBorder="1"/>
    <xf numFmtId="0" fontId="11" fillId="9" borderId="5" xfId="26" applyFont="1" applyFill="1" applyBorder="1"/>
    <xf numFmtId="0" fontId="11" fillId="9" borderId="0" xfId="26" applyFont="1" applyFill="1"/>
    <xf numFmtId="0" fontId="11" fillId="9" borderId="5" xfId="26" applyFont="1" applyFill="1" applyBorder="1" applyAlignment="1">
      <alignment vertical="top"/>
    </xf>
    <xf numFmtId="0" fontId="12" fillId="9" borderId="5" xfId="26" applyFont="1" applyFill="1" applyBorder="1" applyAlignment="1">
      <alignment vertical="top"/>
    </xf>
    <xf numFmtId="0" fontId="12" fillId="9" borderId="0" xfId="26" applyFont="1" applyFill="1"/>
    <xf numFmtId="0" fontId="12" fillId="9" borderId="5" xfId="26" applyFont="1" applyFill="1" applyBorder="1"/>
    <xf numFmtId="0" fontId="12" fillId="9" borderId="0" xfId="26" applyFont="1" applyFill="1" applyAlignment="1">
      <alignment vertical="top"/>
    </xf>
    <xf numFmtId="0" fontId="15" fillId="0" borderId="20" xfId="26" applyFont="1" applyBorder="1"/>
    <xf numFmtId="0" fontId="11" fillId="0" borderId="20" xfId="27" applyFont="1" applyBorder="1" applyAlignment="1">
      <alignment vertical="center"/>
    </xf>
    <xf numFmtId="0" fontId="11" fillId="0" borderId="20" xfId="26" applyFont="1" applyBorder="1" applyAlignment="1">
      <alignment vertical="top"/>
    </xf>
    <xf numFmtId="0" fontId="11" fillId="0" borderId="46" xfId="26" applyFont="1" applyBorder="1"/>
    <xf numFmtId="0" fontId="11" fillId="9" borderId="33" xfId="0" applyFont="1" applyFill="1" applyBorder="1" applyAlignment="1">
      <alignment horizontal="left"/>
    </xf>
    <xf numFmtId="0" fontId="11" fillId="9" borderId="5" xfId="0" applyFont="1" applyFill="1" applyBorder="1" applyAlignment="1">
      <alignment horizontal="left"/>
    </xf>
    <xf numFmtId="0" fontId="12" fillId="9" borderId="5" xfId="0" applyFont="1" applyFill="1" applyBorder="1" applyAlignment="1">
      <alignment horizontal="left"/>
    </xf>
    <xf numFmtId="0" fontId="12" fillId="9" borderId="35" xfId="0" applyFont="1" applyFill="1" applyBorder="1" applyAlignment="1">
      <alignment horizontal="left" vertical="top"/>
    </xf>
    <xf numFmtId="0" fontId="12" fillId="9" borderId="20" xfId="0" applyFont="1" applyFill="1" applyBorder="1"/>
    <xf numFmtId="0" fontId="35" fillId="0" borderId="0" xfId="26" applyFont="1" applyAlignment="1">
      <alignment wrapText="1"/>
    </xf>
    <xf numFmtId="0" fontId="11" fillId="9" borderId="36" xfId="26" applyFont="1" applyFill="1" applyBorder="1"/>
    <xf numFmtId="0" fontId="11" fillId="9" borderId="0" xfId="26" applyFont="1" applyFill="1" applyAlignment="1">
      <alignment vertical="center"/>
    </xf>
    <xf numFmtId="0" fontId="11" fillId="9" borderId="19" xfId="26" applyFont="1" applyFill="1" applyBorder="1"/>
    <xf numFmtId="0" fontId="11" fillId="9" borderId="19" xfId="0" applyFont="1" applyFill="1" applyBorder="1"/>
    <xf numFmtId="0" fontId="12" fillId="9" borderId="37" xfId="0" applyFont="1" applyFill="1" applyBorder="1"/>
    <xf numFmtId="0" fontId="15" fillId="0" borderId="0" xfId="26" applyFont="1" applyAlignment="1">
      <alignment horizontal="left" vertical="center"/>
    </xf>
    <xf numFmtId="0" fontId="36" fillId="0" borderId="0" xfId="26" applyFont="1" applyAlignment="1">
      <alignment horizontal="left" vertical="center"/>
    </xf>
    <xf numFmtId="0" fontId="36" fillId="0" borderId="0" xfId="26" applyFont="1" applyAlignment="1">
      <alignment vertical="center"/>
    </xf>
    <xf numFmtId="0" fontId="15" fillId="0" borderId="0" xfId="26" applyFont="1" applyAlignment="1">
      <alignment vertical="center"/>
    </xf>
    <xf numFmtId="0" fontId="15" fillId="0" borderId="38" xfId="0" applyFont="1" applyBorder="1" applyAlignment="1">
      <alignment horizontal="center"/>
    </xf>
    <xf numFmtId="0" fontId="15" fillId="9" borderId="33" xfId="26" applyFont="1" applyFill="1" applyBorder="1" applyAlignment="1">
      <alignment vertical="top"/>
    </xf>
    <xf numFmtId="0" fontId="11" fillId="9" borderId="34" xfId="26" applyFont="1" applyFill="1" applyBorder="1" applyAlignment="1">
      <alignment horizontal="left" vertical="top"/>
    </xf>
    <xf numFmtId="0" fontId="15" fillId="9" borderId="34" xfId="26" applyFont="1" applyFill="1" applyBorder="1" applyAlignment="1">
      <alignment vertical="top"/>
    </xf>
    <xf numFmtId="0" fontId="15" fillId="9" borderId="5" xfId="26" applyFont="1" applyFill="1" applyBorder="1" applyAlignment="1">
      <alignment vertical="top"/>
    </xf>
    <xf numFmtId="0" fontId="11" fillId="9" borderId="0" xfId="26" applyFont="1" applyFill="1" applyAlignment="1">
      <alignment horizontal="left" vertical="top"/>
    </xf>
    <xf numFmtId="0" fontId="15" fillId="9" borderId="0" xfId="26" applyFont="1" applyFill="1" applyAlignment="1">
      <alignment vertical="top"/>
    </xf>
    <xf numFmtId="0" fontId="11" fillId="9" borderId="0" xfId="26" applyFont="1" applyFill="1" applyAlignment="1">
      <alignment vertical="top"/>
    </xf>
    <xf numFmtId="0" fontId="12" fillId="9" borderId="0" xfId="26" applyFont="1" applyFill="1" applyAlignment="1">
      <alignment horizontal="left" vertical="top"/>
    </xf>
    <xf numFmtId="0" fontId="15" fillId="0" borderId="0" xfId="26" applyFont="1" applyAlignment="1">
      <alignment wrapText="1"/>
    </xf>
    <xf numFmtId="0" fontId="15" fillId="0" borderId="0" xfId="0" applyFont="1" applyAlignment="1">
      <alignment horizontal="left"/>
    </xf>
    <xf numFmtId="0" fontId="12" fillId="0" borderId="0" xfId="0" applyFont="1" applyAlignment="1">
      <alignment horizontal="left" vertical="top"/>
    </xf>
    <xf numFmtId="0" fontId="15" fillId="9" borderId="36" xfId="26" applyFont="1" applyFill="1" applyBorder="1" applyAlignment="1">
      <alignment vertical="top"/>
    </xf>
    <xf numFmtId="0" fontId="15" fillId="9" borderId="19" xfId="26" applyFont="1" applyFill="1" applyBorder="1" applyAlignment="1">
      <alignment vertical="top"/>
    </xf>
    <xf numFmtId="0" fontId="15" fillId="9" borderId="0" xfId="26" applyFont="1" applyFill="1" applyAlignment="1">
      <alignment horizontal="left" vertical="top"/>
    </xf>
    <xf numFmtId="0" fontId="15" fillId="9" borderId="35" xfId="26" applyFont="1" applyFill="1" applyBorder="1" applyAlignment="1">
      <alignment vertical="top"/>
    </xf>
    <xf numFmtId="0" fontId="15" fillId="9" borderId="20" xfId="26" applyFont="1" applyFill="1" applyBorder="1" applyAlignment="1">
      <alignment horizontal="left" vertical="top"/>
    </xf>
    <xf numFmtId="0" fontId="15" fillId="9" borderId="20" xfId="26" applyFont="1" applyFill="1" applyBorder="1" applyAlignment="1">
      <alignment vertical="top"/>
    </xf>
    <xf numFmtId="0" fontId="4" fillId="0" borderId="20" xfId="26" applyFont="1" applyBorder="1"/>
    <xf numFmtId="0" fontId="3" fillId="0" borderId="20" xfId="27" applyFont="1" applyBorder="1" applyAlignment="1">
      <alignment vertical="center"/>
    </xf>
    <xf numFmtId="0" fontId="3" fillId="0" borderId="20" xfId="26" applyFont="1" applyBorder="1" applyAlignment="1">
      <alignment vertical="top"/>
    </xf>
    <xf numFmtId="0" fontId="12" fillId="0" borderId="20" xfId="26" applyFont="1" applyBorder="1"/>
    <xf numFmtId="0" fontId="33" fillId="0" borderId="20" xfId="26" applyFont="1" applyBorder="1" applyAlignment="1">
      <alignment vertical="top"/>
    </xf>
    <xf numFmtId="0" fontId="34" fillId="0" borderId="0" xfId="26" applyFont="1" applyAlignment="1">
      <alignment horizontal="right" vertical="center"/>
    </xf>
    <xf numFmtId="0" fontId="11" fillId="0" borderId="20" xfId="26" applyFont="1" applyBorder="1"/>
    <xf numFmtId="0" fontId="15" fillId="9" borderId="37" xfId="26" applyFont="1" applyFill="1" applyBorder="1" applyAlignment="1">
      <alignment vertical="top"/>
    </xf>
    <xf numFmtId="0" fontId="40" fillId="0" borderId="20" xfId="27" applyFont="1" applyBorder="1" applyAlignment="1">
      <alignment horizontal="center" vertical="center"/>
    </xf>
    <xf numFmtId="0" fontId="41" fillId="0" borderId="20" xfId="26" applyFont="1" applyBorder="1"/>
    <xf numFmtId="0" fontId="3" fillId="0" borderId="20" xfId="26" applyFont="1" applyBorder="1"/>
    <xf numFmtId="0" fontId="11" fillId="0" borderId="20" xfId="26" applyFont="1" applyBorder="1" applyAlignment="1">
      <alignment vertical="center"/>
    </xf>
    <xf numFmtId="0" fontId="34" fillId="0" borderId="0" xfId="26" applyFont="1" applyAlignment="1">
      <alignment horizontal="right" wrapText="1"/>
    </xf>
    <xf numFmtId="0" fontId="34" fillId="0" borderId="0" xfId="26" applyFont="1" applyAlignment="1">
      <alignment wrapText="1"/>
    </xf>
    <xf numFmtId="0" fontId="2" fillId="0" borderId="0" xfId="0" applyFont="1"/>
    <xf numFmtId="0" fontId="11" fillId="7" borderId="47" xfId="0" applyFont="1" applyFill="1" applyBorder="1"/>
    <xf numFmtId="0" fontId="3" fillId="7" borderId="48" xfId="0" applyFont="1" applyFill="1" applyBorder="1"/>
    <xf numFmtId="0" fontId="11" fillId="7" borderId="48" xfId="0" applyFont="1" applyFill="1" applyBorder="1"/>
    <xf numFmtId="0" fontId="17" fillId="0" borderId="48" xfId="0" applyFont="1" applyBorder="1" applyAlignment="1">
      <alignment wrapText="1"/>
    </xf>
    <xf numFmtId="0" fontId="12" fillId="0" borderId="0" xfId="0" applyFont="1" applyAlignment="1">
      <alignment horizontal="center"/>
    </xf>
    <xf numFmtId="1" fontId="11" fillId="0" borderId="0" xfId="0" applyNumberFormat="1" applyFont="1" applyAlignment="1">
      <alignment horizontal="left" vertical="center"/>
    </xf>
    <xf numFmtId="0" fontId="12" fillId="0" borderId="0" xfId="0" applyFont="1" applyAlignment="1">
      <alignment horizontal="left"/>
    </xf>
    <xf numFmtId="3" fontId="20" fillId="0" borderId="0" xfId="0" applyNumberFormat="1" applyFont="1" applyAlignment="1" applyProtection="1">
      <alignment horizontal="center" vertical="center"/>
      <protection locked="0"/>
    </xf>
    <xf numFmtId="3" fontId="11" fillId="0" borderId="0" xfId="0" applyNumberFormat="1" applyFont="1" applyAlignment="1" applyProtection="1">
      <alignment horizontal="right" vertical="center"/>
      <protection locked="0"/>
    </xf>
    <xf numFmtId="0" fontId="11" fillId="0" borderId="0" xfId="31" applyFont="1"/>
    <xf numFmtId="0" fontId="15" fillId="0" borderId="0" xfId="31" applyFont="1"/>
    <xf numFmtId="0" fontId="12" fillId="0" borderId="0" xfId="31" applyFont="1"/>
    <xf numFmtId="0" fontId="14" fillId="0" borderId="0" xfId="31" applyFont="1"/>
    <xf numFmtId="0" fontId="23" fillId="0" borderId="0" xfId="31" applyFont="1"/>
    <xf numFmtId="0" fontId="25" fillId="0" borderId="0" xfId="31" applyFont="1" applyAlignment="1">
      <alignment horizontal="left"/>
    </xf>
    <xf numFmtId="0" fontId="17" fillId="0" borderId="0" xfId="31" applyFont="1"/>
    <xf numFmtId="0" fontId="22" fillId="0" borderId="0" xfId="0" applyFont="1" applyAlignment="1">
      <alignment horizontal="left" readingOrder="2"/>
    </xf>
    <xf numFmtId="0" fontId="11" fillId="0" borderId="0" xfId="31" applyFont="1" applyAlignment="1">
      <alignment horizontal="left" vertical="center"/>
    </xf>
    <xf numFmtId="0" fontId="15" fillId="0" borderId="51" xfId="31" applyFont="1" applyBorder="1"/>
    <xf numFmtId="0" fontId="15" fillId="0" borderId="52" xfId="31" applyFont="1" applyBorder="1" applyAlignment="1">
      <alignment horizontal="center"/>
    </xf>
    <xf numFmtId="0" fontId="15" fillId="0" borderId="53" xfId="31" applyFont="1" applyBorder="1" applyAlignment="1">
      <alignment horizontal="center"/>
    </xf>
    <xf numFmtId="0" fontId="15" fillId="0" borderId="52" xfId="31" applyFont="1" applyBorder="1"/>
    <xf numFmtId="0" fontId="11" fillId="0" borderId="12" xfId="31" applyFont="1" applyBorder="1"/>
    <xf numFmtId="0" fontId="11" fillId="0" borderId="0" xfId="31" applyFont="1" applyAlignment="1">
      <alignment horizontal="center"/>
    </xf>
    <xf numFmtId="0" fontId="15" fillId="0" borderId="1" xfId="31" applyFont="1" applyBorder="1" applyAlignment="1">
      <alignment horizontal="center"/>
    </xf>
    <xf numFmtId="0" fontId="15" fillId="0" borderId="12" xfId="31" applyFont="1" applyBorder="1"/>
    <xf numFmtId="0" fontId="15" fillId="0" borderId="54" xfId="31" applyFont="1" applyBorder="1"/>
    <xf numFmtId="0" fontId="15" fillId="0" borderId="7" xfId="31" applyFont="1" applyBorder="1" applyAlignment="1">
      <alignment horizontal="center"/>
    </xf>
    <xf numFmtId="0" fontId="15" fillId="0" borderId="55" xfId="31" applyFont="1" applyBorder="1" applyAlignment="1">
      <alignment horizontal="center"/>
    </xf>
    <xf numFmtId="0" fontId="15" fillId="0" borderId="7" xfId="31" applyFont="1" applyBorder="1"/>
    <xf numFmtId="0" fontId="15" fillId="0" borderId="0" xfId="31" applyFont="1" applyAlignment="1">
      <alignment horizontal="center"/>
    </xf>
    <xf numFmtId="0" fontId="15" fillId="0" borderId="12" xfId="31" applyFont="1" applyBorder="1" applyAlignment="1">
      <alignment vertical="center"/>
    </xf>
    <xf numFmtId="0" fontId="11" fillId="0" borderId="1" xfId="31" applyFont="1" applyBorder="1" applyAlignment="1">
      <alignment horizontal="center" vertical="center"/>
    </xf>
    <xf numFmtId="0" fontId="15" fillId="0" borderId="54" xfId="31" applyFont="1" applyBorder="1" applyAlignment="1">
      <alignment vertical="center"/>
    </xf>
    <xf numFmtId="0" fontId="11" fillId="0" borderId="7" xfId="31" applyFont="1" applyBorder="1" applyAlignment="1">
      <alignment horizontal="center" vertical="center"/>
    </xf>
    <xf numFmtId="0" fontId="11" fillId="0" borderId="55" xfId="31" applyFont="1" applyBorder="1" applyAlignment="1">
      <alignment horizontal="center" vertical="center"/>
    </xf>
    <xf numFmtId="0" fontId="11" fillId="0" borderId="7" xfId="31" applyFont="1" applyBorder="1" applyAlignment="1">
      <alignment vertical="center"/>
    </xf>
    <xf numFmtId="0" fontId="15" fillId="0" borderId="7" xfId="31" applyFont="1" applyBorder="1" applyAlignment="1">
      <alignment vertical="center"/>
    </xf>
    <xf numFmtId="0" fontId="15" fillId="0" borderId="51" xfId="31" applyFont="1" applyBorder="1" applyAlignment="1">
      <alignment vertical="center"/>
    </xf>
    <xf numFmtId="0" fontId="11" fillId="0" borderId="52" xfId="31" applyFont="1" applyBorder="1" applyAlignment="1">
      <alignment horizontal="center" vertical="center"/>
    </xf>
    <xf numFmtId="0" fontId="11" fillId="0" borderId="53" xfId="31" applyFont="1" applyBorder="1" applyAlignment="1">
      <alignment horizontal="center" vertical="center"/>
    </xf>
    <xf numFmtId="0" fontId="11" fillId="0" borderId="52" xfId="31" applyFont="1" applyBorder="1" applyAlignment="1">
      <alignment vertical="center"/>
    </xf>
    <xf numFmtId="0" fontId="15" fillId="0" borderId="52" xfId="31" applyFont="1" applyBorder="1" applyAlignment="1">
      <alignment vertical="center"/>
    </xf>
    <xf numFmtId="0" fontId="25" fillId="0" borderId="0" xfId="0" applyFont="1" applyAlignment="1">
      <alignment vertical="center"/>
    </xf>
    <xf numFmtId="0" fontId="24" fillId="0" borderId="0" xfId="0" applyFont="1" applyAlignment="1">
      <alignment horizontal="left" readingOrder="2"/>
    </xf>
    <xf numFmtId="0" fontId="25" fillId="0" borderId="0" xfId="31" applyFont="1"/>
    <xf numFmtId="0" fontId="15" fillId="0" borderId="53" xfId="31" applyFont="1" applyBorder="1"/>
    <xf numFmtId="0" fontId="15" fillId="0" borderId="1" xfId="31" applyFont="1" applyBorder="1"/>
    <xf numFmtId="0" fontId="11" fillId="0" borderId="54" xfId="31" applyFont="1" applyBorder="1"/>
    <xf numFmtId="0" fontId="11" fillId="0" borderId="1" xfId="31" applyFont="1" applyBorder="1"/>
    <xf numFmtId="0" fontId="11" fillId="0" borderId="7" xfId="31" applyFont="1" applyBorder="1"/>
    <xf numFmtId="0" fontId="11" fillId="0" borderId="55" xfId="31" applyFont="1" applyBorder="1"/>
    <xf numFmtId="0" fontId="15" fillId="0" borderId="1" xfId="31" applyFont="1" applyBorder="1" applyAlignment="1">
      <alignment vertical="center"/>
    </xf>
    <xf numFmtId="0" fontId="15" fillId="0" borderId="55" xfId="31" applyFont="1" applyBorder="1" applyAlignment="1">
      <alignment vertical="center"/>
    </xf>
    <xf numFmtId="0" fontId="14" fillId="0" borderId="7" xfId="31" applyFont="1" applyBorder="1" applyAlignment="1">
      <alignment horizontal="right" vertical="center"/>
    </xf>
    <xf numFmtId="0" fontId="14" fillId="0" borderId="0" xfId="31" applyFont="1" applyAlignment="1">
      <alignment horizontal="right" vertical="center"/>
    </xf>
    <xf numFmtId="0" fontId="15" fillId="0" borderId="53" xfId="31" applyFont="1" applyBorder="1" applyAlignment="1">
      <alignment vertical="center"/>
    </xf>
    <xf numFmtId="0" fontId="14" fillId="0" borderId="52" xfId="31" applyFont="1" applyBorder="1" applyAlignment="1">
      <alignment horizontal="right" vertical="center"/>
    </xf>
    <xf numFmtId="0" fontId="15" fillId="0" borderId="55" xfId="31" applyFont="1" applyBorder="1"/>
    <xf numFmtId="0" fontId="0" fillId="0" borderId="54" xfId="0" applyBorder="1"/>
    <xf numFmtId="0" fontId="0" fillId="0" borderId="7" xfId="0" applyBorder="1"/>
    <xf numFmtId="0" fontId="0" fillId="0" borderId="55" xfId="0" applyBorder="1"/>
    <xf numFmtId="0" fontId="0" fillId="0" borderId="51" xfId="0" applyBorder="1"/>
    <xf numFmtId="0" fontId="0" fillId="0" borderId="52" xfId="0" applyBorder="1"/>
    <xf numFmtId="0" fontId="2" fillId="0" borderId="0" xfId="31" applyFont="1" applyAlignment="1">
      <alignment vertical="center" wrapText="1"/>
    </xf>
    <xf numFmtId="0" fontId="0" fillId="0" borderId="0" xfId="31" applyFont="1" applyAlignment="1">
      <alignment vertical="center" wrapText="1"/>
    </xf>
    <xf numFmtId="0" fontId="0" fillId="0" borderId="54" xfId="31" applyFont="1" applyBorder="1" applyAlignment="1">
      <alignment vertical="center" wrapText="1"/>
    </xf>
    <xf numFmtId="0" fontId="0" fillId="0" borderId="7" xfId="31" applyFont="1" applyBorder="1" applyAlignment="1">
      <alignment vertical="center" wrapText="1"/>
    </xf>
    <xf numFmtId="0" fontId="15" fillId="3" borderId="0" xfId="31" applyFont="1" applyFill="1"/>
    <xf numFmtId="0" fontId="12" fillId="3" borderId="0" xfId="31" applyFont="1" applyFill="1"/>
    <xf numFmtId="0" fontId="11" fillId="3" borderId="0" xfId="31" applyFont="1" applyFill="1"/>
    <xf numFmtId="0" fontId="44" fillId="3" borderId="0" xfId="31" applyFont="1" applyFill="1"/>
    <xf numFmtId="0" fontId="12" fillId="3" borderId="0" xfId="0" applyFont="1" applyFill="1" applyAlignment="1">
      <alignment vertical="center"/>
    </xf>
    <xf numFmtId="0" fontId="0" fillId="3" borderId="0" xfId="0" applyFill="1"/>
    <xf numFmtId="0" fontId="12" fillId="3" borderId="0" xfId="0" applyFont="1" applyFill="1"/>
    <xf numFmtId="0" fontId="0" fillId="0" borderId="7" xfId="0" applyBorder="1" applyAlignment="1">
      <alignment horizontal="right"/>
    </xf>
    <xf numFmtId="0" fontId="0" fillId="0" borderId="53" xfId="0" applyBorder="1"/>
    <xf numFmtId="0" fontId="0" fillId="0" borderId="52" xfId="0" applyBorder="1" applyAlignment="1">
      <alignment horizontal="right"/>
    </xf>
    <xf numFmtId="0" fontId="0" fillId="0" borderId="55" xfId="31" applyFont="1" applyBorder="1" applyAlignment="1">
      <alignment vertical="center" wrapText="1"/>
    </xf>
    <xf numFmtId="0" fontId="0" fillId="0" borderId="1" xfId="0" applyBorder="1"/>
    <xf numFmtId="0" fontId="2" fillId="0" borderId="1" xfId="31" applyFont="1" applyBorder="1" applyAlignment="1">
      <alignment vertical="center" wrapText="1"/>
    </xf>
    <xf numFmtId="0" fontId="15" fillId="6" borderId="0" xfId="31" applyFont="1" applyFill="1" applyAlignment="1">
      <alignment vertical="center"/>
    </xf>
    <xf numFmtId="0" fontId="15" fillId="6" borderId="0" xfId="31" applyFont="1" applyFill="1"/>
    <xf numFmtId="0" fontId="12" fillId="6" borderId="0" xfId="31" applyFont="1" applyFill="1"/>
    <xf numFmtId="0" fontId="11" fillId="6" borderId="0" xfId="31" applyFont="1" applyFill="1" applyAlignment="1">
      <alignment vertical="center"/>
    </xf>
    <xf numFmtId="0" fontId="15" fillId="6" borderId="0" xfId="31" applyFont="1" applyFill="1" applyAlignment="1">
      <alignment horizontal="left"/>
    </xf>
    <xf numFmtId="0" fontId="11" fillId="6" borderId="0" xfId="31" applyFont="1" applyFill="1" applyAlignment="1">
      <alignment horizontal="center"/>
    </xf>
    <xf numFmtId="0" fontId="11" fillId="6" borderId="0" xfId="31" applyFont="1" applyFill="1"/>
    <xf numFmtId="0" fontId="15" fillId="6" borderId="28" xfId="31" applyFont="1" applyFill="1" applyBorder="1" applyAlignment="1">
      <alignment vertical="center"/>
    </xf>
    <xf numFmtId="0" fontId="15" fillId="6" borderId="28" xfId="31" applyFont="1" applyFill="1" applyBorder="1"/>
    <xf numFmtId="0" fontId="12" fillId="6" borderId="28" xfId="31" applyFont="1" applyFill="1" applyBorder="1"/>
    <xf numFmtId="0" fontId="11" fillId="0" borderId="0" xfId="31" applyFont="1" applyAlignment="1">
      <alignment horizontal="right"/>
    </xf>
    <xf numFmtId="0" fontId="15" fillId="6" borderId="1" xfId="31" applyFont="1" applyFill="1" applyBorder="1"/>
    <xf numFmtId="0" fontId="15" fillId="0" borderId="0" xfId="31" applyFont="1" applyAlignment="1">
      <alignment vertical="top"/>
    </xf>
    <xf numFmtId="0" fontId="12" fillId="0" borderId="62" xfId="31" applyFont="1" applyBorder="1"/>
    <xf numFmtId="0" fontId="12" fillId="0" borderId="52" xfId="31" applyFont="1" applyBorder="1"/>
    <xf numFmtId="0" fontId="12" fillId="0" borderId="12" xfId="31" applyFont="1" applyBorder="1"/>
    <xf numFmtId="0" fontId="26" fillId="0" borderId="0" xfId="0" applyFont="1"/>
    <xf numFmtId="0" fontId="15" fillId="0" borderId="0" xfId="31" applyFont="1" applyAlignment="1">
      <alignment horizontal="left"/>
    </xf>
    <xf numFmtId="0" fontId="11" fillId="0" borderId="12" xfId="0" applyFont="1" applyBorder="1" applyAlignment="1">
      <alignment vertical="center" wrapText="1"/>
    </xf>
    <xf numFmtId="0" fontId="11" fillId="0" borderId="0" xfId="0" applyFont="1" applyAlignment="1">
      <alignment horizontal="left" wrapText="1"/>
    </xf>
    <xf numFmtId="0" fontId="15" fillId="0" borderId="64" xfId="31" applyFont="1" applyBorder="1" applyAlignment="1">
      <alignment vertical="top"/>
    </xf>
    <xf numFmtId="0" fontId="15" fillId="0" borderId="35" xfId="31" applyFont="1" applyBorder="1" applyAlignment="1">
      <alignment vertical="top"/>
    </xf>
    <xf numFmtId="0" fontId="12" fillId="0" borderId="64" xfId="31" applyFont="1" applyBorder="1" applyAlignment="1">
      <alignment vertical="top"/>
    </xf>
    <xf numFmtId="0" fontId="12" fillId="0" borderId="7" xfId="31" applyFont="1" applyBorder="1" applyAlignment="1">
      <alignment vertical="top"/>
    </xf>
    <xf numFmtId="0" fontId="12" fillId="0" borderId="7" xfId="31" applyFont="1" applyBorder="1"/>
    <xf numFmtId="0" fontId="15" fillId="16" borderId="15" xfId="0" applyFont="1" applyFill="1" applyBorder="1"/>
    <xf numFmtId="0" fontId="11" fillId="16" borderId="31" xfId="0" applyFont="1" applyFill="1" applyBorder="1"/>
    <xf numFmtId="0" fontId="0" fillId="16" borderId="31" xfId="0" applyFill="1" applyBorder="1"/>
    <xf numFmtId="0" fontId="15" fillId="16" borderId="22" xfId="0" applyFont="1" applyFill="1" applyBorder="1"/>
    <xf numFmtId="0" fontId="11" fillId="16" borderId="0" xfId="0" applyFont="1" applyFill="1"/>
    <xf numFmtId="0" fontId="0" fillId="16" borderId="0" xfId="0" applyFill="1"/>
    <xf numFmtId="0" fontId="11" fillId="16" borderId="0" xfId="0" applyFont="1" applyFill="1" applyAlignment="1">
      <alignment vertical="center"/>
    </xf>
    <xf numFmtId="0" fontId="12" fillId="16" borderId="0" xfId="0" applyFont="1" applyFill="1" applyAlignment="1">
      <alignment vertical="center"/>
    </xf>
    <xf numFmtId="0" fontId="0" fillId="16" borderId="22" xfId="0" applyFill="1" applyBorder="1"/>
    <xf numFmtId="0" fontId="12" fillId="16" borderId="0" xfId="0" applyFont="1" applyFill="1"/>
    <xf numFmtId="0" fontId="0" fillId="16" borderId="18" xfId="0" applyFill="1" applyBorder="1"/>
    <xf numFmtId="0" fontId="12" fillId="16" borderId="32" xfId="0" applyFont="1" applyFill="1" applyBorder="1"/>
    <xf numFmtId="0" fontId="0" fillId="16" borderId="32" xfId="0" applyFill="1" applyBorder="1"/>
    <xf numFmtId="0" fontId="11" fillId="0" borderId="41" xfId="0" applyFont="1" applyBorder="1" applyAlignment="1">
      <alignment horizontal="left" wrapText="1"/>
    </xf>
    <xf numFmtId="0" fontId="0" fillId="0" borderId="64" xfId="0" applyBorder="1" applyAlignment="1">
      <alignment vertical="top"/>
    </xf>
    <xf numFmtId="0" fontId="15" fillId="0" borderId="64" xfId="31" applyFont="1" applyBorder="1"/>
    <xf numFmtId="0" fontId="11" fillId="0" borderId="6" xfId="31" applyFont="1" applyBorder="1" applyAlignment="1">
      <alignment horizontal="center" vertical="center"/>
    </xf>
    <xf numFmtId="0" fontId="11" fillId="17" borderId="0" xfId="31" applyFont="1" applyFill="1" applyAlignment="1">
      <alignment horizontal="center"/>
    </xf>
    <xf numFmtId="0" fontId="11" fillId="17" borderId="73" xfId="31" applyFont="1" applyFill="1" applyBorder="1" applyAlignment="1">
      <alignment horizontal="center"/>
    </xf>
    <xf numFmtId="0" fontId="11" fillId="17" borderId="75" xfId="31" applyFont="1" applyFill="1" applyBorder="1" applyAlignment="1">
      <alignment horizontal="center"/>
    </xf>
    <xf numFmtId="0" fontId="2" fillId="0" borderId="0" xfId="0" applyFont="1" applyAlignment="1">
      <alignment horizontal="center"/>
    </xf>
    <xf numFmtId="0" fontId="11" fillId="0" borderId="76" xfId="0" applyFont="1" applyBorder="1" applyAlignment="1">
      <alignment vertical="center" wrapText="1"/>
    </xf>
    <xf numFmtId="0" fontId="15" fillId="0" borderId="52" xfId="0" applyFont="1" applyBorder="1" applyAlignment="1">
      <alignment vertical="center" wrapText="1"/>
    </xf>
    <xf numFmtId="0" fontId="0" fillId="0" borderId="77" xfId="0" applyBorder="1"/>
    <xf numFmtId="0" fontId="0" fillId="0" borderId="5" xfId="0" applyBorder="1"/>
    <xf numFmtId="0" fontId="15" fillId="0" borderId="5" xfId="31" applyFont="1" applyBorder="1"/>
    <xf numFmtId="0" fontId="15" fillId="0" borderId="42" xfId="31" applyFont="1" applyBorder="1"/>
    <xf numFmtId="0" fontId="17" fillId="16" borderId="99" xfId="0" applyFont="1" applyFill="1" applyBorder="1" applyAlignment="1">
      <alignment horizontal="center"/>
    </xf>
    <xf numFmtId="0" fontId="17" fillId="16" borderId="99" xfId="0" applyFont="1" applyFill="1" applyBorder="1"/>
    <xf numFmtId="0" fontId="0" fillId="16" borderId="99" xfId="0" applyFill="1" applyBorder="1" applyAlignment="1">
      <alignment horizontal="center"/>
    </xf>
    <xf numFmtId="0" fontId="0" fillId="0" borderId="0" xfId="0" applyAlignment="1">
      <alignment horizontal="center"/>
    </xf>
    <xf numFmtId="0" fontId="11" fillId="0" borderId="64" xfId="31" applyFont="1" applyBorder="1" applyAlignment="1">
      <alignment vertical="center" wrapText="1"/>
    </xf>
    <xf numFmtId="0" fontId="15" fillId="0" borderId="64" xfId="31" applyFont="1" applyBorder="1" applyAlignment="1">
      <alignment vertical="center" wrapText="1"/>
    </xf>
    <xf numFmtId="0" fontId="12" fillId="0" borderId="1" xfId="31" applyFont="1" applyBorder="1"/>
    <xf numFmtId="0" fontId="12" fillId="0" borderId="1" xfId="0" applyFont="1" applyBorder="1" applyAlignment="1">
      <alignment horizontal="center"/>
    </xf>
    <xf numFmtId="0" fontId="15" fillId="0" borderId="121" xfId="31" applyFont="1" applyBorder="1" applyAlignment="1">
      <alignment vertical="center" wrapText="1"/>
    </xf>
    <xf numFmtId="0" fontId="11" fillId="0" borderId="125" xfId="31" applyFont="1" applyBorder="1"/>
    <xf numFmtId="0" fontId="15" fillId="16" borderId="21" xfId="31" applyFont="1" applyFill="1" applyBorder="1"/>
    <xf numFmtId="0" fontId="15" fillId="16" borderId="45" xfId="31" applyFont="1" applyFill="1" applyBorder="1"/>
    <xf numFmtId="0" fontId="0" fillId="16" borderId="45" xfId="0" applyFill="1" applyBorder="1"/>
    <xf numFmtId="0" fontId="0" fillId="16" borderId="23" xfId="0" applyFill="1" applyBorder="1"/>
    <xf numFmtId="0" fontId="25" fillId="0" borderId="12" xfId="0" applyFont="1" applyBorder="1" applyAlignment="1">
      <alignment horizontal="center" vertical="center"/>
    </xf>
    <xf numFmtId="0" fontId="25" fillId="0" borderId="0" xfId="0" applyFont="1" applyAlignment="1">
      <alignment horizontal="center" vertical="center"/>
    </xf>
    <xf numFmtId="0" fontId="4" fillId="7" borderId="0" xfId="0" applyFont="1" applyFill="1"/>
    <xf numFmtId="0" fontId="14" fillId="0" borderId="0" xfId="0" applyFont="1"/>
    <xf numFmtId="0" fontId="3" fillId="7" borderId="0" xfId="0" applyFont="1" applyFill="1"/>
    <xf numFmtId="0" fontId="25" fillId="0" borderId="0" xfId="0" applyFont="1"/>
    <xf numFmtId="0" fontId="3" fillId="7" borderId="0" xfId="0" applyFont="1" applyFill="1" applyAlignment="1">
      <alignment horizontal="left"/>
    </xf>
    <xf numFmtId="0" fontId="33" fillId="7" borderId="0" xfId="0" applyFont="1" applyFill="1"/>
    <xf numFmtId="0" fontId="15" fillId="7" borderId="128" xfId="0" applyFont="1" applyFill="1" applyBorder="1"/>
    <xf numFmtId="0" fontId="15" fillId="7" borderId="129" xfId="0" applyFont="1" applyFill="1" applyBorder="1"/>
    <xf numFmtId="0" fontId="15" fillId="7" borderId="130" xfId="0" applyFont="1" applyFill="1" applyBorder="1"/>
    <xf numFmtId="0" fontId="15" fillId="7" borderId="131" xfId="0" applyFont="1" applyFill="1" applyBorder="1"/>
    <xf numFmtId="0" fontId="12" fillId="7" borderId="0" xfId="0" applyFont="1" applyFill="1" applyAlignment="1">
      <alignment vertical="top"/>
    </xf>
    <xf numFmtId="0" fontId="15" fillId="7" borderId="0" xfId="0" applyFont="1" applyFill="1"/>
    <xf numFmtId="0" fontId="15" fillId="7" borderId="64" xfId="0" applyFont="1" applyFill="1" applyBorder="1"/>
    <xf numFmtId="0" fontId="11" fillId="7" borderId="64" xfId="0" applyFont="1" applyFill="1" applyBorder="1"/>
    <xf numFmtId="0" fontId="4" fillId="7" borderId="130" xfId="0" applyFont="1" applyFill="1" applyBorder="1"/>
    <xf numFmtId="0" fontId="11" fillId="7" borderId="42" xfId="0" applyFont="1" applyFill="1" applyBorder="1" applyAlignment="1">
      <alignment horizontal="center"/>
    </xf>
    <xf numFmtId="0" fontId="12" fillId="7" borderId="0" xfId="0" applyFont="1" applyFill="1" applyAlignment="1">
      <alignment horizontal="center"/>
    </xf>
    <xf numFmtId="0" fontId="4" fillId="7" borderId="131" xfId="0" applyFont="1" applyFill="1" applyBorder="1"/>
    <xf numFmtId="0" fontId="4" fillId="7" borderId="64" xfId="0" applyFont="1" applyFill="1" applyBorder="1"/>
    <xf numFmtId="0" fontId="11" fillId="7" borderId="133" xfId="0" applyFont="1" applyFill="1" applyBorder="1" applyAlignment="1" applyProtection="1">
      <alignment vertical="center" wrapText="1"/>
      <protection locked="0"/>
    </xf>
    <xf numFmtId="0" fontId="12" fillId="7" borderId="131" xfId="0" applyFont="1" applyFill="1" applyBorder="1" applyAlignment="1" applyProtection="1">
      <alignment vertical="center" wrapText="1"/>
      <protection locked="0"/>
    </xf>
    <xf numFmtId="0" fontId="11" fillId="7" borderId="133" xfId="0" applyFont="1" applyFill="1" applyBorder="1" applyAlignment="1">
      <alignment vertical="top" wrapText="1"/>
    </xf>
    <xf numFmtId="0" fontId="12" fillId="0" borderId="131" xfId="0" applyFont="1" applyBorder="1" applyAlignment="1">
      <alignment vertical="top" wrapText="1"/>
    </xf>
    <xf numFmtId="0" fontId="11" fillId="7" borderId="133" xfId="0" applyFont="1" applyFill="1" applyBorder="1" applyAlignment="1">
      <alignment wrapText="1"/>
    </xf>
    <xf numFmtId="0" fontId="12" fillId="0" borderId="135" xfId="0" applyFont="1" applyBorder="1" applyAlignment="1">
      <alignment vertical="top" wrapText="1"/>
    </xf>
    <xf numFmtId="0" fontId="12" fillId="0" borderId="32" xfId="0" applyFont="1" applyBorder="1" applyAlignment="1">
      <alignment horizontal="left" vertical="top" wrapText="1"/>
    </xf>
    <xf numFmtId="0" fontId="15" fillId="16" borderId="22" xfId="0" applyFont="1" applyFill="1" applyBorder="1" applyProtection="1">
      <protection locked="0"/>
    </xf>
    <xf numFmtId="0" fontId="15" fillId="16" borderId="0" xfId="0" applyFont="1" applyFill="1" applyAlignment="1" applyProtection="1">
      <alignment horizontal="left" vertical="center" wrapText="1"/>
      <protection locked="0"/>
    </xf>
    <xf numFmtId="0" fontId="14" fillId="7" borderId="0" xfId="0" applyFont="1" applyFill="1" applyAlignment="1">
      <alignment vertical="center" wrapText="1"/>
    </xf>
    <xf numFmtId="0" fontId="15" fillId="0" borderId="42" xfId="0" applyFont="1" applyBorder="1"/>
    <xf numFmtId="0" fontId="15" fillId="7" borderId="42" xfId="0" applyFont="1" applyFill="1" applyBorder="1" applyAlignment="1">
      <alignment horizontal="left"/>
    </xf>
    <xf numFmtId="0" fontId="15" fillId="7" borderId="80" xfId="0" applyFont="1" applyFill="1" applyBorder="1"/>
    <xf numFmtId="0" fontId="15" fillId="0" borderId="73" xfId="0" applyFont="1" applyBorder="1"/>
    <xf numFmtId="0" fontId="11" fillId="7" borderId="42" xfId="0" applyFont="1" applyFill="1" applyBorder="1" applyAlignment="1">
      <alignment horizontal="left"/>
    </xf>
    <xf numFmtId="0" fontId="11" fillId="7" borderId="80" xfId="0" applyFont="1" applyFill="1" applyBorder="1" applyAlignment="1">
      <alignment horizontal="center"/>
    </xf>
    <xf numFmtId="0" fontId="12" fillId="0" borderId="80" xfId="0" applyFont="1" applyBorder="1" applyAlignment="1">
      <alignment horizontal="center"/>
    </xf>
    <xf numFmtId="0" fontId="11" fillId="7" borderId="80" xfId="0" applyFont="1" applyFill="1" applyBorder="1" applyAlignment="1">
      <alignment horizontal="left"/>
    </xf>
    <xf numFmtId="0" fontId="12" fillId="7" borderId="80" xfId="0" applyFont="1" applyFill="1" applyBorder="1" applyAlignment="1">
      <alignment horizontal="center"/>
    </xf>
    <xf numFmtId="0" fontId="15" fillId="0" borderId="140" xfId="0" applyFont="1" applyBorder="1"/>
    <xf numFmtId="0" fontId="11" fillId="0" borderId="80" xfId="0" applyFont="1" applyBorder="1" applyAlignment="1">
      <alignment horizontal="center" vertical="center"/>
    </xf>
    <xf numFmtId="0" fontId="12" fillId="7" borderId="80" xfId="0" applyFont="1" applyFill="1" applyBorder="1" applyAlignment="1">
      <alignment horizontal="left"/>
    </xf>
    <xf numFmtId="0" fontId="4" fillId="0" borderId="80" xfId="0" applyFont="1" applyBorder="1"/>
    <xf numFmtId="0" fontId="11" fillId="0" borderId="80" xfId="0" applyFont="1" applyBorder="1" applyAlignment="1">
      <alignment horizontal="center"/>
    </xf>
    <xf numFmtId="0" fontId="15" fillId="0" borderId="80" xfId="0" applyFont="1" applyBorder="1"/>
    <xf numFmtId="0" fontId="12" fillId="7" borderId="141" xfId="0" applyFont="1" applyFill="1" applyBorder="1" applyAlignment="1">
      <alignment horizontal="left"/>
    </xf>
    <xf numFmtId="0" fontId="12" fillId="0" borderId="80" xfId="0" applyFont="1" applyBorder="1" applyAlignment="1">
      <alignment horizontal="center" vertical="center"/>
    </xf>
    <xf numFmtId="0" fontId="12" fillId="7" borderId="112" xfId="0" applyFont="1" applyFill="1" applyBorder="1" applyAlignment="1">
      <alignment horizontal="center"/>
    </xf>
    <xf numFmtId="0" fontId="4" fillId="7" borderId="82" xfId="0" applyFont="1" applyFill="1" applyBorder="1"/>
    <xf numFmtId="0" fontId="11" fillId="7" borderId="142" xfId="0" applyFont="1" applyFill="1" applyBorder="1" applyAlignment="1">
      <alignment horizontal="center" vertical="center"/>
    </xf>
    <xf numFmtId="0" fontId="11" fillId="7" borderId="70" xfId="0" applyFont="1" applyFill="1" applyBorder="1" applyAlignment="1">
      <alignment horizontal="center" vertical="center"/>
    </xf>
    <xf numFmtId="0" fontId="15" fillId="16" borderId="0" xfId="0" applyFont="1" applyFill="1" applyAlignment="1" applyProtection="1">
      <alignment vertical="center"/>
      <protection locked="0"/>
    </xf>
    <xf numFmtId="0" fontId="15" fillId="16" borderId="144" xfId="0" applyFont="1" applyFill="1" applyBorder="1" applyAlignment="1" applyProtection="1">
      <alignment vertical="center" wrapText="1"/>
      <protection locked="0"/>
    </xf>
    <xf numFmtId="3" fontId="20" fillId="0" borderId="146" xfId="0" applyNumberFormat="1" applyFont="1" applyBorder="1" applyAlignment="1" applyProtection="1">
      <alignment horizontal="right" vertical="center"/>
      <protection locked="0"/>
    </xf>
    <xf numFmtId="3" fontId="20" fillId="0" borderId="147" xfId="0" applyNumberFormat="1" applyFont="1" applyBorder="1" applyAlignment="1" applyProtection="1">
      <alignment horizontal="right" vertical="center" wrapText="1"/>
      <protection locked="0"/>
    </xf>
    <xf numFmtId="0" fontId="15" fillId="16" borderId="148" xfId="0" applyFont="1" applyFill="1" applyBorder="1" applyAlignment="1" applyProtection="1">
      <alignment horizontal="right" vertical="center"/>
      <protection locked="0"/>
    </xf>
    <xf numFmtId="0" fontId="15" fillId="16" borderId="149" xfId="0" applyFont="1" applyFill="1" applyBorder="1" applyAlignment="1" applyProtection="1">
      <alignment horizontal="right" vertical="center" wrapText="1"/>
      <protection locked="0"/>
    </xf>
    <xf numFmtId="3" fontId="20" fillId="0" borderId="147" xfId="0" applyNumberFormat="1" applyFont="1" applyBorder="1" applyAlignment="1" applyProtection="1">
      <alignment horizontal="right" vertical="center"/>
      <protection locked="0"/>
    </xf>
    <xf numFmtId="3" fontId="15" fillId="16" borderId="148" xfId="0" applyNumberFormat="1" applyFont="1" applyFill="1" applyBorder="1" applyAlignment="1" applyProtection="1">
      <alignment horizontal="right" vertical="center"/>
      <protection locked="0"/>
    </xf>
    <xf numFmtId="3" fontId="15" fillId="16" borderId="148" xfId="0" applyNumberFormat="1" applyFont="1" applyFill="1" applyBorder="1" applyAlignment="1" applyProtection="1">
      <alignment horizontal="right" vertical="center" wrapText="1"/>
      <protection locked="0"/>
    </xf>
    <xf numFmtId="3" fontId="15" fillId="16" borderId="149" xfId="0" applyNumberFormat="1" applyFont="1" applyFill="1" applyBorder="1" applyAlignment="1" applyProtection="1">
      <alignment horizontal="right" vertical="center" wrapText="1"/>
      <protection locked="0"/>
    </xf>
    <xf numFmtId="3" fontId="15" fillId="16" borderId="149" xfId="0" applyNumberFormat="1" applyFont="1" applyFill="1" applyBorder="1" applyAlignment="1" applyProtection="1">
      <alignment horizontal="right" vertical="center"/>
      <protection locked="0"/>
    </xf>
    <xf numFmtId="3" fontId="15" fillId="16" borderId="0" xfId="0" applyNumberFormat="1" applyFont="1" applyFill="1" applyAlignment="1" applyProtection="1">
      <alignment horizontal="right" vertical="center" wrapText="1"/>
      <protection locked="0"/>
    </xf>
    <xf numFmtId="3" fontId="15" fillId="16" borderId="153" xfId="0" applyNumberFormat="1" applyFont="1" applyFill="1" applyBorder="1" applyAlignment="1" applyProtection="1">
      <alignment horizontal="right" vertical="center"/>
      <protection locked="0"/>
    </xf>
    <xf numFmtId="3" fontId="15" fillId="16" borderId="0" xfId="0" applyNumberFormat="1" applyFont="1" applyFill="1" applyAlignment="1" applyProtection="1">
      <alignment horizontal="right" vertical="center"/>
      <protection locked="0"/>
    </xf>
    <xf numFmtId="0" fontId="15" fillId="16" borderId="148" xfId="0" applyFont="1" applyFill="1" applyBorder="1" applyAlignment="1" applyProtection="1">
      <alignment vertical="center"/>
      <protection locked="0"/>
    </xf>
    <xf numFmtId="0" fontId="15" fillId="16" borderId="148" xfId="0" applyFont="1" applyFill="1" applyBorder="1" applyAlignment="1" applyProtection="1">
      <alignment vertical="center" wrapText="1"/>
      <protection locked="0"/>
    </xf>
    <xf numFmtId="0" fontId="15" fillId="16" borderId="0" xfId="0" applyFont="1" applyFill="1" applyAlignment="1" applyProtection="1">
      <alignment horizontal="right" vertical="center"/>
      <protection locked="0"/>
    </xf>
    <xf numFmtId="0" fontId="15" fillId="16" borderId="148" xfId="0" applyFont="1" applyFill="1" applyBorder="1" applyAlignment="1" applyProtection="1">
      <alignment horizontal="right" vertical="center" wrapText="1"/>
      <protection locked="0"/>
    </xf>
    <xf numFmtId="0" fontId="11" fillId="7" borderId="32" xfId="0" applyFont="1" applyFill="1" applyBorder="1" applyAlignment="1">
      <alignment horizontal="center"/>
    </xf>
    <xf numFmtId="3" fontId="20" fillId="0" borderId="32" xfId="0" applyNumberFormat="1" applyFont="1" applyBorder="1" applyAlignment="1" applyProtection="1">
      <alignment horizontal="center" wrapText="1"/>
      <protection locked="0"/>
    </xf>
    <xf numFmtId="3" fontId="20" fillId="0" borderId="32" xfId="0" applyNumberFormat="1" applyFont="1" applyBorder="1" applyAlignment="1" applyProtection="1">
      <alignment horizontal="center" vertical="center"/>
      <protection locked="0"/>
    </xf>
    <xf numFmtId="0" fontId="15" fillId="16" borderId="0" xfId="0" applyFont="1" applyFill="1" applyProtection="1">
      <protection locked="0"/>
    </xf>
    <xf numFmtId="0" fontId="15" fillId="16" borderId="0" xfId="0" applyFont="1" applyFill="1"/>
    <xf numFmtId="0" fontId="23" fillId="0" borderId="0" xfId="0" applyFont="1" applyAlignment="1">
      <alignment vertical="center" wrapText="1"/>
    </xf>
    <xf numFmtId="0" fontId="2" fillId="7" borderId="0" xfId="0" applyFont="1" applyFill="1" applyAlignment="1">
      <alignment horizontal="center"/>
    </xf>
    <xf numFmtId="0" fontId="15" fillId="7" borderId="132" xfId="0" applyFont="1" applyFill="1" applyBorder="1" applyAlignment="1">
      <alignment horizontal="left" vertical="justify" wrapText="1"/>
    </xf>
    <xf numFmtId="0" fontId="15" fillId="7" borderId="72" xfId="0" applyFont="1" applyFill="1" applyBorder="1" applyAlignment="1">
      <alignment horizontal="left" vertical="justify" wrapText="1"/>
    </xf>
    <xf numFmtId="0" fontId="15" fillId="7" borderId="132" xfId="0" applyFont="1" applyFill="1" applyBorder="1"/>
    <xf numFmtId="0" fontId="11" fillId="7" borderId="42" xfId="0" applyFont="1" applyFill="1" applyBorder="1" applyAlignment="1">
      <alignment vertical="justify" wrapText="1"/>
    </xf>
    <xf numFmtId="0" fontId="15" fillId="0" borderId="169" xfId="0" applyFont="1" applyBorder="1"/>
    <xf numFmtId="0" fontId="11" fillId="7" borderId="140" xfId="0" applyFont="1" applyFill="1" applyBorder="1"/>
    <xf numFmtId="0" fontId="11" fillId="7" borderId="0" xfId="0" applyFont="1" applyFill="1"/>
    <xf numFmtId="0" fontId="11" fillId="7" borderId="80" xfId="0" applyFont="1" applyFill="1" applyBorder="1" applyAlignment="1">
      <alignment horizontal="center" vertical="center"/>
    </xf>
    <xf numFmtId="0" fontId="12" fillId="7" borderId="0" xfId="0" applyFont="1" applyFill="1"/>
    <xf numFmtId="0" fontId="11" fillId="7" borderId="0" xfId="0" applyFont="1" applyFill="1" applyAlignment="1">
      <alignment horizontal="left" vertical="justify" wrapText="1"/>
    </xf>
    <xf numFmtId="0" fontId="12" fillId="7" borderId="42" xfId="0" applyFont="1" applyFill="1" applyBorder="1" applyAlignment="1">
      <alignment vertical="center"/>
    </xf>
    <xf numFmtId="0" fontId="12" fillId="7" borderId="42" xfId="0" applyFont="1" applyFill="1" applyBorder="1"/>
    <xf numFmtId="0" fontId="11" fillId="7" borderId="170" xfId="0" applyFont="1" applyFill="1" applyBorder="1" applyAlignment="1">
      <alignment horizontal="center" vertical="center"/>
    </xf>
    <xf numFmtId="0" fontId="11" fillId="7" borderId="171" xfId="0" applyFont="1" applyFill="1" applyBorder="1" applyAlignment="1">
      <alignment horizontal="center" vertical="center"/>
    </xf>
    <xf numFmtId="0" fontId="15" fillId="16" borderId="144" xfId="0" applyFont="1" applyFill="1" applyBorder="1" applyAlignment="1" applyProtection="1">
      <alignment vertical="center"/>
      <protection locked="0"/>
    </xf>
    <xf numFmtId="0" fontId="15" fillId="16" borderId="172" xfId="0" applyFont="1" applyFill="1" applyBorder="1" applyAlignment="1" applyProtection="1">
      <alignment vertical="center"/>
      <protection locked="0"/>
    </xf>
    <xf numFmtId="0" fontId="15" fillId="16" borderId="0" xfId="0" applyFont="1" applyFill="1" applyAlignment="1" applyProtection="1">
      <alignment vertical="center" wrapText="1"/>
      <protection locked="0"/>
    </xf>
    <xf numFmtId="0" fontId="15" fillId="16" borderId="149" xfId="0" applyFont="1" applyFill="1" applyBorder="1" applyAlignment="1" applyProtection="1">
      <alignment vertical="center"/>
      <protection locked="0"/>
    </xf>
    <xf numFmtId="0" fontId="15" fillId="16" borderId="0" xfId="0" applyFont="1" applyFill="1" applyAlignment="1" applyProtection="1">
      <alignment horizontal="right" vertical="center" wrapText="1"/>
      <protection locked="0"/>
    </xf>
    <xf numFmtId="3" fontId="20" fillId="0" borderId="185" xfId="0" applyNumberFormat="1" applyFont="1" applyBorder="1" applyAlignment="1" applyProtection="1">
      <alignment horizontal="right" vertical="center" wrapText="1"/>
      <protection locked="0"/>
    </xf>
    <xf numFmtId="3" fontId="20" fillId="0" borderId="186" xfId="0" applyNumberFormat="1" applyFont="1" applyBorder="1" applyAlignment="1" applyProtection="1">
      <alignment horizontal="right" vertical="center" wrapText="1"/>
      <protection locked="0"/>
    </xf>
    <xf numFmtId="3" fontId="15" fillId="16" borderId="187" xfId="0" applyNumberFormat="1" applyFont="1" applyFill="1" applyBorder="1" applyAlignment="1" applyProtection="1">
      <alignment horizontal="right" vertical="center" wrapText="1"/>
      <protection locked="0"/>
    </xf>
    <xf numFmtId="3" fontId="15" fillId="16" borderId="188" xfId="0" applyNumberFormat="1" applyFont="1" applyFill="1" applyBorder="1" applyAlignment="1" applyProtection="1">
      <alignment horizontal="right" vertical="center" wrapText="1"/>
      <protection locked="0"/>
    </xf>
    <xf numFmtId="3" fontId="20" fillId="0" borderId="192" xfId="0" applyNumberFormat="1" applyFont="1" applyBorder="1" applyAlignment="1" applyProtection="1">
      <alignment horizontal="right" vertical="center"/>
      <protection locked="0"/>
    </xf>
    <xf numFmtId="3" fontId="20" fillId="0" borderId="193" xfId="0" applyNumberFormat="1" applyFont="1" applyBorder="1" applyAlignment="1" applyProtection="1">
      <alignment horizontal="right" vertical="center"/>
      <protection locked="0"/>
    </xf>
    <xf numFmtId="3" fontId="20" fillId="0" borderId="194" xfId="0" applyNumberFormat="1" applyFont="1" applyBorder="1" applyAlignment="1" applyProtection="1">
      <alignment horizontal="right" vertical="center"/>
      <protection locked="0"/>
    </xf>
    <xf numFmtId="3" fontId="15" fillId="16" borderId="198" xfId="0" applyNumberFormat="1" applyFont="1" applyFill="1" applyBorder="1" applyAlignment="1" applyProtection="1">
      <alignment horizontal="right" vertical="center" wrapText="1"/>
      <protection locked="0"/>
    </xf>
    <xf numFmtId="3" fontId="15" fillId="16" borderId="199" xfId="0" applyNumberFormat="1" applyFont="1" applyFill="1" applyBorder="1" applyAlignment="1" applyProtection="1">
      <alignment horizontal="right" vertical="center" wrapText="1"/>
      <protection locked="0"/>
    </xf>
    <xf numFmtId="3" fontId="32" fillId="0" borderId="203" xfId="0" applyNumberFormat="1" applyFont="1" applyBorder="1" applyAlignment="1" applyProtection="1">
      <alignment horizontal="right" vertical="center"/>
      <protection locked="0"/>
    </xf>
    <xf numFmtId="3" fontId="20" fillId="0" borderId="32" xfId="0" applyNumberFormat="1" applyFont="1" applyBorder="1" applyAlignment="1" applyProtection="1">
      <alignment horizontal="right" vertical="center"/>
      <protection locked="0"/>
    </xf>
    <xf numFmtId="3" fontId="32" fillId="0" borderId="32" xfId="0" applyNumberFormat="1" applyFont="1" applyBorder="1" applyAlignment="1" applyProtection="1">
      <alignment horizontal="center"/>
      <protection locked="0"/>
    </xf>
    <xf numFmtId="0" fontId="4" fillId="0" borderId="1" xfId="0" applyFont="1" applyBorder="1"/>
    <xf numFmtId="0" fontId="25" fillId="0" borderId="1" xfId="0" applyFont="1" applyBorder="1" applyAlignment="1">
      <alignment horizontal="center" vertical="center"/>
    </xf>
    <xf numFmtId="0" fontId="4" fillId="7" borderId="1" xfId="0" applyFont="1" applyFill="1" applyBorder="1"/>
    <xf numFmtId="0" fontId="15" fillId="7" borderId="210" xfId="0" applyFont="1" applyFill="1" applyBorder="1"/>
    <xf numFmtId="0" fontId="15" fillId="7" borderId="1" xfId="0" applyFont="1" applyFill="1" applyBorder="1"/>
    <xf numFmtId="3" fontId="32" fillId="0" borderId="1" xfId="0" applyNumberFormat="1" applyFont="1" applyBorder="1" applyAlignment="1" applyProtection="1">
      <alignment horizontal="center"/>
      <protection locked="0"/>
    </xf>
    <xf numFmtId="0" fontId="15" fillId="16" borderId="219" xfId="0" applyFont="1" applyFill="1" applyBorder="1"/>
    <xf numFmtId="0" fontId="0" fillId="16" borderId="22" xfId="0" applyFill="1" applyBorder="1" applyProtection="1">
      <protection locked="0"/>
    </xf>
    <xf numFmtId="0" fontId="12" fillId="16" borderId="0" xfId="0" applyFont="1" applyFill="1" applyAlignment="1">
      <alignment horizontal="left" vertical="center"/>
    </xf>
    <xf numFmtId="0" fontId="0" fillId="16" borderId="0" xfId="0" applyFill="1" applyAlignment="1">
      <alignment horizontal="left" vertical="center" wrapText="1"/>
    </xf>
    <xf numFmtId="0" fontId="11" fillId="16" borderId="22" xfId="0" applyFont="1" applyFill="1" applyBorder="1"/>
    <xf numFmtId="0" fontId="12" fillId="16" borderId="0" xfId="0" applyFont="1" applyFill="1" applyAlignment="1">
      <alignment horizontal="left" vertical="center" wrapText="1"/>
    </xf>
    <xf numFmtId="0" fontId="12" fillId="16" borderId="18" xfId="0" applyFont="1" applyFill="1" applyBorder="1"/>
    <xf numFmtId="0" fontId="15" fillId="16" borderId="32" xfId="0" applyFont="1" applyFill="1" applyBorder="1"/>
    <xf numFmtId="0" fontId="0" fillId="16" borderId="0" xfId="0" applyFill="1" applyAlignment="1">
      <alignment horizontal="center" vertical="center"/>
    </xf>
    <xf numFmtId="0" fontId="12" fillId="16" borderId="0" xfId="0" applyFont="1" applyFill="1" applyAlignment="1">
      <alignment vertical="center" wrapText="1"/>
    </xf>
    <xf numFmtId="0" fontId="12" fillId="16" borderId="1" xfId="0" applyFont="1" applyFill="1" applyBorder="1" applyAlignment="1">
      <alignment vertical="center" wrapText="1"/>
    </xf>
    <xf numFmtId="0" fontId="15" fillId="16" borderId="1" xfId="0" applyFont="1" applyFill="1" applyBorder="1"/>
    <xf numFmtId="0" fontId="15" fillId="16" borderId="220" xfId="0" applyFont="1" applyFill="1" applyBorder="1"/>
    <xf numFmtId="0" fontId="12" fillId="7" borderId="221" xfId="0" applyFont="1" applyFill="1" applyBorder="1"/>
    <xf numFmtId="0" fontId="26" fillId="7" borderId="0" xfId="0" applyFont="1" applyFill="1" applyAlignment="1">
      <alignment vertical="top"/>
    </xf>
    <xf numFmtId="0" fontId="0" fillId="7" borderId="221" xfId="0" applyFill="1" applyBorder="1"/>
    <xf numFmtId="0" fontId="45" fillId="0" borderId="0" xfId="0" applyFont="1" applyAlignment="1">
      <alignment horizontal="left" vertical="center" readingOrder="2"/>
    </xf>
    <xf numFmtId="0" fontId="0" fillId="7" borderId="0" xfId="0" applyFill="1" applyAlignment="1">
      <alignment horizontal="right" vertical="center"/>
    </xf>
    <xf numFmtId="0" fontId="46" fillId="0" borderId="0" xfId="0" applyFont="1" applyAlignment="1">
      <alignment horizontal="left" vertical="center" readingOrder="2"/>
    </xf>
    <xf numFmtId="0" fontId="47" fillId="0" borderId="0" xfId="0" applyFont="1" applyAlignment="1">
      <alignment horizontal="left" readingOrder="2"/>
    </xf>
    <xf numFmtId="0" fontId="15" fillId="7" borderId="221" xfId="0" applyFont="1" applyFill="1" applyBorder="1"/>
    <xf numFmtId="0" fontId="15" fillId="7" borderId="0" xfId="0" applyFont="1" applyFill="1" applyAlignment="1">
      <alignment horizontal="right"/>
    </xf>
    <xf numFmtId="0" fontId="11" fillId="7" borderId="0" xfId="0" applyFont="1" applyFill="1" applyAlignment="1">
      <alignment vertical="center"/>
    </xf>
    <xf numFmtId="0" fontId="15" fillId="7" borderId="0" xfId="0" applyFont="1" applyFill="1" applyAlignment="1">
      <alignment vertical="center"/>
    </xf>
    <xf numFmtId="0" fontId="12" fillId="7" borderId="0" xfId="0" applyFont="1" applyFill="1" applyAlignment="1">
      <alignment vertical="center"/>
    </xf>
    <xf numFmtId="0" fontId="11" fillId="7" borderId="0" xfId="0" applyFont="1" applyFill="1" applyAlignment="1">
      <alignment horizontal="center" vertical="center"/>
    </xf>
    <xf numFmtId="0" fontId="12" fillId="7" borderId="0" xfId="0" applyFont="1" applyFill="1" applyAlignment="1">
      <alignment wrapText="1"/>
    </xf>
    <xf numFmtId="14" fontId="33" fillId="0" borderId="0" xfId="0" applyNumberFormat="1" applyFont="1" applyAlignment="1">
      <alignment horizontal="center"/>
    </xf>
    <xf numFmtId="0" fontId="26" fillId="7" borderId="222" xfId="0" applyFont="1" applyFill="1" applyBorder="1"/>
    <xf numFmtId="0" fontId="26" fillId="7" borderId="0" xfId="0" applyFont="1" applyFill="1" applyAlignment="1">
      <alignment vertical="center"/>
    </xf>
    <xf numFmtId="0" fontId="0" fillId="7" borderId="222" xfId="0" applyFill="1" applyBorder="1"/>
    <xf numFmtId="0" fontId="15" fillId="7" borderId="222" xfId="0" applyFont="1" applyFill="1" applyBorder="1"/>
    <xf numFmtId="0" fontId="12" fillId="7" borderId="0" xfId="0" applyFont="1" applyFill="1" applyAlignment="1">
      <alignment horizontal="center" vertical="center"/>
    </xf>
    <xf numFmtId="0" fontId="11" fillId="7" borderId="0" xfId="0" applyFont="1" applyFill="1" applyAlignment="1">
      <alignment horizontal="right" vertical="center"/>
    </xf>
    <xf numFmtId="3" fontId="20" fillId="7" borderId="20" xfId="0" applyNumberFormat="1" applyFont="1" applyFill="1" applyBorder="1" applyAlignment="1" applyProtection="1">
      <alignment horizontal="right" vertical="center"/>
      <protection locked="0"/>
    </xf>
    <xf numFmtId="3" fontId="20" fillId="7" borderId="0" xfId="0" applyNumberFormat="1" applyFont="1" applyFill="1" applyAlignment="1" applyProtection="1">
      <alignment horizontal="right" vertical="center"/>
      <protection locked="0"/>
    </xf>
    <xf numFmtId="3" fontId="48" fillId="7" borderId="0" xfId="0" applyNumberFormat="1" applyFont="1" applyFill="1" applyAlignment="1" applyProtection="1">
      <alignment horizontal="center" vertical="center"/>
      <protection locked="0"/>
    </xf>
    <xf numFmtId="3" fontId="15" fillId="7" borderId="0" xfId="0" applyNumberFormat="1" applyFont="1" applyFill="1" applyAlignment="1" applyProtection="1">
      <alignment horizontal="center" vertical="top"/>
      <protection locked="0"/>
    </xf>
    <xf numFmtId="3" fontId="20" fillId="7" borderId="0" xfId="0" applyNumberFormat="1" applyFont="1" applyFill="1" applyAlignment="1" applyProtection="1">
      <alignment horizontal="center" vertical="center"/>
      <protection locked="0"/>
    </xf>
    <xf numFmtId="0" fontId="15" fillId="7" borderId="221" xfId="0" applyFont="1" applyFill="1" applyBorder="1" applyAlignment="1">
      <alignment horizontal="center"/>
    </xf>
    <xf numFmtId="0" fontId="15" fillId="7" borderId="0" xfId="0" applyFont="1" applyFill="1" applyAlignment="1">
      <alignment horizontal="center"/>
    </xf>
    <xf numFmtId="0" fontId="45" fillId="0" borderId="0" xfId="0" applyFont="1" applyAlignment="1">
      <alignment horizontal="left" readingOrder="2"/>
    </xf>
    <xf numFmtId="0" fontId="46" fillId="0" borderId="0" xfId="0" applyFont="1" applyAlignment="1">
      <alignment horizontal="left" vertical="top" readingOrder="2"/>
    </xf>
    <xf numFmtId="0" fontId="12" fillId="7" borderId="0" xfId="0" applyFont="1" applyFill="1" applyAlignment="1">
      <alignment horizontal="center" vertical="top"/>
    </xf>
    <xf numFmtId="0" fontId="15" fillId="7" borderId="0" xfId="0" applyFont="1" applyFill="1" applyAlignment="1">
      <alignment horizontal="left" vertical="center"/>
    </xf>
    <xf numFmtId="0" fontId="15" fillId="7" borderId="0" xfId="0" applyFont="1" applyFill="1" applyAlignment="1">
      <alignment horizontal="left"/>
    </xf>
    <xf numFmtId="0" fontId="15" fillId="7" borderId="0" xfId="0" applyFont="1" applyFill="1" applyAlignment="1">
      <alignment horizontal="center" vertical="center"/>
    </xf>
    <xf numFmtId="0" fontId="15" fillId="7" borderId="222" xfId="0" applyFont="1" applyFill="1" applyBorder="1" applyAlignment="1">
      <alignment horizontal="center"/>
    </xf>
    <xf numFmtId="0" fontId="15" fillId="7" borderId="0" xfId="0" applyFont="1" applyFill="1" applyAlignment="1">
      <alignment horizontal="right" vertical="center"/>
    </xf>
    <xf numFmtId="0" fontId="15" fillId="7" borderId="223" xfId="0" applyFont="1" applyFill="1" applyBorder="1"/>
    <xf numFmtId="0" fontId="15" fillId="7" borderId="20" xfId="0" applyFont="1" applyFill="1" applyBorder="1"/>
    <xf numFmtId="0" fontId="12" fillId="7" borderId="20" xfId="0" applyFont="1" applyFill="1" applyBorder="1" applyAlignment="1">
      <alignment vertical="center"/>
    </xf>
    <xf numFmtId="0" fontId="12" fillId="7" borderId="20" xfId="0" applyFont="1" applyFill="1" applyBorder="1" applyAlignment="1">
      <alignment horizontal="center" vertical="center"/>
    </xf>
    <xf numFmtId="0" fontId="11" fillId="7" borderId="20" xfId="0" applyFont="1" applyFill="1" applyBorder="1" applyAlignment="1">
      <alignment horizontal="center" vertical="center"/>
    </xf>
    <xf numFmtId="0" fontId="12" fillId="7" borderId="0" xfId="0" applyFont="1" applyFill="1" applyAlignment="1">
      <alignment vertical="center" wrapText="1"/>
    </xf>
    <xf numFmtId="3" fontId="20" fillId="7" borderId="20" xfId="0" applyNumberFormat="1" applyFont="1" applyFill="1" applyBorder="1" applyAlignment="1" applyProtection="1">
      <alignment horizontal="center" vertical="center"/>
      <protection locked="0"/>
    </xf>
    <xf numFmtId="0" fontId="11" fillId="7" borderId="20" xfId="0" applyFont="1" applyFill="1" applyBorder="1" applyAlignment="1">
      <alignment horizontal="right"/>
    </xf>
    <xf numFmtId="0" fontId="15" fillId="7" borderId="224" xfId="0" applyFont="1" applyFill="1" applyBorder="1"/>
    <xf numFmtId="3" fontId="11" fillId="0" borderId="0" xfId="0" applyNumberFormat="1" applyFont="1" applyAlignment="1" applyProtection="1">
      <alignment vertical="center"/>
      <protection locked="0"/>
    </xf>
    <xf numFmtId="3" fontId="32" fillId="0" borderId="0" xfId="0" applyNumberFormat="1" applyFont="1" applyAlignment="1" applyProtection="1">
      <alignment vertical="center"/>
      <protection locked="0"/>
    </xf>
    <xf numFmtId="3" fontId="32" fillId="0" borderId="0" xfId="0" applyNumberFormat="1" applyFont="1" applyAlignment="1" applyProtection="1">
      <alignment horizontal="right" vertical="center"/>
      <protection locked="0"/>
    </xf>
    <xf numFmtId="0" fontId="15" fillId="7" borderId="222" xfId="0" applyFont="1" applyFill="1" applyBorder="1" applyAlignment="1">
      <alignment horizontal="center" vertical="center"/>
    </xf>
    <xf numFmtId="0" fontId="50" fillId="0" borderId="0" xfId="0" applyFont="1"/>
    <xf numFmtId="0" fontId="12" fillId="7" borderId="130" xfId="0" applyFont="1" applyFill="1" applyBorder="1"/>
    <xf numFmtId="0" fontId="26" fillId="7" borderId="0" xfId="0" applyFont="1" applyFill="1"/>
    <xf numFmtId="0" fontId="4" fillId="7" borderId="0" xfId="0" applyFont="1" applyFill="1" applyAlignment="1">
      <alignment horizontal="center"/>
    </xf>
    <xf numFmtId="0" fontId="0" fillId="0" borderId="0" xfId="0" applyAlignment="1">
      <alignment vertical="center" wrapText="1"/>
    </xf>
    <xf numFmtId="0" fontId="25" fillId="7" borderId="0" xfId="0" applyFont="1" applyFill="1" applyAlignment="1">
      <alignment vertical="top"/>
    </xf>
    <xf numFmtId="0" fontId="25" fillId="7" borderId="0" xfId="0" applyFont="1" applyFill="1" applyAlignment="1">
      <alignment vertical="center"/>
    </xf>
    <xf numFmtId="0" fontId="15" fillId="7" borderId="130" xfId="0" applyFont="1" applyFill="1" applyBorder="1" applyAlignment="1">
      <alignment horizontal="center"/>
    </xf>
    <xf numFmtId="0" fontId="13" fillId="7" borderId="0" xfId="0" applyFont="1" applyFill="1"/>
    <xf numFmtId="0" fontId="26" fillId="0" borderId="0" xfId="0" applyFont="1" applyAlignment="1">
      <alignment horizontal="left" vertical="center"/>
    </xf>
    <xf numFmtId="0" fontId="0" fillId="0" borderId="0" xfId="0" applyAlignment="1">
      <alignment horizontal="center" vertical="center" wrapText="1"/>
    </xf>
    <xf numFmtId="0" fontId="15" fillId="7" borderId="226" xfId="0" applyFont="1" applyFill="1" applyBorder="1"/>
    <xf numFmtId="0" fontId="12" fillId="7" borderId="20" xfId="0" applyFont="1" applyFill="1" applyBorder="1"/>
    <xf numFmtId="2" fontId="15" fillId="0" borderId="0" xfId="0" applyNumberFormat="1"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51" fillId="0" borderId="0" xfId="0" applyFont="1"/>
    <xf numFmtId="0" fontId="15" fillId="7" borderId="130" xfId="0" applyFont="1" applyFill="1" applyBorder="1" applyAlignment="1">
      <alignment horizontal="left" vertical="center"/>
    </xf>
    <xf numFmtId="0" fontId="51" fillId="0" borderId="0" xfId="0" applyFont="1" applyAlignment="1">
      <alignment horizontal="left" vertical="center"/>
    </xf>
    <xf numFmtId="0" fontId="11" fillId="0" borderId="0" xfId="0" applyFont="1" applyAlignment="1">
      <alignment horizontal="right" vertical="top"/>
    </xf>
    <xf numFmtId="0" fontId="15" fillId="7" borderId="0" xfId="0" applyFont="1" applyFill="1" applyAlignment="1" applyProtection="1">
      <alignment vertical="center"/>
      <protection locked="0"/>
    </xf>
    <xf numFmtId="0" fontId="15" fillId="0" borderId="20" xfId="0" applyFont="1" applyBorder="1" applyAlignment="1" applyProtection="1">
      <alignment vertical="center"/>
      <protection locked="0"/>
    </xf>
    <xf numFmtId="0" fontId="15" fillId="7" borderId="20" xfId="0" applyFont="1" applyFill="1" applyBorder="1" applyAlignment="1" applyProtection="1">
      <alignment vertical="center"/>
      <protection locked="0"/>
    </xf>
    <xf numFmtId="0" fontId="11" fillId="7" borderId="20" xfId="0" applyFont="1" applyFill="1" applyBorder="1" applyAlignment="1">
      <alignment vertical="center"/>
    </xf>
    <xf numFmtId="0" fontId="0" fillId="0" borderId="0" xfId="0" applyAlignment="1">
      <alignment horizontal="right" vertical="center"/>
    </xf>
    <xf numFmtId="0" fontId="0" fillId="0" borderId="0" xfId="0" applyAlignment="1">
      <alignment horizontal="left" vertical="center"/>
    </xf>
    <xf numFmtId="0" fontId="12" fillId="7" borderId="227" xfId="0" applyFont="1" applyFill="1" applyBorder="1"/>
    <xf numFmtId="0" fontId="15" fillId="7" borderId="227" xfId="0" applyFont="1" applyFill="1" applyBorder="1"/>
    <xf numFmtId="0" fontId="11" fillId="7" borderId="227" xfId="0" applyFont="1" applyFill="1" applyBorder="1" applyAlignment="1">
      <alignment horizontal="center"/>
    </xf>
    <xf numFmtId="0" fontId="0" fillId="0" borderId="227" xfId="0" applyBorder="1" applyAlignment="1">
      <alignment horizontal="right" vertical="center"/>
    </xf>
    <xf numFmtId="0" fontId="0" fillId="0" borderId="228" xfId="0" applyBorder="1" applyAlignment="1">
      <alignment horizontal="right" vertical="center"/>
    </xf>
    <xf numFmtId="0" fontId="52" fillId="0" borderId="0" xfId="0" applyFont="1"/>
    <xf numFmtId="0" fontId="53" fillId="0" borderId="0" xfId="0" applyFont="1" applyAlignment="1">
      <alignment horizontal="right" vertical="center"/>
    </xf>
    <xf numFmtId="0" fontId="52" fillId="0" borderId="0" xfId="0" applyFont="1" applyAlignment="1">
      <alignment horizontal="center"/>
    </xf>
    <xf numFmtId="0" fontId="11" fillId="7" borderId="130" xfId="0" applyFont="1" applyFill="1" applyBorder="1"/>
    <xf numFmtId="0" fontId="3" fillId="0" borderId="0" xfId="0" applyFont="1" applyAlignment="1">
      <alignment horizontal="center"/>
    </xf>
    <xf numFmtId="0" fontId="0" fillId="7" borderId="0" xfId="0" applyFill="1"/>
    <xf numFmtId="0" fontId="13" fillId="7" borderId="0" xfId="0" applyFont="1" applyFill="1" applyAlignment="1">
      <alignment vertical="center"/>
    </xf>
    <xf numFmtId="0" fontId="18" fillId="0" borderId="0" xfId="0" applyFont="1" applyAlignment="1">
      <alignment horizontal="left" vertical="center"/>
    </xf>
    <xf numFmtId="0" fontId="54" fillId="0" borderId="0" xfId="0" applyFont="1" applyAlignment="1">
      <alignment horizontal="center" vertical="center"/>
    </xf>
    <xf numFmtId="0" fontId="0" fillId="7" borderId="0" xfId="0" applyFill="1" applyAlignment="1">
      <alignment horizontal="justify" vertical="top" wrapText="1"/>
    </xf>
    <xf numFmtId="0" fontId="18" fillId="7" borderId="0" xfId="0" applyFont="1" applyFill="1" applyAlignment="1">
      <alignment vertical="top"/>
    </xf>
    <xf numFmtId="0" fontId="26" fillId="7" borderId="0" xfId="0" applyFont="1" applyFill="1" applyAlignment="1">
      <alignment horizontal="center"/>
    </xf>
    <xf numFmtId="0" fontId="36" fillId="7" borderId="0" xfId="0" applyFont="1" applyFill="1" applyAlignment="1">
      <alignment horizontal="center"/>
    </xf>
    <xf numFmtId="0" fontId="36" fillId="7" borderId="0" xfId="0" applyFont="1" applyFill="1" applyAlignment="1">
      <alignment horizontal="right"/>
    </xf>
    <xf numFmtId="3" fontId="20" fillId="0" borderId="0" xfId="0" applyNumberFormat="1" applyFont="1" applyAlignment="1" applyProtection="1">
      <alignment horizontal="right"/>
      <protection locked="0"/>
    </xf>
    <xf numFmtId="0" fontId="0" fillId="7" borderId="227" xfId="0" applyFill="1" applyBorder="1"/>
    <xf numFmtId="0" fontId="26" fillId="7" borderId="227" xfId="0" applyFont="1" applyFill="1" applyBorder="1"/>
    <xf numFmtId="0" fontId="55" fillId="0" borderId="0" xfId="0" applyFont="1"/>
    <xf numFmtId="0" fontId="56" fillId="0" borderId="0" xfId="0" applyFont="1"/>
    <xf numFmtId="3" fontId="50" fillId="0" borderId="0" xfId="0" applyNumberFormat="1" applyFont="1"/>
    <xf numFmtId="0" fontId="15" fillId="0" borderId="128" xfId="0" applyFont="1" applyBorder="1"/>
    <xf numFmtId="0" fontId="2" fillId="7" borderId="129" xfId="0" applyFont="1" applyFill="1" applyBorder="1"/>
    <xf numFmtId="0" fontId="3" fillId="7" borderId="129" xfId="0" applyFont="1" applyFill="1" applyBorder="1" applyAlignment="1">
      <alignment horizontal="center"/>
    </xf>
    <xf numFmtId="0" fontId="13" fillId="7" borderId="129" xfId="0" applyFont="1" applyFill="1" applyBorder="1" applyAlignment="1">
      <alignment vertical="center" wrapText="1"/>
    </xf>
    <xf numFmtId="0" fontId="15" fillId="0" borderId="129" xfId="0" applyFont="1" applyBorder="1"/>
    <xf numFmtId="0" fontId="15" fillId="0" borderId="130" xfId="0" applyFont="1" applyBorder="1"/>
    <xf numFmtId="0" fontId="2" fillId="7" borderId="0" xfId="0" applyFont="1" applyFill="1"/>
    <xf numFmtId="0" fontId="3" fillId="7" borderId="0" xfId="0" applyFont="1" applyFill="1" applyAlignment="1">
      <alignment horizontal="center"/>
    </xf>
    <xf numFmtId="0" fontId="13" fillId="7" borderId="0" xfId="0" applyFont="1" applyFill="1" applyAlignment="1">
      <alignment vertical="center" wrapText="1"/>
    </xf>
    <xf numFmtId="0" fontId="2" fillId="0" borderId="0" xfId="0" applyFont="1" applyAlignment="1">
      <alignment horizontal="left" vertical="center"/>
    </xf>
    <xf numFmtId="0" fontId="11" fillId="7" borderId="0" xfId="0" applyFont="1" applyFill="1" applyAlignment="1">
      <alignment horizontal="left"/>
    </xf>
    <xf numFmtId="0" fontId="15" fillId="16" borderId="31" xfId="0" applyFont="1" applyFill="1" applyBorder="1"/>
    <xf numFmtId="0" fontId="11" fillId="16" borderId="22" xfId="0" applyFont="1" applyFill="1" applyBorder="1" applyAlignment="1">
      <alignment vertical="center"/>
    </xf>
    <xf numFmtId="0" fontId="12" fillId="16" borderId="22" xfId="0" applyFont="1" applyFill="1" applyBorder="1" applyAlignment="1">
      <alignment vertical="center"/>
    </xf>
    <xf numFmtId="0" fontId="11" fillId="16" borderId="18" xfId="0" applyFont="1" applyFill="1" applyBorder="1"/>
    <xf numFmtId="0" fontId="15" fillId="7" borderId="229" xfId="0" applyFont="1" applyFill="1" applyBorder="1"/>
    <xf numFmtId="0" fontId="11" fillId="7" borderId="32" xfId="0" applyFont="1" applyFill="1" applyBorder="1" applyAlignment="1">
      <alignment horizontal="left"/>
    </xf>
    <xf numFmtId="0" fontId="11" fillId="0" borderId="32" xfId="0" applyFont="1" applyBorder="1"/>
    <xf numFmtId="0" fontId="11" fillId="0" borderId="32" xfId="0" applyFont="1" applyBorder="1" applyAlignment="1">
      <alignment vertical="center"/>
    </xf>
    <xf numFmtId="0" fontId="15" fillId="0" borderId="32" xfId="0" applyFont="1" applyBorder="1"/>
    <xf numFmtId="0" fontId="15" fillId="16" borderId="125" xfId="0" applyFont="1" applyFill="1" applyBorder="1"/>
    <xf numFmtId="0" fontId="11" fillId="16" borderId="0" xfId="0" applyFont="1" applyFill="1" applyAlignment="1">
      <alignment horizontal="left"/>
    </xf>
    <xf numFmtId="0" fontId="2" fillId="16" borderId="0" xfId="0" applyFont="1" applyFill="1" applyAlignment="1">
      <alignment horizontal="left" vertical="top"/>
    </xf>
    <xf numFmtId="0" fontId="15" fillId="16" borderId="125" xfId="0" applyFont="1" applyFill="1" applyBorder="1" applyAlignment="1">
      <alignment horizontal="left"/>
    </xf>
    <xf numFmtId="0" fontId="11" fillId="16" borderId="0" xfId="0" applyFont="1" applyFill="1" applyAlignment="1">
      <alignment horizontal="left" vertical="center"/>
    </xf>
    <xf numFmtId="0" fontId="12" fillId="16" borderId="0" xfId="0" applyFont="1" applyFill="1" applyAlignment="1">
      <alignment vertical="top"/>
    </xf>
    <xf numFmtId="0" fontId="15" fillId="16" borderId="230" xfId="0" applyFont="1" applyFill="1" applyBorder="1"/>
    <xf numFmtId="0" fontId="11" fillId="16" borderId="32" xfId="0" applyFont="1" applyFill="1" applyBorder="1" applyAlignment="1">
      <alignment horizontal="left"/>
    </xf>
    <xf numFmtId="0" fontId="11" fillId="7" borderId="64" xfId="0" applyFont="1" applyFill="1" applyBorder="1" applyAlignment="1">
      <alignment horizontal="left"/>
    </xf>
    <xf numFmtId="0" fontId="15" fillId="7" borderId="64" xfId="0" applyFont="1" applyFill="1" applyBorder="1" applyAlignment="1">
      <alignment wrapText="1"/>
    </xf>
    <xf numFmtId="2" fontId="11" fillId="7" borderId="0" xfId="0" applyNumberFormat="1" applyFont="1" applyFill="1" applyAlignment="1">
      <alignment horizontal="left"/>
    </xf>
    <xf numFmtId="0" fontId="11" fillId="0" borderId="129" xfId="0" applyFont="1" applyBorder="1" applyAlignment="1">
      <alignment horizontal="center"/>
    </xf>
    <xf numFmtId="0" fontId="15" fillId="0" borderId="129" xfId="0" applyFont="1" applyBorder="1" applyAlignment="1">
      <alignment horizontal="right"/>
    </xf>
    <xf numFmtId="3" fontId="11" fillId="7" borderId="0" xfId="0" applyNumberFormat="1" applyFont="1" applyFill="1" applyAlignment="1" applyProtection="1">
      <alignment horizontal="center"/>
      <protection locked="0"/>
    </xf>
    <xf numFmtId="3" fontId="20" fillId="7" borderId="0" xfId="0" applyNumberFormat="1" applyFont="1" applyFill="1" applyProtection="1">
      <protection locked="0"/>
    </xf>
    <xf numFmtId="0" fontId="15" fillId="16" borderId="21" xfId="0" applyFont="1" applyFill="1" applyBorder="1"/>
    <xf numFmtId="0" fontId="15" fillId="16" borderId="45" xfId="0" applyFont="1" applyFill="1" applyBorder="1"/>
    <xf numFmtId="0" fontId="15" fillId="16" borderId="23" xfId="0" applyFont="1" applyFill="1" applyBorder="1"/>
    <xf numFmtId="0" fontId="15" fillId="0" borderId="32" xfId="0" applyFont="1" applyBorder="1" applyAlignment="1">
      <alignment horizontal="center"/>
    </xf>
    <xf numFmtId="0" fontId="15" fillId="7" borderId="32" xfId="0" applyFont="1" applyFill="1" applyBorder="1" applyAlignment="1">
      <alignment horizontal="right"/>
    </xf>
    <xf numFmtId="0" fontId="15" fillId="16" borderId="0" xfId="0" applyFont="1" applyFill="1" applyAlignment="1">
      <alignment horizontal="center"/>
    </xf>
    <xf numFmtId="0" fontId="15" fillId="16" borderId="0" xfId="0" applyFont="1" applyFill="1" applyAlignment="1">
      <alignment horizontal="right"/>
    </xf>
    <xf numFmtId="0" fontId="15" fillId="16" borderId="0" xfId="0" applyFont="1" applyFill="1" applyAlignment="1">
      <alignment horizontal="left"/>
    </xf>
    <xf numFmtId="0" fontId="11" fillId="16" borderId="32" xfId="0" applyFont="1" applyFill="1" applyBorder="1" applyAlignment="1">
      <alignment horizontal="center"/>
    </xf>
    <xf numFmtId="0" fontId="15" fillId="16" borderId="32" xfId="0" applyFont="1" applyFill="1" applyBorder="1" applyAlignment="1">
      <alignment horizontal="right"/>
    </xf>
    <xf numFmtId="0" fontId="11" fillId="7" borderId="64" xfId="0" applyFont="1" applyFill="1" applyBorder="1" applyAlignment="1">
      <alignment horizontal="center"/>
    </xf>
    <xf numFmtId="0" fontId="15" fillId="7" borderId="64" xfId="0" applyFont="1" applyFill="1" applyBorder="1" applyAlignment="1">
      <alignment horizontal="right"/>
    </xf>
    <xf numFmtId="0" fontId="11" fillId="7" borderId="132" xfId="0" applyFont="1" applyFill="1" applyBorder="1" applyAlignment="1">
      <alignment horizontal="center"/>
    </xf>
    <xf numFmtId="0" fontId="11" fillId="0" borderId="64" xfId="0" applyFont="1" applyBorder="1" applyAlignment="1">
      <alignment horizontal="center" vertical="center"/>
    </xf>
    <xf numFmtId="0" fontId="11" fillId="0" borderId="132" xfId="0" applyFont="1" applyBorder="1" applyAlignment="1">
      <alignment horizontal="center" vertical="center"/>
    </xf>
    <xf numFmtId="0" fontId="15" fillId="7" borderId="132" xfId="0" applyFont="1" applyFill="1" applyBorder="1" applyAlignment="1">
      <alignment horizontal="right"/>
    </xf>
    <xf numFmtId="0" fontId="36" fillId="7" borderId="0" xfId="0" applyFont="1" applyFill="1" applyAlignment="1">
      <alignment horizontal="right" vertical="top"/>
    </xf>
    <xf numFmtId="0" fontId="15" fillId="7" borderId="64" xfId="0" applyFont="1" applyFill="1" applyBorder="1" applyAlignment="1">
      <alignment horizontal="right" wrapText="1"/>
    </xf>
    <xf numFmtId="0" fontId="11" fillId="0" borderId="132" xfId="0" applyFont="1" applyBorder="1" applyAlignment="1">
      <alignment vertical="center"/>
    </xf>
    <xf numFmtId="3" fontId="20" fillId="7" borderId="0" xfId="0" applyNumberFormat="1" applyFont="1" applyFill="1" applyAlignment="1" applyProtection="1">
      <alignment vertical="center"/>
      <protection locked="0"/>
    </xf>
    <xf numFmtId="0" fontId="15" fillId="0" borderId="231" xfId="0" applyFont="1" applyBorder="1"/>
    <xf numFmtId="0" fontId="15" fillId="0" borderId="227" xfId="0" applyFont="1" applyBorder="1"/>
    <xf numFmtId="0" fontId="15" fillId="7" borderId="232" xfId="0" applyFont="1" applyFill="1" applyBorder="1"/>
    <xf numFmtId="0" fontId="15" fillId="16" borderId="233" xfId="0" applyFont="1" applyFill="1" applyBorder="1"/>
    <xf numFmtId="0" fontId="15" fillId="16" borderId="233" xfId="0" applyFont="1" applyFill="1" applyBorder="1" applyAlignment="1">
      <alignment horizontal="left"/>
    </xf>
    <xf numFmtId="0" fontId="50" fillId="0" borderId="0" xfId="0" applyFont="1" applyAlignment="1">
      <alignment horizontal="left"/>
    </xf>
    <xf numFmtId="0" fontId="15" fillId="16" borderId="234" xfId="0" applyFont="1" applyFill="1" applyBorder="1"/>
    <xf numFmtId="0" fontId="15" fillId="7" borderId="235" xfId="0" applyFont="1" applyFill="1" applyBorder="1"/>
    <xf numFmtId="0" fontId="12" fillId="7" borderId="64" xfId="0" applyFont="1" applyFill="1" applyBorder="1" applyAlignment="1">
      <alignment vertical="center"/>
    </xf>
    <xf numFmtId="0" fontId="12" fillId="7" borderId="132" xfId="0" applyFont="1" applyFill="1" applyBorder="1" applyAlignment="1">
      <alignment vertical="center"/>
    </xf>
    <xf numFmtId="0" fontId="15" fillId="2" borderId="237" xfId="0" applyFont="1" applyFill="1" applyBorder="1"/>
    <xf numFmtId="0" fontId="15" fillId="2" borderId="238" xfId="0" applyFont="1" applyFill="1" applyBorder="1"/>
    <xf numFmtId="0" fontId="11" fillId="2" borderId="239" xfId="0" applyFont="1" applyFill="1" applyBorder="1" applyAlignment="1">
      <alignment horizontal="left"/>
    </xf>
    <xf numFmtId="0" fontId="11" fillId="2" borderId="0" xfId="0" applyFont="1" applyFill="1"/>
    <xf numFmtId="0" fontId="15" fillId="2" borderId="0" xfId="0" applyFont="1" applyFill="1"/>
    <xf numFmtId="0" fontId="15" fillId="2" borderId="0" xfId="0" applyFont="1" applyFill="1" applyAlignment="1">
      <alignment horizontal="right"/>
    </xf>
    <xf numFmtId="0" fontId="12" fillId="2" borderId="0" xfId="0" applyFont="1" applyFill="1"/>
    <xf numFmtId="0" fontId="12" fillId="2" borderId="239" xfId="0" applyFont="1" applyFill="1" applyBorder="1" applyAlignment="1">
      <alignment horizontal="left"/>
    </xf>
    <xf numFmtId="0" fontId="11" fillId="2" borderId="240" xfId="0" applyFont="1" applyFill="1" applyBorder="1" applyAlignment="1">
      <alignment horizontal="center"/>
    </xf>
    <xf numFmtId="0" fontId="12" fillId="2" borderId="241" xfId="0" applyFont="1" applyFill="1" applyBorder="1"/>
    <xf numFmtId="0" fontId="15" fillId="2" borderId="241" xfId="0" applyFont="1" applyFill="1" applyBorder="1"/>
    <xf numFmtId="0" fontId="11" fillId="7" borderId="20" xfId="0" applyFont="1" applyFill="1" applyBorder="1" applyAlignment="1">
      <alignment horizontal="left"/>
    </xf>
    <xf numFmtId="0" fontId="11" fillId="7" borderId="0" xfId="0" applyFont="1" applyFill="1" applyAlignment="1">
      <alignment horizontal="left" vertical="center"/>
    </xf>
    <xf numFmtId="0" fontId="12" fillId="7" borderId="0" xfId="0" applyFont="1" applyFill="1" applyAlignment="1">
      <alignment horizontal="left"/>
    </xf>
    <xf numFmtId="0" fontId="11" fillId="7" borderId="0" xfId="0" applyFont="1" applyFill="1" applyAlignment="1">
      <alignment horizontal="left" vertical="top"/>
    </xf>
    <xf numFmtId="0" fontId="12" fillId="7" borderId="20" xfId="0" applyFont="1" applyFill="1" applyBorder="1" applyAlignment="1">
      <alignment horizontal="left"/>
    </xf>
    <xf numFmtId="0" fontId="11" fillId="7" borderId="130" xfId="0" applyFont="1" applyFill="1" applyBorder="1" applyAlignment="1">
      <alignment horizontal="center"/>
    </xf>
    <xf numFmtId="0" fontId="11" fillId="0" borderId="64" xfId="0" applyFont="1" applyBorder="1" applyAlignment="1">
      <alignment vertical="center"/>
    </xf>
    <xf numFmtId="0" fontId="0" fillId="0" borderId="0" xfId="0" applyAlignment="1">
      <alignment horizontal="center" vertical="top"/>
    </xf>
    <xf numFmtId="0" fontId="15" fillId="18" borderId="238" xfId="0" applyFont="1" applyFill="1" applyBorder="1"/>
    <xf numFmtId="0" fontId="0" fillId="3" borderId="238" xfId="0" applyFill="1" applyBorder="1" applyAlignment="1">
      <alignment horizontal="center" vertical="top"/>
    </xf>
    <xf numFmtId="0" fontId="15" fillId="18" borderId="238" xfId="0" applyFont="1" applyFill="1" applyBorder="1" applyAlignment="1">
      <alignment horizontal="right"/>
    </xf>
    <xf numFmtId="0" fontId="15" fillId="18" borderId="0" xfId="0" applyFont="1" applyFill="1"/>
    <xf numFmtId="0" fontId="15" fillId="18" borderId="0" xfId="0" applyFont="1" applyFill="1" applyAlignment="1">
      <alignment horizontal="right"/>
    </xf>
    <xf numFmtId="0" fontId="0" fillId="3" borderId="0" xfId="0" applyFill="1" applyAlignment="1">
      <alignment horizontal="center" vertical="top"/>
    </xf>
    <xf numFmtId="0" fontId="15" fillId="18" borderId="241" xfId="0" applyFont="1" applyFill="1" applyBorder="1"/>
    <xf numFmtId="0" fontId="0" fillId="3" borderId="241" xfId="0" applyFill="1" applyBorder="1" applyAlignment="1">
      <alignment horizontal="center" vertical="top"/>
    </xf>
    <xf numFmtId="0" fontId="15" fillId="18" borderId="241" xfId="0" applyFont="1" applyFill="1" applyBorder="1" applyAlignment="1">
      <alignment horizontal="right"/>
    </xf>
    <xf numFmtId="0" fontId="0" fillId="0" borderId="20" xfId="0" applyBorder="1" applyAlignment="1">
      <alignment horizontal="center" vertical="top"/>
    </xf>
    <xf numFmtId="0" fontId="15" fillId="0" borderId="20" xfId="0" applyFont="1" applyBorder="1" applyAlignment="1">
      <alignment horizontal="right"/>
    </xf>
    <xf numFmtId="3" fontId="15" fillId="7" borderId="0" xfId="0" applyNumberFormat="1" applyFont="1" applyFill="1" applyAlignment="1" applyProtection="1">
      <alignment horizontal="center" vertical="center"/>
      <protection locked="0"/>
    </xf>
    <xf numFmtId="3" fontId="15" fillId="7" borderId="0" xfId="0" applyNumberFormat="1" applyFont="1" applyFill="1" applyAlignment="1" applyProtection="1">
      <alignment vertical="center"/>
      <protection locked="0"/>
    </xf>
    <xf numFmtId="3" fontId="15" fillId="7" borderId="20" xfId="0" applyNumberFormat="1" applyFont="1" applyFill="1" applyBorder="1" applyAlignment="1" applyProtection="1">
      <alignment horizontal="left" vertical="center"/>
      <protection locked="0"/>
    </xf>
    <xf numFmtId="3" fontId="20" fillId="7" borderId="20" xfId="0" applyNumberFormat="1" applyFont="1" applyFill="1" applyBorder="1" applyAlignment="1" applyProtection="1">
      <alignment vertical="center"/>
      <protection locked="0"/>
    </xf>
    <xf numFmtId="3" fontId="32" fillId="7" borderId="0" xfId="0" applyNumberFormat="1" applyFont="1" applyFill="1" applyAlignment="1" applyProtection="1">
      <alignment horizontal="center" vertical="center"/>
      <protection locked="0"/>
    </xf>
    <xf numFmtId="3" fontId="15" fillId="7" borderId="0" xfId="0" applyNumberFormat="1" applyFont="1" applyFill="1" applyAlignment="1" applyProtection="1">
      <alignment horizontal="left" vertical="center"/>
      <protection locked="0"/>
    </xf>
    <xf numFmtId="0" fontId="11" fillId="0" borderId="0" xfId="0" applyFont="1" applyAlignment="1">
      <alignment horizontal="center" vertical="top"/>
    </xf>
    <xf numFmtId="0" fontId="15" fillId="7" borderId="242" xfId="0" applyFont="1" applyFill="1" applyBorder="1"/>
    <xf numFmtId="0" fontId="15" fillId="18" borderId="243" xfId="0" applyFont="1" applyFill="1" applyBorder="1" applyAlignment="1">
      <alignment horizontal="right"/>
    </xf>
    <xf numFmtId="0" fontId="15" fillId="18" borderId="244" xfId="0" applyFont="1" applyFill="1" applyBorder="1" applyAlignment="1">
      <alignment horizontal="right"/>
    </xf>
    <xf numFmtId="0" fontId="15" fillId="18" borderId="245" xfId="0" applyFont="1" applyFill="1" applyBorder="1" applyAlignment="1">
      <alignment horizontal="right"/>
    </xf>
    <xf numFmtId="0" fontId="15" fillId="7" borderId="20" xfId="0" applyFont="1" applyFill="1" applyBorder="1" applyAlignment="1">
      <alignment horizontal="right"/>
    </xf>
    <xf numFmtId="0" fontId="15" fillId="7" borderId="228" xfId="0" applyFont="1" applyFill="1" applyBorder="1"/>
    <xf numFmtId="0" fontId="57" fillId="0" borderId="0" xfId="0" applyFont="1"/>
    <xf numFmtId="3" fontId="50" fillId="0" borderId="0" xfId="0" applyNumberFormat="1" applyFont="1" applyAlignment="1">
      <alignment horizontal="left"/>
    </xf>
    <xf numFmtId="3" fontId="11" fillId="7" borderId="0" xfId="0" applyNumberFormat="1" applyFont="1" applyFill="1" applyAlignment="1" applyProtection="1">
      <alignment horizontal="right" vertical="center"/>
      <protection locked="0"/>
    </xf>
    <xf numFmtId="0" fontId="11" fillId="7" borderId="20" xfId="0" applyFont="1" applyFill="1" applyBorder="1" applyAlignment="1">
      <alignment horizontal="center"/>
    </xf>
    <xf numFmtId="0" fontId="36" fillId="7" borderId="20" xfId="0" applyFont="1" applyFill="1" applyBorder="1" applyAlignment="1">
      <alignment horizontal="right"/>
    </xf>
    <xf numFmtId="3" fontId="11" fillId="7" borderId="20" xfId="0" applyNumberFormat="1" applyFont="1" applyFill="1" applyBorder="1" applyAlignment="1" applyProtection="1">
      <alignment horizontal="center"/>
      <protection locked="0"/>
    </xf>
    <xf numFmtId="0" fontId="15" fillId="19" borderId="130" xfId="0" applyFont="1" applyFill="1" applyBorder="1"/>
    <xf numFmtId="0" fontId="11" fillId="19" borderId="0" xfId="0" applyFont="1" applyFill="1" applyAlignment="1">
      <alignment horizontal="left"/>
    </xf>
    <xf numFmtId="0" fontId="15" fillId="9" borderId="130" xfId="0" applyFont="1" applyFill="1" applyBorder="1"/>
    <xf numFmtId="0" fontId="15" fillId="19" borderId="226" xfId="0" applyFont="1" applyFill="1" applyBorder="1"/>
    <xf numFmtId="0" fontId="11" fillId="19" borderId="20" xfId="0" applyFont="1" applyFill="1" applyBorder="1" applyAlignment="1">
      <alignment horizontal="right"/>
    </xf>
    <xf numFmtId="0" fontId="12" fillId="19" borderId="20" xfId="0" applyFont="1" applyFill="1" applyBorder="1" applyAlignment="1">
      <alignment horizontal="left"/>
    </xf>
    <xf numFmtId="0" fontId="15" fillId="19" borderId="20" xfId="0" applyFont="1" applyFill="1" applyBorder="1"/>
    <xf numFmtId="0" fontId="11" fillId="7" borderId="0" xfId="0" applyFont="1" applyFill="1" applyAlignment="1">
      <alignment vertical="top"/>
    </xf>
    <xf numFmtId="0" fontId="15" fillId="7" borderId="0" xfId="0" applyFont="1" applyFill="1" applyAlignment="1">
      <alignment vertical="top"/>
    </xf>
    <xf numFmtId="0" fontId="15" fillId="7" borderId="0" xfId="0" applyFont="1" applyFill="1" applyAlignment="1">
      <alignment vertical="top" wrapText="1"/>
    </xf>
    <xf numFmtId="0" fontId="12" fillId="7" borderId="0" xfId="0" applyFont="1" applyFill="1" applyAlignment="1">
      <alignment horizontal="left" vertical="center"/>
    </xf>
    <xf numFmtId="0" fontId="11" fillId="0" borderId="20" xfId="0" applyFont="1" applyBorder="1" applyAlignment="1">
      <alignment horizontal="center" vertical="top"/>
    </xf>
    <xf numFmtId="0" fontId="15" fillId="19" borderId="0" xfId="0" applyFont="1" applyFill="1"/>
    <xf numFmtId="0" fontId="11" fillId="19" borderId="20" xfId="0" applyFont="1" applyFill="1" applyBorder="1" applyAlignment="1">
      <alignment horizontal="center"/>
    </xf>
    <xf numFmtId="0" fontId="15" fillId="19" borderId="20" xfId="0" applyFont="1" applyFill="1" applyBorder="1" applyAlignment="1">
      <alignment horizontal="right"/>
    </xf>
    <xf numFmtId="0" fontId="36" fillId="19" borderId="20" xfId="0" applyFont="1" applyFill="1" applyBorder="1" applyAlignment="1">
      <alignment horizontal="right"/>
    </xf>
    <xf numFmtId="3" fontId="11" fillId="19" borderId="20" xfId="0" applyNumberFormat="1" applyFont="1" applyFill="1" applyBorder="1" applyAlignment="1" applyProtection="1">
      <alignment horizontal="center"/>
      <protection locked="0"/>
    </xf>
    <xf numFmtId="0" fontId="15" fillId="19" borderId="227" xfId="0" applyFont="1" applyFill="1" applyBorder="1"/>
    <xf numFmtId="0" fontId="15" fillId="9" borderId="227" xfId="0" applyFont="1" applyFill="1" applyBorder="1"/>
    <xf numFmtId="0" fontId="15" fillId="19" borderId="228" xfId="0" applyFont="1" applyFill="1" applyBorder="1"/>
    <xf numFmtId="0" fontId="57" fillId="0" borderId="0" xfId="0" applyFont="1" applyAlignment="1">
      <alignment horizontal="center"/>
    </xf>
    <xf numFmtId="0" fontId="12" fillId="7" borderId="0" xfId="0" applyFont="1" applyFill="1" applyAlignment="1">
      <alignment horizontal="left" vertical="top"/>
    </xf>
    <xf numFmtId="0" fontId="12" fillId="19" borderId="33" xfId="0" applyFont="1" applyFill="1" applyBorder="1" applyAlignment="1">
      <alignment vertical="center"/>
    </xf>
    <xf numFmtId="0" fontId="11" fillId="19" borderId="34" xfId="0" applyFont="1" applyFill="1" applyBorder="1" applyAlignment="1">
      <alignment vertical="center"/>
    </xf>
    <xf numFmtId="0" fontId="15" fillId="19" borderId="34" xfId="0" applyFont="1" applyFill="1" applyBorder="1"/>
    <xf numFmtId="0" fontId="11" fillId="19" borderId="5" xfId="0" applyFont="1" applyFill="1" applyBorder="1" applyAlignment="1">
      <alignment vertical="center"/>
    </xf>
    <xf numFmtId="0" fontId="11" fillId="19" borderId="0" xfId="0" applyFont="1" applyFill="1" applyAlignment="1">
      <alignment vertical="center"/>
    </xf>
    <xf numFmtId="0" fontId="12" fillId="19" borderId="5" xfId="0" applyFont="1" applyFill="1" applyBorder="1" applyAlignment="1">
      <alignment vertical="center"/>
    </xf>
    <xf numFmtId="0" fontId="12" fillId="19" borderId="35" xfId="0" applyFont="1" applyFill="1" applyBorder="1" applyAlignment="1">
      <alignment vertical="center"/>
    </xf>
    <xf numFmtId="0" fontId="11" fillId="19" borderId="20" xfId="0" applyFont="1" applyFill="1" applyBorder="1" applyAlignment="1">
      <alignment vertical="center"/>
    </xf>
    <xf numFmtId="3" fontId="20" fillId="0" borderId="0" xfId="0" applyNumberFormat="1" applyFont="1" applyAlignment="1" applyProtection="1">
      <alignment vertical="center"/>
      <protection locked="0"/>
    </xf>
    <xf numFmtId="3" fontId="20" fillId="19" borderId="34" xfId="0" applyNumberFormat="1" applyFont="1" applyFill="1" applyBorder="1" applyAlignment="1" applyProtection="1">
      <alignment vertical="center"/>
      <protection locked="0"/>
    </xf>
    <xf numFmtId="3" fontId="20" fillId="19" borderId="36" xfId="0" applyNumberFormat="1" applyFont="1" applyFill="1" applyBorder="1" applyAlignment="1" applyProtection="1">
      <alignment vertical="center"/>
      <protection locked="0"/>
    </xf>
    <xf numFmtId="3" fontId="20" fillId="19" borderId="0" xfId="0" applyNumberFormat="1" applyFont="1" applyFill="1" applyAlignment="1" applyProtection="1">
      <alignment vertical="center"/>
      <protection locked="0"/>
    </xf>
    <xf numFmtId="3" fontId="20" fillId="19" borderId="19" xfId="0" applyNumberFormat="1" applyFont="1" applyFill="1" applyBorder="1" applyAlignment="1" applyProtection="1">
      <alignment vertical="center"/>
      <protection locked="0"/>
    </xf>
    <xf numFmtId="3" fontId="20" fillId="19" borderId="20" xfId="0" applyNumberFormat="1" applyFont="1" applyFill="1" applyBorder="1" applyAlignment="1" applyProtection="1">
      <alignment vertical="center"/>
      <protection locked="0"/>
    </xf>
    <xf numFmtId="3" fontId="20" fillId="19" borderId="37" xfId="0" applyNumberFormat="1" applyFont="1" applyFill="1" applyBorder="1" applyAlignment="1" applyProtection="1">
      <alignment vertical="center"/>
      <protection locked="0"/>
    </xf>
    <xf numFmtId="3" fontId="20" fillId="0" borderId="20" xfId="0" applyNumberFormat="1" applyFont="1" applyBorder="1" applyAlignment="1" applyProtection="1">
      <alignment vertical="center"/>
      <protection locked="0"/>
    </xf>
    <xf numFmtId="0" fontId="11" fillId="19" borderId="0" xfId="0" applyFont="1" applyFill="1"/>
    <xf numFmtId="0" fontId="12" fillId="19" borderId="0" xfId="0" applyFont="1" applyFill="1"/>
    <xf numFmtId="3" fontId="11" fillId="0" borderId="0" xfId="0" applyNumberFormat="1" applyFont="1" applyAlignment="1" applyProtection="1">
      <alignment horizontal="center"/>
      <protection locked="0"/>
    </xf>
    <xf numFmtId="3" fontId="11" fillId="7" borderId="20" xfId="0" applyNumberFormat="1" applyFont="1" applyFill="1" applyBorder="1" applyAlignment="1" applyProtection="1">
      <alignment horizontal="right" vertical="center"/>
      <protection locked="0"/>
    </xf>
    <xf numFmtId="3" fontId="20" fillId="9" borderId="34" xfId="0" applyNumberFormat="1" applyFont="1" applyFill="1" applyBorder="1" applyAlignment="1" applyProtection="1">
      <alignment vertical="center"/>
      <protection locked="0"/>
    </xf>
    <xf numFmtId="3" fontId="20" fillId="9" borderId="36" xfId="0" applyNumberFormat="1" applyFont="1" applyFill="1" applyBorder="1" applyAlignment="1" applyProtection="1">
      <alignment vertical="center"/>
      <protection locked="0"/>
    </xf>
    <xf numFmtId="3" fontId="20" fillId="9" borderId="0" xfId="0" applyNumberFormat="1" applyFont="1" applyFill="1" applyAlignment="1" applyProtection="1">
      <alignment vertical="center"/>
      <protection locked="0"/>
    </xf>
    <xf numFmtId="3" fontId="20" fillId="9" borderId="19" xfId="0" applyNumberFormat="1" applyFont="1" applyFill="1" applyBorder="1" applyAlignment="1" applyProtection="1">
      <alignment vertical="center"/>
      <protection locked="0"/>
    </xf>
    <xf numFmtId="3" fontId="20" fillId="9" borderId="20" xfId="0" applyNumberFormat="1" applyFont="1" applyFill="1" applyBorder="1" applyAlignment="1" applyProtection="1">
      <alignment horizontal="right" vertical="center"/>
      <protection locked="0"/>
    </xf>
    <xf numFmtId="3" fontId="20" fillId="9" borderId="37" xfId="0" applyNumberFormat="1" applyFont="1" applyFill="1" applyBorder="1" applyAlignment="1" applyProtection="1">
      <alignment horizontal="right" vertical="center"/>
      <protection locked="0"/>
    </xf>
    <xf numFmtId="0" fontId="15" fillId="7" borderId="20" xfId="0" applyFont="1" applyFill="1" applyBorder="1" applyAlignment="1">
      <alignment vertical="top" wrapText="1"/>
    </xf>
    <xf numFmtId="0" fontId="15" fillId="7" borderId="20" xfId="0" applyFont="1" applyFill="1" applyBorder="1" applyAlignment="1">
      <alignment horizontal="left"/>
    </xf>
    <xf numFmtId="3" fontId="11" fillId="7" borderId="0" xfId="0" applyNumberFormat="1" applyFont="1" applyFill="1" applyAlignment="1" applyProtection="1">
      <alignment horizontal="right"/>
      <protection locked="0"/>
    </xf>
    <xf numFmtId="0" fontId="0" fillId="0" borderId="129" xfId="0" applyBorder="1" applyAlignment="1">
      <alignment vertical="center" wrapText="1"/>
    </xf>
    <xf numFmtId="0" fontId="14" fillId="0" borderId="0" xfId="0" applyFont="1" applyAlignment="1">
      <alignment vertical="center" wrapText="1"/>
    </xf>
    <xf numFmtId="0" fontId="13" fillId="0" borderId="0" xfId="0" applyFont="1" applyAlignment="1">
      <alignment vertical="center"/>
    </xf>
    <xf numFmtId="0" fontId="54" fillId="0" borderId="0" xfId="0" applyFont="1" applyAlignment="1">
      <alignment vertical="center"/>
    </xf>
    <xf numFmtId="0" fontId="25" fillId="7" borderId="0" xfId="0" applyFont="1" applyFill="1"/>
    <xf numFmtId="0" fontId="15" fillId="7" borderId="130" xfId="0" applyFont="1" applyFill="1" applyBorder="1" applyAlignment="1">
      <alignment vertical="center"/>
    </xf>
    <xf numFmtId="0" fontId="18" fillId="7" borderId="0" xfId="0" applyFont="1" applyFill="1" applyAlignment="1">
      <alignment horizontal="left"/>
    </xf>
    <xf numFmtId="0" fontId="15" fillId="7" borderId="12" xfId="0" applyFont="1" applyFill="1" applyBorder="1" applyAlignment="1">
      <alignment vertical="center"/>
    </xf>
    <xf numFmtId="0" fontId="15" fillId="7" borderId="12" xfId="0" applyFont="1" applyFill="1" applyBorder="1"/>
    <xf numFmtId="0" fontId="11" fillId="7" borderId="32" xfId="0" applyFont="1" applyFill="1" applyBorder="1" applyAlignment="1">
      <alignment horizontal="left" vertical="center"/>
    </xf>
    <xf numFmtId="0" fontId="15" fillId="16" borderId="246" xfId="0" applyFont="1" applyFill="1" applyBorder="1"/>
    <xf numFmtId="0" fontId="2" fillId="16" borderId="0" xfId="0" applyFont="1" applyFill="1" applyAlignment="1">
      <alignment horizontal="left"/>
    </xf>
    <xf numFmtId="0" fontId="0" fillId="16" borderId="0" xfId="0" applyFill="1" applyAlignment="1">
      <alignment horizontal="left"/>
    </xf>
    <xf numFmtId="0" fontId="11" fillId="16" borderId="0" xfId="0" applyFont="1" applyFill="1" applyAlignment="1">
      <alignment vertical="top"/>
    </xf>
    <xf numFmtId="0" fontId="11" fillId="16" borderId="32" xfId="0" applyFont="1" applyFill="1" applyBorder="1" applyAlignment="1">
      <alignment horizontal="left" vertical="center"/>
    </xf>
    <xf numFmtId="0" fontId="11" fillId="16" borderId="32" xfId="0" applyFont="1" applyFill="1" applyBorder="1" applyAlignment="1">
      <alignment vertical="center"/>
    </xf>
    <xf numFmtId="0" fontId="15" fillId="0" borderId="247" xfId="0" applyFont="1" applyBorder="1"/>
    <xf numFmtId="0" fontId="12" fillId="0" borderId="0" xfId="0" applyFont="1" applyAlignment="1">
      <alignment vertical="top" wrapText="1"/>
    </xf>
    <xf numFmtId="0" fontId="15" fillId="7" borderId="63" xfId="0" applyFont="1" applyFill="1" applyBorder="1"/>
    <xf numFmtId="0" fontId="15" fillId="7" borderId="64" xfId="0" applyFont="1" applyFill="1" applyBorder="1" applyAlignment="1">
      <alignment horizontal="left" vertical="center"/>
    </xf>
    <xf numFmtId="0" fontId="15" fillId="7" borderId="64" xfId="0" applyFont="1" applyFill="1" applyBorder="1" applyAlignment="1">
      <alignment vertical="center"/>
    </xf>
    <xf numFmtId="0" fontId="11" fillId="7" borderId="132" xfId="0" applyFont="1" applyFill="1" applyBorder="1"/>
    <xf numFmtId="0" fontId="11" fillId="7" borderId="132" xfId="0" applyFont="1" applyFill="1" applyBorder="1" applyAlignment="1">
      <alignment vertical="center" wrapText="1"/>
    </xf>
    <xf numFmtId="0" fontId="0" fillId="7" borderId="132" xfId="0" applyFill="1" applyBorder="1" applyAlignment="1">
      <alignment wrapText="1"/>
    </xf>
    <xf numFmtId="0" fontId="0" fillId="7" borderId="0" xfId="0" applyFill="1" applyAlignment="1">
      <alignment wrapText="1"/>
    </xf>
    <xf numFmtId="0" fontId="15" fillId="7" borderId="12" xfId="0" applyFont="1" applyFill="1" applyBorder="1" applyAlignment="1">
      <alignment vertical="top"/>
    </xf>
    <xf numFmtId="0" fontId="12" fillId="7" borderId="0" xfId="0" applyFont="1" applyFill="1" applyAlignment="1">
      <alignment horizontal="left" vertical="top" wrapText="1"/>
    </xf>
    <xf numFmtId="0" fontId="11" fillId="7" borderId="64" xfId="0" applyFont="1" applyFill="1" applyBorder="1" applyAlignment="1">
      <alignment horizontal="left" vertical="center"/>
    </xf>
    <xf numFmtId="0" fontId="15" fillId="7" borderId="0" xfId="0" applyFont="1" applyFill="1" applyProtection="1">
      <protection locked="0"/>
    </xf>
    <xf numFmtId="0" fontId="15" fillId="7" borderId="0" xfId="0" applyFont="1" applyFill="1" applyAlignment="1" applyProtection="1">
      <alignment vertical="top"/>
      <protection locked="0"/>
    </xf>
    <xf numFmtId="0" fontId="25" fillId="7" borderId="0" xfId="0" applyFont="1" applyFill="1" applyAlignment="1">
      <alignment horizontal="left"/>
    </xf>
    <xf numFmtId="0" fontId="11" fillId="7" borderId="32" xfId="0" applyFont="1" applyFill="1" applyBorder="1" applyAlignment="1">
      <alignment vertical="center"/>
    </xf>
    <xf numFmtId="0" fontId="15" fillId="7" borderId="32" xfId="0" applyFont="1" applyFill="1" applyBorder="1"/>
    <xf numFmtId="0" fontId="0" fillId="0" borderId="0" xfId="0" applyAlignment="1">
      <alignment vertical="top" wrapText="1"/>
    </xf>
    <xf numFmtId="0" fontId="0" fillId="7" borderId="0" xfId="0" applyFill="1" applyAlignment="1">
      <alignment horizontal="justify" wrapText="1"/>
    </xf>
    <xf numFmtId="3" fontId="15" fillId="7" borderId="132" xfId="1" applyNumberFormat="1" applyFont="1" applyFill="1" applyBorder="1" applyAlignment="1" applyProtection="1">
      <alignment vertical="center"/>
    </xf>
    <xf numFmtId="0" fontId="15" fillId="7" borderId="227" xfId="0" applyFont="1" applyFill="1" applyBorder="1" applyAlignment="1">
      <alignment vertical="center"/>
    </xf>
    <xf numFmtId="0" fontId="50" fillId="0" borderId="0" xfId="0" applyFont="1" applyAlignment="1">
      <alignment vertical="center"/>
    </xf>
    <xf numFmtId="0" fontId="15" fillId="7" borderId="227" xfId="0" applyFont="1" applyFill="1" applyBorder="1" applyAlignment="1">
      <alignment vertical="top"/>
    </xf>
    <xf numFmtId="0" fontId="50" fillId="0" borderId="0" xfId="0" applyFont="1" applyAlignment="1">
      <alignment vertical="top"/>
    </xf>
    <xf numFmtId="0" fontId="15" fillId="7" borderId="38" xfId="0" applyFont="1" applyFill="1" applyBorder="1"/>
    <xf numFmtId="0" fontId="11" fillId="7" borderId="20" xfId="0" applyFont="1" applyFill="1" applyBorder="1" applyAlignment="1">
      <alignment horizontal="left" vertical="center"/>
    </xf>
    <xf numFmtId="0" fontId="15" fillId="7" borderId="20" xfId="0" applyFont="1" applyFill="1" applyBorder="1" applyAlignment="1">
      <alignment vertical="center"/>
    </xf>
    <xf numFmtId="0" fontId="11" fillId="7" borderId="12" xfId="0" applyFont="1" applyFill="1" applyBorder="1" applyAlignment="1">
      <alignment horizontal="center"/>
    </xf>
    <xf numFmtId="0" fontId="15" fillId="7" borderId="248" xfId="0" applyFont="1" applyFill="1" applyBorder="1" applyAlignment="1">
      <alignment horizontal="left"/>
    </xf>
    <xf numFmtId="0" fontId="12" fillId="7" borderId="248" xfId="0" applyFont="1" applyFill="1" applyBorder="1"/>
    <xf numFmtId="0" fontId="15" fillId="7" borderId="248" xfId="0" applyFont="1" applyFill="1" applyBorder="1"/>
    <xf numFmtId="0" fontId="11" fillId="7" borderId="132" xfId="0" applyFont="1" applyFill="1" applyBorder="1" applyAlignment="1">
      <alignment vertical="center"/>
    </xf>
    <xf numFmtId="3" fontId="20" fillId="7" borderId="132" xfId="0" applyNumberFormat="1" applyFont="1" applyFill="1" applyBorder="1" applyAlignment="1" applyProtection="1">
      <alignment horizontal="right" vertical="center"/>
      <protection locked="0"/>
    </xf>
    <xf numFmtId="0" fontId="11" fillId="7" borderId="248" xfId="0" applyFont="1" applyFill="1" applyBorder="1" applyAlignment="1">
      <alignment vertical="center"/>
    </xf>
    <xf numFmtId="3" fontId="20" fillId="7" borderId="248" xfId="0" applyNumberFormat="1" applyFont="1" applyFill="1" applyBorder="1" applyAlignment="1" applyProtection="1">
      <alignment horizontal="right" vertical="center"/>
      <protection locked="0"/>
    </xf>
    <xf numFmtId="0" fontId="15" fillId="7" borderId="256" xfId="0" applyFont="1" applyFill="1" applyBorder="1"/>
    <xf numFmtId="0" fontId="15" fillId="9" borderId="5" xfId="26" applyFont="1" applyFill="1" applyBorder="1" applyAlignment="1">
      <alignment horizontal="left"/>
    </xf>
    <xf numFmtId="0" fontId="11" fillId="9" borderId="5" xfId="26" applyFont="1" applyFill="1" applyBorder="1" applyAlignment="1">
      <alignment horizontal="left" vertical="center"/>
    </xf>
    <xf numFmtId="0" fontId="15" fillId="9" borderId="35" xfId="26" applyFont="1" applyFill="1" applyBorder="1"/>
    <xf numFmtId="0" fontId="15" fillId="9" borderId="20" xfId="26" applyFont="1" applyFill="1" applyBorder="1"/>
    <xf numFmtId="0" fontId="12" fillId="7" borderId="64" xfId="0" applyFont="1" applyFill="1" applyBorder="1"/>
    <xf numFmtId="0" fontId="36" fillId="7" borderId="20" xfId="0" applyFont="1" applyFill="1" applyBorder="1" applyAlignment="1">
      <alignment vertical="center"/>
    </xf>
    <xf numFmtId="0" fontId="36" fillId="7" borderId="0" xfId="0" applyFont="1" applyFill="1" applyAlignment="1">
      <alignment vertical="top"/>
    </xf>
    <xf numFmtId="0" fontId="0" fillId="0" borderId="64" xfId="0" applyBorder="1" applyAlignment="1">
      <alignment vertical="center"/>
    </xf>
    <xf numFmtId="0" fontId="0" fillId="0" borderId="132" xfId="0" applyBorder="1" applyAlignment="1">
      <alignment vertical="center"/>
    </xf>
    <xf numFmtId="0" fontId="15" fillId="9" borderId="36" xfId="26" applyFont="1" applyFill="1" applyBorder="1"/>
    <xf numFmtId="0" fontId="15" fillId="9" borderId="19" xfId="26" applyFont="1" applyFill="1" applyBorder="1"/>
    <xf numFmtId="0" fontId="15" fillId="9" borderId="37" xfId="26" applyFont="1" applyFill="1" applyBorder="1"/>
    <xf numFmtId="0" fontId="4" fillId="0" borderId="0" xfId="14" applyFont="1"/>
    <xf numFmtId="0" fontId="4" fillId="7" borderId="128" xfId="14" applyFont="1" applyFill="1" applyBorder="1"/>
    <xf numFmtId="0" fontId="4" fillId="7" borderId="129" xfId="14" applyFont="1" applyFill="1" applyBorder="1"/>
    <xf numFmtId="0" fontId="12" fillId="7" borderId="130" xfId="14" applyFont="1" applyFill="1" applyBorder="1"/>
    <xf numFmtId="0" fontId="27" fillId="0" borderId="0" xfId="14" applyFont="1" applyAlignment="1">
      <alignment horizontal="center" vertical="center" wrapText="1"/>
    </xf>
    <xf numFmtId="0" fontId="2" fillId="7" borderId="0" xfId="14" applyFont="1" applyFill="1" applyAlignment="1">
      <alignment vertical="top"/>
    </xf>
    <xf numFmtId="0" fontId="13" fillId="7" borderId="0" xfId="14" applyFont="1" applyFill="1" applyAlignment="1">
      <alignment vertical="center"/>
    </xf>
    <xf numFmtId="0" fontId="18" fillId="7" borderId="0" xfId="14" applyFont="1" applyFill="1" applyAlignment="1">
      <alignment vertical="center"/>
    </xf>
    <xf numFmtId="0" fontId="26" fillId="7" borderId="0" xfId="14" applyFont="1" applyFill="1" applyAlignment="1">
      <alignment horizontal="left" vertical="center"/>
    </xf>
    <xf numFmtId="0" fontId="26" fillId="7" borderId="0" xfId="14" applyFont="1" applyFill="1" applyAlignment="1">
      <alignment vertical="center"/>
    </xf>
    <xf numFmtId="0" fontId="15" fillId="7" borderId="130" xfId="14" applyFont="1" applyFill="1" applyBorder="1" applyAlignment="1">
      <alignment horizontal="center"/>
    </xf>
    <xf numFmtId="0" fontId="15" fillId="7" borderId="0" xfId="14" applyFont="1" applyFill="1" applyAlignment="1">
      <alignment horizontal="center"/>
    </xf>
    <xf numFmtId="0" fontId="15" fillId="7" borderId="0" xfId="14" applyFont="1" applyFill="1" applyAlignment="1">
      <alignment horizontal="center" vertical="center"/>
    </xf>
    <xf numFmtId="0" fontId="95" fillId="0" borderId="0" xfId="14" applyAlignment="1">
      <alignment horizontal="center" vertical="center"/>
    </xf>
    <xf numFmtId="0" fontId="4" fillId="7" borderId="0" xfId="14" applyFont="1" applyFill="1"/>
    <xf numFmtId="0" fontId="11" fillId="7" borderId="0" xfId="14" applyFont="1" applyFill="1" applyAlignment="1">
      <alignment vertical="center"/>
    </xf>
    <xf numFmtId="0" fontId="15" fillId="7" borderId="0" xfId="14" applyFont="1" applyFill="1" applyAlignment="1">
      <alignment vertical="center"/>
    </xf>
    <xf numFmtId="0" fontId="12" fillId="7" borderId="0" xfId="14" applyFont="1" applyFill="1" applyAlignment="1">
      <alignment vertical="center"/>
    </xf>
    <xf numFmtId="0" fontId="11" fillId="7" borderId="0" xfId="14" applyFont="1" applyFill="1" applyAlignment="1">
      <alignment horizontal="center" vertical="center"/>
    </xf>
    <xf numFmtId="0" fontId="11" fillId="7" borderId="0" xfId="14" applyFont="1" applyFill="1" applyAlignment="1">
      <alignment horizontal="left" vertical="center"/>
    </xf>
    <xf numFmtId="0" fontId="12" fillId="7" borderId="0" xfId="14" applyFont="1" applyFill="1" applyAlignment="1">
      <alignment horizontal="left" vertical="center"/>
    </xf>
    <xf numFmtId="0" fontId="15" fillId="7" borderId="0" xfId="14" applyFont="1" applyFill="1"/>
    <xf numFmtId="0" fontId="4" fillId="7" borderId="130" xfId="14" applyFont="1" applyFill="1" applyBorder="1"/>
    <xf numFmtId="0" fontId="11" fillId="7" borderId="0" xfId="14" applyFont="1" applyFill="1" applyAlignment="1">
      <alignment horizontal="center"/>
    </xf>
    <xf numFmtId="0" fontId="4" fillId="7" borderId="135" xfId="14" applyFont="1" applyFill="1" applyBorder="1"/>
    <xf numFmtId="0" fontId="15" fillId="7" borderId="138" xfId="14" applyFont="1" applyFill="1" applyBorder="1" applyAlignment="1">
      <alignment vertical="center"/>
    </xf>
    <xf numFmtId="0" fontId="4" fillId="0" borderId="138" xfId="14" applyFont="1" applyBorder="1"/>
    <xf numFmtId="0" fontId="15" fillId="7" borderId="138" xfId="14" applyFont="1" applyFill="1" applyBorder="1"/>
    <xf numFmtId="0" fontId="15" fillId="7" borderId="163" xfId="14" applyFont="1" applyFill="1" applyBorder="1"/>
    <xf numFmtId="0" fontId="11" fillId="7" borderId="257" xfId="14" applyFont="1" applyFill="1" applyBorder="1" applyAlignment="1">
      <alignment vertical="center"/>
    </xf>
    <xf numFmtId="0" fontId="12" fillId="7" borderId="0" xfId="14" applyFont="1" applyFill="1" applyAlignment="1">
      <alignment vertical="top"/>
    </xf>
    <xf numFmtId="0" fontId="2" fillId="7" borderId="0" xfId="14" applyFont="1" applyFill="1" applyAlignment="1">
      <alignment vertical="center"/>
    </xf>
    <xf numFmtId="0" fontId="11" fillId="7" borderId="258" xfId="14" applyFont="1" applyFill="1" applyBorder="1" applyAlignment="1">
      <alignment vertical="center"/>
    </xf>
    <xf numFmtId="0" fontId="11" fillId="7" borderId="138" xfId="14" applyFont="1" applyFill="1" applyBorder="1" applyAlignment="1">
      <alignment vertical="center"/>
    </xf>
    <xf numFmtId="0" fontId="95" fillId="0" borderId="0" xfId="14" applyAlignment="1">
      <alignment vertical="center"/>
    </xf>
    <xf numFmtId="0" fontId="2" fillId="0" borderId="138" xfId="14" applyFont="1" applyBorder="1" applyAlignment="1">
      <alignment vertical="center"/>
    </xf>
    <xf numFmtId="0" fontId="11" fillId="7" borderId="0" xfId="14" applyFont="1" applyFill="1"/>
    <xf numFmtId="0" fontId="11" fillId="0" borderId="0" xfId="14" applyFont="1" applyAlignment="1">
      <alignment horizontal="center" vertical="center"/>
    </xf>
    <xf numFmtId="0" fontId="15" fillId="0" borderId="0" xfId="14" applyFont="1" applyAlignment="1">
      <alignment horizontal="center"/>
    </xf>
    <xf numFmtId="0" fontId="11" fillId="7" borderId="0" xfId="14" applyFont="1" applyFill="1" applyAlignment="1">
      <alignment horizontal="right"/>
    </xf>
    <xf numFmtId="0" fontId="0" fillId="0" borderId="138" xfId="14" applyFont="1" applyBorder="1"/>
    <xf numFmtId="0" fontId="4" fillId="0" borderId="128" xfId="14" applyFont="1" applyBorder="1"/>
    <xf numFmtId="0" fontId="4" fillId="0" borderId="129" xfId="14" applyFont="1" applyBorder="1"/>
    <xf numFmtId="0" fontId="15" fillId="0" borderId="130" xfId="14" applyFont="1" applyBorder="1"/>
    <xf numFmtId="0" fontId="14" fillId="7" borderId="0" xfId="14" applyFont="1" applyFill="1" applyAlignment="1">
      <alignment horizontal="left" vertical="center" wrapText="1"/>
    </xf>
    <xf numFmtId="0" fontId="26" fillId="0" borderId="0" xfId="14" applyFont="1" applyAlignment="1">
      <alignment horizontal="center" vertical="center"/>
    </xf>
    <xf numFmtId="0" fontId="25" fillId="7" borderId="0" xfId="14" applyFont="1" applyFill="1" applyAlignment="1">
      <alignment vertical="center" wrapText="1"/>
    </xf>
    <xf numFmtId="0" fontId="54" fillId="0" borderId="0" xfId="14" applyFont="1" applyAlignment="1">
      <alignment horizontal="center" vertical="center"/>
    </xf>
    <xf numFmtId="0" fontId="25" fillId="7" borderId="0" xfId="14" applyFont="1" applyFill="1" applyAlignment="1">
      <alignment horizontal="left" vertical="center" wrapText="1"/>
    </xf>
    <xf numFmtId="0" fontId="26" fillId="7" borderId="0" xfId="14" applyFont="1" applyFill="1"/>
    <xf numFmtId="0" fontId="4" fillId="7" borderId="0" xfId="14" applyFont="1" applyFill="1" applyAlignment="1">
      <alignment horizontal="center"/>
    </xf>
    <xf numFmtId="0" fontId="95" fillId="0" borderId="0" xfId="14" applyAlignment="1">
      <alignment vertical="center" wrapText="1"/>
    </xf>
    <xf numFmtId="0" fontId="15" fillId="7" borderId="130" xfId="14" applyFont="1" applyFill="1" applyBorder="1"/>
    <xf numFmtId="0" fontId="15" fillId="7" borderId="0" xfId="14" applyFont="1" applyFill="1" applyAlignment="1">
      <alignment horizontal="left" vertical="top" wrapText="1"/>
    </xf>
    <xf numFmtId="0" fontId="12" fillId="7" borderId="0" xfId="14" applyFont="1" applyFill="1"/>
    <xf numFmtId="0" fontId="11" fillId="7" borderId="0" xfId="14" applyFont="1" applyFill="1" applyAlignment="1">
      <alignment horizontal="left"/>
    </xf>
    <xf numFmtId="0" fontId="13" fillId="7" borderId="0" xfId="14" applyFont="1" applyFill="1" applyAlignment="1">
      <alignment wrapText="1"/>
    </xf>
    <xf numFmtId="0" fontId="18" fillId="7" borderId="0" xfId="14" applyFont="1" applyFill="1"/>
    <xf numFmtId="0" fontId="12" fillId="7" borderId="0" xfId="14" applyFont="1" applyFill="1" applyAlignment="1">
      <alignment horizontal="left" vertical="center" wrapText="1"/>
    </xf>
    <xf numFmtId="0" fontId="95" fillId="0" borderId="0" xfId="14"/>
    <xf numFmtId="0" fontId="11" fillId="7" borderId="0" xfId="14" applyFont="1" applyFill="1" applyAlignment="1">
      <alignment wrapText="1"/>
    </xf>
    <xf numFmtId="0" fontId="11" fillId="7" borderId="0" xfId="14" applyFont="1" applyFill="1" applyAlignment="1">
      <alignment horizontal="center" wrapText="1"/>
    </xf>
    <xf numFmtId="0" fontId="12" fillId="7" borderId="0" xfId="14" applyFont="1" applyFill="1" applyAlignment="1">
      <alignment horizontal="center"/>
    </xf>
    <xf numFmtId="0" fontId="11" fillId="7" borderId="42" xfId="14" applyFont="1" applyFill="1" applyBorder="1" applyAlignment="1">
      <alignment horizontal="center" vertical="center"/>
    </xf>
    <xf numFmtId="0" fontId="15" fillId="7" borderId="0" xfId="14" applyFont="1" applyFill="1" applyAlignment="1">
      <alignment horizontal="right"/>
    </xf>
    <xf numFmtId="0" fontId="36" fillId="7" borderId="0" xfId="14" applyFont="1" applyFill="1"/>
    <xf numFmtId="0" fontId="20" fillId="0" borderId="0" xfId="14" applyFont="1" applyAlignment="1" applyProtection="1">
      <alignment horizontal="right" vertical="center"/>
      <protection locked="0"/>
    </xf>
    <xf numFmtId="0" fontId="36" fillId="7" borderId="0" xfId="14" applyFont="1" applyFill="1" applyAlignment="1">
      <alignment horizontal="right"/>
    </xf>
    <xf numFmtId="0" fontId="11" fillId="0" borderId="0" xfId="14" applyFont="1" applyAlignment="1">
      <alignment vertical="top"/>
    </xf>
    <xf numFmtId="0" fontId="4" fillId="0" borderId="0" xfId="14" applyFont="1" applyAlignment="1">
      <alignment vertical="top"/>
    </xf>
    <xf numFmtId="0" fontId="11" fillId="0" borderId="42" xfId="14" applyFont="1" applyBorder="1" applyAlignment="1">
      <alignment horizontal="center" vertical="top"/>
    </xf>
    <xf numFmtId="0" fontId="11" fillId="0" borderId="0" xfId="14" applyFont="1" applyAlignment="1">
      <alignment horizontal="center" vertical="top"/>
    </xf>
    <xf numFmtId="0" fontId="20" fillId="0" borderId="0" xfId="14" applyFont="1" applyAlignment="1">
      <alignment horizontal="center" vertical="center"/>
    </xf>
    <xf numFmtId="0" fontId="4" fillId="0" borderId="52" xfId="14" applyFont="1" applyBorder="1"/>
    <xf numFmtId="0" fontId="4" fillId="7" borderId="0" xfId="14" applyFont="1" applyFill="1" applyAlignment="1">
      <alignment horizontal="center" vertical="center"/>
    </xf>
    <xf numFmtId="0" fontId="4" fillId="0" borderId="0" xfId="14" applyFont="1" applyAlignment="1">
      <alignment horizontal="center" vertical="center"/>
    </xf>
    <xf numFmtId="0" fontId="4" fillId="0" borderId="53" xfId="14" applyFont="1" applyBorder="1"/>
    <xf numFmtId="0" fontId="23" fillId="7" borderId="0" xfId="14" applyFont="1" applyFill="1" applyAlignment="1">
      <alignment horizontal="left" vertical="center"/>
    </xf>
    <xf numFmtId="0" fontId="4" fillId="0" borderId="1" xfId="14" applyFont="1" applyBorder="1"/>
    <xf numFmtId="0" fontId="33" fillId="0" borderId="1" xfId="14" applyFont="1" applyBorder="1"/>
    <xf numFmtId="0" fontId="33" fillId="0" borderId="0" xfId="14" applyFont="1"/>
    <xf numFmtId="0" fontId="2" fillId="7" borderId="0" xfId="14" applyFont="1" applyFill="1" applyAlignment="1">
      <alignment horizontal="right" vertical="top"/>
    </xf>
    <xf numFmtId="0" fontId="2" fillId="7" borderId="0" xfId="14" applyFont="1" applyFill="1" applyAlignment="1">
      <alignment horizontal="right"/>
    </xf>
    <xf numFmtId="0" fontId="11" fillId="7" borderId="0" xfId="14" applyFont="1" applyFill="1" applyAlignment="1">
      <alignment vertical="top"/>
    </xf>
    <xf numFmtId="0" fontId="15" fillId="7" borderId="135" xfId="14" applyFont="1" applyFill="1" applyBorder="1"/>
    <xf numFmtId="0" fontId="15" fillId="7" borderId="42" xfId="14" applyFont="1" applyFill="1" applyBorder="1"/>
    <xf numFmtId="0" fontId="11" fillId="7" borderId="80" xfId="14" applyFont="1" applyFill="1" applyBorder="1" applyAlignment="1">
      <alignment horizontal="center" vertical="center"/>
    </xf>
    <xf numFmtId="0" fontId="11" fillId="7" borderId="73" xfId="14" applyFont="1" applyFill="1" applyBorder="1" applyAlignment="1">
      <alignment vertical="center"/>
    </xf>
    <xf numFmtId="0" fontId="11" fillId="7" borderId="42" xfId="14" applyFont="1" applyFill="1" applyBorder="1" applyAlignment="1">
      <alignment vertical="center"/>
    </xf>
    <xf numFmtId="0" fontId="4" fillId="0" borderId="0" xfId="14" applyFont="1" applyAlignment="1">
      <alignment vertical="center"/>
    </xf>
    <xf numFmtId="0" fontId="20" fillId="0" borderId="0" xfId="14" applyFont="1"/>
    <xf numFmtId="0" fontId="9" fillId="0" borderId="0" xfId="14" applyFont="1"/>
    <xf numFmtId="0" fontId="20" fillId="7" borderId="0" xfId="14" applyFont="1" applyFill="1" applyAlignment="1">
      <alignment vertical="center" textRotation="180" wrapText="1"/>
    </xf>
    <xf numFmtId="0" fontId="11" fillId="7" borderId="128" xfId="14" applyFont="1" applyFill="1" applyBorder="1"/>
    <xf numFmtId="0" fontId="2" fillId="7" borderId="129" xfId="14" applyFont="1" applyFill="1" applyBorder="1"/>
    <xf numFmtId="0" fontId="3" fillId="7" borderId="129" xfId="14" applyFont="1" applyFill="1" applyBorder="1" applyAlignment="1">
      <alignment horizontal="center"/>
    </xf>
    <xf numFmtId="0" fontId="13" fillId="7" borderId="129" xfId="14" applyFont="1" applyFill="1" applyBorder="1" applyAlignment="1">
      <alignment horizontal="center" wrapText="1"/>
    </xf>
    <xf numFmtId="0" fontId="9" fillId="7" borderId="129" xfId="14" applyFont="1" applyFill="1" applyBorder="1" applyAlignment="1">
      <alignment horizontal="left" vertical="center"/>
    </xf>
    <xf numFmtId="0" fontId="11" fillId="7" borderId="130" xfId="14" applyFont="1" applyFill="1" applyBorder="1"/>
    <xf numFmtId="0" fontId="2" fillId="7" borderId="0" xfId="14" applyFont="1" applyFill="1"/>
    <xf numFmtId="0" fontId="3" fillId="7" borderId="0" xfId="14" applyFont="1" applyFill="1" applyAlignment="1">
      <alignment horizontal="center"/>
    </xf>
    <xf numFmtId="0" fontId="13" fillId="7" borderId="0" xfId="14" applyFont="1" applyFill="1" applyAlignment="1">
      <alignment horizontal="center" wrapText="1"/>
    </xf>
    <xf numFmtId="0" fontId="14" fillId="7" borderId="0" xfId="14" applyFont="1" applyFill="1" applyAlignment="1">
      <alignment vertical="center"/>
    </xf>
    <xf numFmtId="0" fontId="9" fillId="7" borderId="0" xfId="14" applyFont="1" applyFill="1" applyAlignment="1">
      <alignment horizontal="left" vertical="center"/>
    </xf>
    <xf numFmtId="0" fontId="14" fillId="7" borderId="0" xfId="14" applyFont="1" applyFill="1"/>
    <xf numFmtId="0" fontId="58" fillId="7" borderId="0" xfId="14" applyFont="1" applyFill="1" applyAlignment="1">
      <alignment vertical="center" textRotation="180" wrapText="1"/>
    </xf>
    <xf numFmtId="0" fontId="12" fillId="7" borderId="226" xfId="14" applyFont="1" applyFill="1" applyBorder="1"/>
    <xf numFmtId="0" fontId="26" fillId="7" borderId="20" xfId="14" applyFont="1" applyFill="1" applyBorder="1"/>
    <xf numFmtId="0" fontId="33" fillId="7" borderId="20" xfId="14" applyFont="1" applyFill="1" applyBorder="1" applyAlignment="1">
      <alignment horizontal="center"/>
    </xf>
    <xf numFmtId="0" fontId="26" fillId="0" borderId="20" xfId="14" applyFont="1" applyBorder="1" applyAlignment="1">
      <alignment horizontal="center" vertical="center"/>
    </xf>
    <xf numFmtId="0" fontId="59" fillId="7" borderId="20" xfId="14" applyFont="1" applyFill="1" applyBorder="1" applyAlignment="1">
      <alignment horizontal="left" vertical="center"/>
    </xf>
    <xf numFmtId="0" fontId="9" fillId="7" borderId="0" xfId="14" applyFont="1" applyFill="1" applyAlignment="1">
      <alignment vertical="center"/>
    </xf>
    <xf numFmtId="0" fontId="9" fillId="7" borderId="130" xfId="14" applyFont="1" applyFill="1" applyBorder="1" applyAlignment="1">
      <alignment vertical="center"/>
    </xf>
    <xf numFmtId="0" fontId="27" fillId="0" borderId="0" xfId="14" applyFont="1" applyAlignment="1">
      <alignment vertical="center"/>
    </xf>
    <xf numFmtId="0" fontId="13" fillId="0" borderId="0" xfId="14" applyFont="1" applyAlignment="1">
      <alignment vertical="top" wrapText="1"/>
    </xf>
    <xf numFmtId="0" fontId="13" fillId="7" borderId="0" xfId="14" applyFont="1" applyFill="1" applyAlignment="1">
      <alignment vertical="center" wrapText="1"/>
    </xf>
    <xf numFmtId="0" fontId="18" fillId="7" borderId="0" xfId="14" applyFont="1" applyFill="1" applyAlignment="1">
      <alignment vertical="center" wrapText="1"/>
    </xf>
    <xf numFmtId="0" fontId="18" fillId="7" borderId="0" xfId="14" applyFont="1" applyFill="1" applyAlignment="1">
      <alignment wrapText="1"/>
    </xf>
    <xf numFmtId="0" fontId="9" fillId="7" borderId="131" xfId="14" applyFont="1" applyFill="1" applyBorder="1" applyAlignment="1">
      <alignment vertical="center"/>
    </xf>
    <xf numFmtId="0" fontId="9" fillId="7" borderId="64" xfId="14" applyFont="1" applyFill="1" applyBorder="1" applyAlignment="1">
      <alignment vertical="center"/>
    </xf>
    <xf numFmtId="0" fontId="95" fillId="0" borderId="64" xfId="14" applyBorder="1"/>
    <xf numFmtId="0" fontId="9" fillId="16" borderId="130" xfId="14" applyFont="1" applyFill="1" applyBorder="1" applyAlignment="1">
      <alignment vertical="center"/>
    </xf>
    <xf numFmtId="165" fontId="11" fillId="16" borderId="0" xfId="14" applyNumberFormat="1" applyFont="1" applyFill="1" applyAlignment="1">
      <alignment horizontal="left"/>
    </xf>
    <xf numFmtId="0" fontId="11" fillId="16" borderId="0" xfId="14" applyFont="1" applyFill="1"/>
    <xf numFmtId="0" fontId="11" fillId="16" borderId="132" xfId="14" applyFont="1" applyFill="1" applyBorder="1" applyAlignment="1">
      <alignment horizontal="justify" vertical="top"/>
    </xf>
    <xf numFmtId="0" fontId="11" fillId="16" borderId="0" xfId="14" applyFont="1" applyFill="1" applyAlignment="1">
      <alignment horizontal="left" vertical="center"/>
    </xf>
    <xf numFmtId="0" fontId="11" fillId="16" borderId="0" xfId="14" applyFont="1" applyFill="1" applyAlignment="1">
      <alignment vertical="center"/>
    </xf>
    <xf numFmtId="0" fontId="11" fillId="16" borderId="0" xfId="14" applyFont="1" applyFill="1" applyAlignment="1">
      <alignment horizontal="justify" vertical="center"/>
    </xf>
    <xf numFmtId="0" fontId="2" fillId="16" borderId="130" xfId="14" applyFont="1" applyFill="1" applyBorder="1" applyAlignment="1">
      <alignment vertical="center"/>
    </xf>
    <xf numFmtId="0" fontId="3" fillId="16" borderId="0" xfId="14" applyFont="1" applyFill="1" applyAlignment="1">
      <alignment vertical="center"/>
    </xf>
    <xf numFmtId="0" fontId="12" fillId="16" borderId="0" xfId="14" applyFont="1" applyFill="1" applyAlignment="1">
      <alignment vertical="center"/>
    </xf>
    <xf numFmtId="0" fontId="11" fillId="16" borderId="0" xfId="14" applyFont="1" applyFill="1" applyAlignment="1">
      <alignment horizontal="left"/>
    </xf>
    <xf numFmtId="0" fontId="15" fillId="16" borderId="0" xfId="14" applyFont="1" applyFill="1" applyAlignment="1">
      <alignment horizontal="left"/>
    </xf>
    <xf numFmtId="0" fontId="95" fillId="16" borderId="0" xfId="14" applyFill="1"/>
    <xf numFmtId="0" fontId="12" fillId="16" borderId="0" xfId="14" applyFont="1" applyFill="1" applyAlignment="1">
      <alignment vertical="top"/>
    </xf>
    <xf numFmtId="165" fontId="11" fillId="16" borderId="0" xfId="14" applyNumberFormat="1" applyFont="1" applyFill="1" applyAlignment="1">
      <alignment horizontal="left" vertical="center"/>
    </xf>
    <xf numFmtId="0" fontId="4" fillId="16" borderId="0" xfId="14" applyFont="1" applyFill="1"/>
    <xf numFmtId="0" fontId="4" fillId="16" borderId="0" xfId="14" applyFont="1" applyFill="1" applyAlignment="1">
      <alignment vertical="center"/>
    </xf>
    <xf numFmtId="0" fontId="15" fillId="16" borderId="0" xfId="14" applyFont="1" applyFill="1" applyAlignment="1">
      <alignment vertical="center"/>
    </xf>
    <xf numFmtId="0" fontId="12" fillId="16" borderId="0" xfId="14" applyFont="1" applyFill="1"/>
    <xf numFmtId="0" fontId="12" fillId="16" borderId="0" xfId="14" applyFont="1" applyFill="1" applyAlignment="1">
      <alignment horizontal="left"/>
    </xf>
    <xf numFmtId="0" fontId="4" fillId="6" borderId="0" xfId="14" applyFont="1" applyFill="1"/>
    <xf numFmtId="0" fontId="12" fillId="16" borderId="0" xfId="14" applyFont="1" applyFill="1" applyAlignment="1">
      <alignment horizontal="center" vertical="center"/>
    </xf>
    <xf numFmtId="0" fontId="11" fillId="16" borderId="0" xfId="14" applyFont="1" applyFill="1" applyAlignment="1">
      <alignment horizontal="justify"/>
    </xf>
    <xf numFmtId="0" fontId="12" fillId="16" borderId="0" xfId="14" applyFont="1" applyFill="1" applyAlignment="1">
      <alignment horizontal="justify" wrapText="1"/>
    </xf>
    <xf numFmtId="0" fontId="2" fillId="16" borderId="0" xfId="14" applyFont="1" applyFill="1"/>
    <xf numFmtId="0" fontId="12" fillId="16" borderId="0" xfId="14" applyFont="1" applyFill="1" applyAlignment="1">
      <alignment horizontal="left" vertical="center"/>
    </xf>
    <xf numFmtId="0" fontId="12" fillId="16" borderId="0" xfId="14" applyFont="1" applyFill="1" applyAlignment="1">
      <alignment vertical="center" wrapText="1"/>
    </xf>
    <xf numFmtId="0" fontId="11" fillId="16" borderId="0" xfId="14" applyFont="1" applyFill="1" applyAlignment="1">
      <alignment vertical="top"/>
    </xf>
    <xf numFmtId="0" fontId="12" fillId="16" borderId="0" xfId="14" applyFont="1" applyFill="1" applyAlignment="1">
      <alignment vertical="top" wrapText="1"/>
    </xf>
    <xf numFmtId="0" fontId="12" fillId="16" borderId="0" xfId="14" applyFont="1" applyFill="1" applyAlignment="1">
      <alignment horizontal="left" vertical="top" wrapText="1"/>
    </xf>
    <xf numFmtId="0" fontId="11" fillId="16" borderId="0" xfId="14" applyFont="1" applyFill="1" applyAlignment="1">
      <alignment wrapText="1"/>
    </xf>
    <xf numFmtId="0" fontId="11" fillId="16" borderId="0" xfId="14" applyFont="1" applyFill="1" applyAlignment="1">
      <alignment vertical="center" wrapText="1"/>
    </xf>
    <xf numFmtId="0" fontId="12" fillId="16" borderId="0" xfId="14" applyFont="1" applyFill="1" applyAlignment="1">
      <alignment horizontal="left" vertical="top"/>
    </xf>
    <xf numFmtId="0" fontId="11" fillId="16" borderId="0" xfId="14" applyFont="1" applyFill="1" applyAlignment="1">
      <alignment horizontal="left" vertical="top"/>
    </xf>
    <xf numFmtId="0" fontId="20" fillId="7" borderId="0" xfId="14" applyFont="1" applyFill="1" applyAlignment="1">
      <alignment textRotation="180" wrapText="1"/>
    </xf>
    <xf numFmtId="0" fontId="2" fillId="16" borderId="130" xfId="14" applyFont="1" applyFill="1" applyBorder="1"/>
    <xf numFmtId="0" fontId="3" fillId="16" borderId="0" xfId="14" applyFont="1" applyFill="1"/>
    <xf numFmtId="165" fontId="11" fillId="16" borderId="0" xfId="14" applyNumberFormat="1" applyFont="1" applyFill="1"/>
    <xf numFmtId="0" fontId="0" fillId="0" borderId="129" xfId="0" applyBorder="1"/>
    <xf numFmtId="0" fontId="0" fillId="0" borderId="64" xfId="0" applyBorder="1"/>
    <xf numFmtId="0" fontId="9" fillId="7" borderId="42" xfId="14" applyFont="1" applyFill="1" applyBorder="1" applyAlignment="1">
      <alignment vertical="center"/>
    </xf>
    <xf numFmtId="0" fontId="32" fillId="0" borderId="0" xfId="14" applyFont="1" applyAlignment="1">
      <alignment vertical="center"/>
    </xf>
    <xf numFmtId="0" fontId="9" fillId="7" borderId="19" xfId="14" applyFont="1" applyFill="1" applyBorder="1" applyAlignment="1">
      <alignment vertical="center"/>
    </xf>
    <xf numFmtId="0" fontId="12" fillId="7" borderId="0" xfId="14" applyFont="1" applyFill="1" applyAlignment="1">
      <alignment horizontal="center" wrapText="1"/>
    </xf>
    <xf numFmtId="0" fontId="26" fillId="7" borderId="19" xfId="14" applyFont="1" applyFill="1" applyBorder="1" applyAlignment="1">
      <alignment horizontal="center" vertical="center"/>
    </xf>
    <xf numFmtId="0" fontId="26" fillId="7" borderId="0" xfId="14" applyFont="1" applyFill="1" applyAlignment="1">
      <alignment horizontal="center" vertical="center"/>
    </xf>
    <xf numFmtId="0" fontId="17" fillId="7" borderId="0" xfId="14" applyFont="1" applyFill="1" applyAlignment="1">
      <alignment vertical="center"/>
    </xf>
    <xf numFmtId="0" fontId="12" fillId="7" borderId="35" xfId="14" applyFont="1" applyFill="1" applyBorder="1" applyAlignment="1">
      <alignment vertical="center"/>
    </xf>
    <xf numFmtId="0" fontId="12" fillId="7" borderId="20" xfId="14" applyFont="1" applyFill="1" applyBorder="1" applyAlignment="1">
      <alignment vertical="center"/>
    </xf>
    <xf numFmtId="0" fontId="12" fillId="7" borderId="37" xfId="14" applyFont="1" applyFill="1" applyBorder="1" applyAlignment="1">
      <alignment vertical="center"/>
    </xf>
    <xf numFmtId="0" fontId="12" fillId="7" borderId="35" xfId="14" applyFont="1" applyFill="1" applyBorder="1" applyAlignment="1">
      <alignment vertical="top" wrapText="1"/>
    </xf>
    <xf numFmtId="0" fontId="12" fillId="7" borderId="20" xfId="14" applyFont="1" applyFill="1" applyBorder="1" applyAlignment="1">
      <alignment vertical="top" wrapText="1"/>
    </xf>
    <xf numFmtId="0" fontId="15" fillId="16" borderId="0" xfId="14" applyFont="1" applyFill="1"/>
    <xf numFmtId="0" fontId="12" fillId="16" borderId="42" xfId="14" applyFont="1" applyFill="1" applyBorder="1" applyAlignment="1">
      <alignment horizontal="justify" wrapText="1"/>
    </xf>
    <xf numFmtId="0" fontId="12" fillId="16" borderId="42" xfId="14" applyFont="1" applyFill="1" applyBorder="1" applyAlignment="1">
      <alignment vertical="center" wrapText="1"/>
    </xf>
    <xf numFmtId="0" fontId="11" fillId="16" borderId="42" xfId="14" applyFont="1" applyFill="1" applyBorder="1" applyAlignment="1">
      <alignment wrapText="1"/>
    </xf>
    <xf numFmtId="0" fontId="11" fillId="16" borderId="42" xfId="14" applyFont="1" applyFill="1" applyBorder="1" applyAlignment="1">
      <alignment vertical="center" wrapText="1"/>
    </xf>
    <xf numFmtId="0" fontId="12" fillId="16" borderId="42" xfId="14" applyFont="1" applyFill="1" applyBorder="1" applyAlignment="1">
      <alignment vertical="top" wrapText="1"/>
    </xf>
    <xf numFmtId="0" fontId="12" fillId="7" borderId="19" xfId="14" applyFont="1" applyFill="1" applyBorder="1" applyAlignment="1">
      <alignment horizontal="center" wrapText="1"/>
    </xf>
    <xf numFmtId="0" fontId="12" fillId="7" borderId="37" xfId="14" applyFont="1" applyFill="1" applyBorder="1" applyAlignment="1">
      <alignment vertical="top" wrapText="1"/>
    </xf>
    <xf numFmtId="0" fontId="95" fillId="0" borderId="35" xfId="14" applyBorder="1" applyAlignment="1">
      <alignment vertical="center" wrapText="1"/>
    </xf>
    <xf numFmtId="0" fontId="95" fillId="0" borderId="20" xfId="14" applyBorder="1" applyAlignment="1">
      <alignment vertical="center" wrapText="1"/>
    </xf>
    <xf numFmtId="0" fontId="95" fillId="0" borderId="37" xfId="14" applyBorder="1" applyAlignment="1">
      <alignment vertical="center" wrapText="1"/>
    </xf>
    <xf numFmtId="0" fontId="4" fillId="16" borderId="0" xfId="14" applyFont="1" applyFill="1" applyAlignment="1">
      <alignment vertical="center" wrapText="1"/>
    </xf>
    <xf numFmtId="0" fontId="2" fillId="16" borderId="135" xfId="14" applyFont="1" applyFill="1" applyBorder="1" applyAlignment="1">
      <alignment vertical="center"/>
    </xf>
    <xf numFmtId="0" fontId="11" fillId="16" borderId="138" xfId="14" applyFont="1" applyFill="1" applyBorder="1" applyAlignment="1">
      <alignment vertical="center"/>
    </xf>
    <xf numFmtId="0" fontId="12" fillId="16" borderId="138" xfId="14" applyFont="1" applyFill="1" applyBorder="1" applyAlignment="1">
      <alignment vertical="top"/>
    </xf>
    <xf numFmtId="0" fontId="4" fillId="16" borderId="138" xfId="14" applyFont="1" applyFill="1" applyBorder="1"/>
    <xf numFmtId="0" fontId="4" fillId="16" borderId="138" xfId="14" applyFont="1" applyFill="1" applyBorder="1" applyAlignment="1">
      <alignment vertical="center"/>
    </xf>
    <xf numFmtId="0" fontId="14" fillId="16" borderId="0" xfId="14" applyFont="1" applyFill="1" applyAlignment="1">
      <alignment horizontal="center" vertical="center"/>
    </xf>
    <xf numFmtId="0" fontId="3" fillId="7" borderId="0" xfId="14" applyFont="1" applyFill="1" applyAlignment="1">
      <alignment horizontal="center" vertical="center"/>
    </xf>
    <xf numFmtId="0" fontId="9" fillId="16" borderId="0" xfId="14" applyFont="1" applyFill="1" applyAlignment="1">
      <alignment vertical="center"/>
    </xf>
    <xf numFmtId="0" fontId="11" fillId="16" borderId="0" xfId="14" applyFont="1" applyFill="1" applyAlignment="1">
      <alignment horizontal="right" vertical="center"/>
    </xf>
    <xf numFmtId="0" fontId="14" fillId="16" borderId="0" xfId="14" applyFont="1" applyFill="1" applyAlignment="1">
      <alignment horizontal="center"/>
    </xf>
    <xf numFmtId="0" fontId="11" fillId="16" borderId="0" xfId="14" applyFont="1" applyFill="1" applyAlignment="1">
      <alignment horizontal="right"/>
    </xf>
    <xf numFmtId="0" fontId="15" fillId="7" borderId="227" xfId="0" applyFont="1" applyFill="1" applyBorder="1" applyAlignment="1">
      <alignment horizontal="left" vertical="center" textRotation="180" wrapText="1"/>
    </xf>
    <xf numFmtId="0" fontId="13" fillId="7" borderId="128" xfId="0" applyFont="1" applyFill="1" applyBorder="1"/>
    <xf numFmtId="0" fontId="12" fillId="7" borderId="227" xfId="0" applyFont="1" applyFill="1" applyBorder="1" applyAlignment="1">
      <alignment horizontal="left" vertical="center" textRotation="180" wrapText="1"/>
    </xf>
    <xf numFmtId="0" fontId="25" fillId="7" borderId="130" xfId="0" applyFont="1" applyFill="1" applyBorder="1"/>
    <xf numFmtId="0" fontId="15" fillId="7" borderId="0" xfId="0" applyFont="1" applyFill="1" applyAlignment="1">
      <alignment horizontal="left" vertical="center" textRotation="180" wrapText="1"/>
    </xf>
    <xf numFmtId="0" fontId="14" fillId="7" borderId="130" xfId="0" applyFont="1" applyFill="1" applyBorder="1"/>
    <xf numFmtId="0" fontId="18" fillId="7" borderId="130" xfId="0" applyFont="1" applyFill="1" applyBorder="1" applyAlignment="1">
      <alignment vertical="center" wrapText="1"/>
    </xf>
    <xf numFmtId="0" fontId="11" fillId="20" borderId="133" xfId="0" applyFont="1" applyFill="1" applyBorder="1" applyAlignment="1">
      <alignment horizontal="left" vertical="center"/>
    </xf>
    <xf numFmtId="0" fontId="11" fillId="20" borderId="0" xfId="0" applyFont="1" applyFill="1" applyAlignment="1">
      <alignment vertical="top"/>
    </xf>
    <xf numFmtId="0" fontId="15" fillId="20" borderId="0" xfId="0" applyFont="1" applyFill="1"/>
    <xf numFmtId="0" fontId="11" fillId="20" borderId="130" xfId="0" applyFont="1" applyFill="1" applyBorder="1" applyAlignment="1">
      <alignment horizontal="center"/>
    </xf>
    <xf numFmtId="0" fontId="12" fillId="20" borderId="0" xfId="0" applyFont="1" applyFill="1" applyAlignment="1">
      <alignment vertical="top"/>
    </xf>
    <xf numFmtId="0" fontId="11" fillId="20" borderId="12" xfId="0" applyFont="1" applyFill="1" applyBorder="1" applyAlignment="1">
      <alignment horizontal="center" vertical="center"/>
    </xf>
    <xf numFmtId="0" fontId="11" fillId="20" borderId="0" xfId="0" applyFont="1" applyFill="1" applyAlignment="1">
      <alignment vertical="center"/>
    </xf>
    <xf numFmtId="0" fontId="15" fillId="20" borderId="0" xfId="0" applyFont="1" applyFill="1" applyAlignment="1">
      <alignment vertical="center"/>
    </xf>
    <xf numFmtId="0" fontId="11" fillId="20" borderId="0" xfId="0" applyFont="1" applyFill="1"/>
    <xf numFmtId="0" fontId="15" fillId="20" borderId="130" xfId="0" applyFont="1" applyFill="1" applyBorder="1"/>
    <xf numFmtId="0" fontId="12" fillId="20" borderId="0" xfId="0" applyFont="1" applyFill="1"/>
    <xf numFmtId="0" fontId="15" fillId="20" borderId="0" xfId="0" applyFont="1" applyFill="1" applyAlignment="1">
      <alignment vertical="top"/>
    </xf>
    <xf numFmtId="0" fontId="12" fillId="20" borderId="0" xfId="0" applyFont="1" applyFill="1" applyAlignment="1">
      <alignment vertical="center"/>
    </xf>
    <xf numFmtId="0" fontId="11" fillId="20" borderId="12" xfId="0" applyFont="1" applyFill="1" applyBorder="1" applyAlignment="1">
      <alignment horizontal="center"/>
    </xf>
    <xf numFmtId="0" fontId="11" fillId="20" borderId="130" xfId="0" applyFont="1" applyFill="1" applyBorder="1"/>
    <xf numFmtId="0" fontId="15" fillId="7" borderId="0" xfId="0" applyFont="1" applyFill="1" applyAlignment="1">
      <alignment horizontal="left" textRotation="180" wrapText="1"/>
    </xf>
    <xf numFmtId="0" fontId="11" fillId="20" borderId="12" xfId="0" applyFont="1" applyFill="1" applyBorder="1" applyAlignment="1">
      <alignment horizontal="center" vertical="top"/>
    </xf>
    <xf numFmtId="0" fontId="11" fillId="9" borderId="0" xfId="0" applyFont="1" applyFill="1" applyAlignment="1">
      <alignment vertical="center"/>
    </xf>
    <xf numFmtId="0" fontId="11" fillId="20" borderId="0" xfId="0" applyFont="1" applyFill="1" applyAlignment="1">
      <alignment horizontal="left"/>
    </xf>
    <xf numFmtId="0" fontId="11" fillId="20" borderId="0" xfId="0" applyFont="1" applyFill="1" applyAlignment="1">
      <alignment horizontal="left" vertical="top" wrapText="1"/>
    </xf>
    <xf numFmtId="0" fontId="12" fillId="20" borderId="0" xfId="0" applyFont="1" applyFill="1" applyAlignment="1">
      <alignment horizontal="left" vertical="top"/>
    </xf>
    <xf numFmtId="0" fontId="15" fillId="20" borderId="12" xfId="0" applyFont="1" applyFill="1" applyBorder="1"/>
    <xf numFmtId="0" fontId="11" fillId="20" borderId="12" xfId="0" applyFont="1" applyFill="1" applyBorder="1" applyAlignment="1">
      <alignment horizontal="left" vertical="center"/>
    </xf>
    <xf numFmtId="0" fontId="11" fillId="20" borderId="0" xfId="0" applyFont="1" applyFill="1" applyAlignment="1">
      <alignment horizontal="left" vertical="center"/>
    </xf>
    <xf numFmtId="0" fontId="11" fillId="20" borderId="130" xfId="0" applyFont="1" applyFill="1" applyBorder="1" applyAlignment="1">
      <alignment horizontal="center" vertical="center"/>
    </xf>
    <xf numFmtId="0" fontId="12" fillId="20" borderId="0" xfId="0" applyFont="1" applyFill="1" applyAlignment="1">
      <alignment horizontal="left"/>
    </xf>
    <xf numFmtId="0" fontId="15" fillId="7" borderId="0" xfId="0" applyFont="1" applyFill="1" applyAlignment="1">
      <alignment horizontal="center" vertical="center" textRotation="180" wrapText="1"/>
    </xf>
    <xf numFmtId="0" fontId="15" fillId="9" borderId="0" xfId="0" applyFont="1" applyFill="1" applyAlignment="1">
      <alignment horizontal="center" vertical="center"/>
    </xf>
    <xf numFmtId="0" fontId="12" fillId="20" borderId="0" xfId="0" applyFont="1" applyFill="1" applyAlignment="1">
      <alignment horizontal="left" vertical="center"/>
    </xf>
    <xf numFmtId="0" fontId="11" fillId="20" borderId="130" xfId="0" applyFont="1" applyFill="1" applyBorder="1" applyAlignment="1">
      <alignment horizontal="left"/>
    </xf>
    <xf numFmtId="0" fontId="11" fillId="20" borderId="226" xfId="0" applyFont="1" applyFill="1" applyBorder="1" applyAlignment="1">
      <alignment horizontal="center"/>
    </xf>
    <xf numFmtId="0" fontId="12" fillId="20" borderId="20" xfId="0" applyFont="1" applyFill="1" applyBorder="1" applyAlignment="1">
      <alignment vertical="top"/>
    </xf>
    <xf numFmtId="0" fontId="15" fillId="20" borderId="20" xfId="0" applyFont="1" applyFill="1" applyBorder="1"/>
    <xf numFmtId="0" fontId="14" fillId="7" borderId="0" xfId="0" applyFont="1" applyFill="1"/>
    <xf numFmtId="0" fontId="18" fillId="7" borderId="0" xfId="0" applyFont="1" applyFill="1" applyAlignment="1">
      <alignment vertical="center" wrapText="1"/>
    </xf>
    <xf numFmtId="0" fontId="15" fillId="7" borderId="112" xfId="0" applyFont="1" applyFill="1" applyBorder="1"/>
    <xf numFmtId="0" fontId="15" fillId="20" borderId="42" xfId="0" applyFont="1" applyFill="1" applyBorder="1"/>
    <xf numFmtId="0" fontId="11" fillId="20" borderId="42" xfId="0" applyFont="1" applyFill="1" applyBorder="1"/>
    <xf numFmtId="0" fontId="12" fillId="20" borderId="42" xfId="0" applyFont="1" applyFill="1" applyBorder="1"/>
    <xf numFmtId="3" fontId="3" fillId="19" borderId="370" xfId="0" applyNumberFormat="1" applyFont="1" applyFill="1" applyBorder="1" applyAlignment="1" applyProtection="1">
      <alignment horizontal="center" vertical="center" wrapText="1"/>
      <protection locked="0"/>
    </xf>
    <xf numFmtId="3" fontId="3" fillId="19" borderId="371" xfId="0" applyNumberFormat="1" applyFont="1" applyFill="1" applyBorder="1" applyAlignment="1" applyProtection="1">
      <alignment horizontal="center" vertical="center" wrapText="1"/>
      <protection locked="0"/>
    </xf>
    <xf numFmtId="0" fontId="15" fillId="20" borderId="0" xfId="0" applyFont="1" applyFill="1" applyAlignment="1">
      <alignment horizontal="center" vertical="center"/>
    </xf>
    <xf numFmtId="0" fontId="15" fillId="20" borderId="42" xfId="0" applyFont="1" applyFill="1" applyBorder="1" applyAlignment="1">
      <alignment horizontal="center" vertical="center"/>
    </xf>
    <xf numFmtId="0" fontId="11" fillId="7" borderId="73" xfId="0" applyFont="1" applyFill="1" applyBorder="1"/>
    <xf numFmtId="0" fontId="15" fillId="20" borderId="61" xfId="0" applyFont="1" applyFill="1" applyBorder="1"/>
    <xf numFmtId="0" fontId="11" fillId="7" borderId="59" xfId="0" applyFont="1" applyFill="1" applyBorder="1" applyAlignment="1">
      <alignment horizontal="center"/>
    </xf>
    <xf numFmtId="3" fontId="20" fillId="20" borderId="0" xfId="0" applyNumberFormat="1" applyFont="1" applyFill="1" applyAlignment="1">
      <alignment horizontal="right" vertical="center"/>
    </xf>
    <xf numFmtId="3" fontId="3" fillId="19" borderId="392" xfId="0" applyNumberFormat="1" applyFont="1" applyFill="1" applyBorder="1" applyAlignment="1" applyProtection="1">
      <alignment horizontal="center" vertical="center" wrapText="1"/>
      <protection locked="0"/>
    </xf>
    <xf numFmtId="3" fontId="20" fillId="20" borderId="233" xfId="0" applyNumberFormat="1" applyFont="1" applyFill="1" applyBorder="1" applyAlignment="1">
      <alignment horizontal="right" vertical="center"/>
    </xf>
    <xf numFmtId="3" fontId="3" fillId="19" borderId="293" xfId="0" applyNumberFormat="1" applyFont="1" applyFill="1" applyBorder="1" applyAlignment="1" applyProtection="1">
      <alignment horizontal="right" vertical="center" wrapText="1"/>
      <protection locked="0"/>
    </xf>
    <xf numFmtId="3" fontId="3" fillId="19" borderId="287" xfId="0" applyNumberFormat="1" applyFont="1" applyFill="1" applyBorder="1" applyAlignment="1" applyProtection="1">
      <alignment horizontal="right" vertical="center" wrapText="1"/>
      <protection locked="0"/>
    </xf>
    <xf numFmtId="3" fontId="3" fillId="19" borderId="404" xfId="0" applyNumberFormat="1" applyFont="1" applyFill="1" applyBorder="1" applyAlignment="1" applyProtection="1">
      <alignment horizontal="right" vertical="center" wrapText="1"/>
      <protection locked="0"/>
    </xf>
    <xf numFmtId="3" fontId="3" fillId="19" borderId="371" xfId="0" applyNumberFormat="1" applyFont="1" applyFill="1" applyBorder="1" applyAlignment="1" applyProtection="1">
      <alignment horizontal="right" vertical="center" wrapText="1"/>
      <protection locked="0"/>
    </xf>
    <xf numFmtId="0" fontId="11" fillId="7" borderId="35" xfId="0" applyFont="1" applyFill="1" applyBorder="1" applyAlignment="1">
      <alignment vertical="center" wrapText="1"/>
    </xf>
    <xf numFmtId="0" fontId="11" fillId="7" borderId="20" xfId="0" applyFont="1" applyFill="1" applyBorder="1" applyAlignment="1">
      <alignment vertical="center" wrapText="1"/>
    </xf>
    <xf numFmtId="3" fontId="3" fillId="19" borderId="292" xfId="0" applyNumberFormat="1" applyFont="1" applyFill="1" applyBorder="1" applyAlignment="1" applyProtection="1">
      <alignment horizontal="right" vertical="center" wrapText="1"/>
      <protection locked="0"/>
    </xf>
    <xf numFmtId="3" fontId="3" fillId="19" borderId="392" xfId="0" applyNumberFormat="1" applyFont="1" applyFill="1" applyBorder="1" applyAlignment="1" applyProtection="1">
      <alignment horizontal="right" vertical="center" wrapText="1"/>
      <protection locked="0"/>
    </xf>
    <xf numFmtId="3" fontId="3" fillId="19" borderId="293" xfId="0" applyNumberFormat="1" applyFont="1" applyFill="1" applyBorder="1" applyAlignment="1" applyProtection="1">
      <alignment horizontal="right" vertical="center"/>
      <protection locked="0"/>
    </xf>
    <xf numFmtId="3" fontId="3" fillId="19" borderId="287" xfId="0" applyNumberFormat="1" applyFont="1" applyFill="1" applyBorder="1" applyAlignment="1" applyProtection="1">
      <alignment horizontal="right" vertical="center"/>
      <protection locked="0"/>
    </xf>
    <xf numFmtId="0" fontId="11" fillId="7" borderId="34" xfId="0" applyFont="1" applyFill="1" applyBorder="1"/>
    <xf numFmtId="0" fontId="11" fillId="7" borderId="37" xfId="0" applyFont="1" applyFill="1" applyBorder="1" applyAlignment="1">
      <alignment vertical="center" wrapText="1"/>
    </xf>
    <xf numFmtId="3" fontId="3" fillId="19" borderId="289" xfId="0" applyNumberFormat="1" applyFont="1" applyFill="1" applyBorder="1" applyAlignment="1" applyProtection="1">
      <alignment horizontal="right" vertical="center"/>
      <protection locked="0"/>
    </xf>
    <xf numFmtId="3" fontId="3" fillId="19" borderId="292" xfId="0" applyNumberFormat="1" applyFont="1" applyFill="1" applyBorder="1" applyAlignment="1" applyProtection="1">
      <alignment horizontal="right" vertical="center"/>
      <protection locked="0"/>
    </xf>
    <xf numFmtId="3" fontId="4" fillId="19" borderId="404" xfId="0" applyNumberFormat="1" applyFont="1" applyFill="1" applyBorder="1" applyAlignment="1" applyProtection="1">
      <alignment horizontal="right" vertical="center" wrapText="1"/>
      <protection locked="0"/>
    </xf>
    <xf numFmtId="3" fontId="4" fillId="19" borderId="371" xfId="0" applyNumberFormat="1" applyFont="1" applyFill="1" applyBorder="1" applyAlignment="1" applyProtection="1">
      <alignment horizontal="right" vertical="center" wrapText="1"/>
      <protection locked="0"/>
    </xf>
    <xf numFmtId="0" fontId="15" fillId="0" borderId="42" xfId="0" applyFont="1" applyBorder="1" applyAlignment="1">
      <alignment vertical="center"/>
    </xf>
    <xf numFmtId="3" fontId="20" fillId="21" borderId="146" xfId="0" applyNumberFormat="1" applyFont="1" applyFill="1" applyBorder="1" applyAlignment="1">
      <alignment horizontal="right" vertical="center"/>
    </xf>
    <xf numFmtId="3" fontId="20" fillId="21" borderId="0" xfId="0" applyNumberFormat="1" applyFont="1" applyFill="1" applyAlignment="1">
      <alignment horizontal="right" vertical="center"/>
    </xf>
    <xf numFmtId="3" fontId="20" fillId="21" borderId="287" xfId="0" applyNumberFormat="1" applyFont="1" applyFill="1" applyBorder="1" applyAlignment="1">
      <alignment horizontal="right" vertical="center"/>
    </xf>
    <xf numFmtId="0" fontId="11" fillId="20" borderId="135" xfId="0" applyFont="1" applyFill="1" applyBorder="1" applyAlignment="1">
      <alignment horizontal="center"/>
    </xf>
    <xf numFmtId="0" fontId="3" fillId="20" borderId="0" xfId="0" applyFont="1" applyFill="1"/>
    <xf numFmtId="0" fontId="12" fillId="22" borderId="0" xfId="0" applyFont="1" applyFill="1" applyAlignment="1">
      <alignment horizontal="left" vertical="center"/>
    </xf>
    <xf numFmtId="0" fontId="15" fillId="20" borderId="129" xfId="0" applyFont="1" applyFill="1" applyBorder="1"/>
    <xf numFmtId="3" fontId="20" fillId="23" borderId="0" xfId="0" applyNumberFormat="1" applyFont="1" applyFill="1" applyAlignment="1">
      <alignment horizontal="right" vertical="center"/>
    </xf>
    <xf numFmtId="3" fontId="4" fillId="19" borderId="0" xfId="0" applyNumberFormat="1" applyFont="1" applyFill="1" applyAlignment="1" applyProtection="1">
      <alignment vertical="center"/>
      <protection locked="0"/>
    </xf>
    <xf numFmtId="3" fontId="20" fillId="21" borderId="138" xfId="0" applyNumberFormat="1" applyFont="1" applyFill="1" applyBorder="1" applyAlignment="1">
      <alignment horizontal="right" vertical="center"/>
    </xf>
    <xf numFmtId="0" fontId="15" fillId="0" borderId="133" xfId="0" applyFont="1" applyBorder="1"/>
    <xf numFmtId="0" fontId="15" fillId="0" borderId="132" xfId="0" applyFont="1" applyBorder="1"/>
    <xf numFmtId="0" fontId="13" fillId="0" borderId="132" xfId="0" applyFont="1" applyBorder="1" applyAlignment="1">
      <alignment vertical="center" wrapText="1"/>
    </xf>
    <xf numFmtId="0" fontId="0" fillId="0" borderId="132" xfId="0" applyBorder="1" applyAlignment="1">
      <alignment horizontal="center" vertical="center" wrapText="1"/>
    </xf>
    <xf numFmtId="0" fontId="0" fillId="0" borderId="132" xfId="0" applyBorder="1"/>
    <xf numFmtId="0" fontId="26" fillId="0" borderId="130" xfId="0" applyFont="1" applyBorder="1" applyAlignment="1">
      <alignment vertical="center"/>
    </xf>
    <xf numFmtId="0" fontId="2" fillId="0" borderId="0" xfId="0" applyFont="1" applyAlignment="1">
      <alignment horizontal="center" vertical="center"/>
    </xf>
    <xf numFmtId="0" fontId="13" fillId="0" borderId="0" xfId="0" applyFont="1" applyAlignment="1">
      <alignment horizontal="left" vertical="center"/>
    </xf>
    <xf numFmtId="165" fontId="11" fillId="0" borderId="130" xfId="0" applyNumberFormat="1" applyFont="1" applyBorder="1" applyAlignment="1">
      <alignment horizontal="center"/>
    </xf>
    <xf numFmtId="0" fontId="11" fillId="6" borderId="31" xfId="0" applyFont="1" applyFill="1" applyBorder="1" applyAlignment="1">
      <alignment vertical="center"/>
    </xf>
    <xf numFmtId="0" fontId="11" fillId="6" borderId="31" xfId="0" applyFont="1" applyFill="1" applyBorder="1" applyAlignment="1">
      <alignment horizontal="left" vertical="center"/>
    </xf>
    <xf numFmtId="0" fontId="11" fillId="6" borderId="22" xfId="0" applyFont="1" applyFill="1" applyBorder="1" applyAlignment="1">
      <alignment horizontal="center" vertical="center"/>
    </xf>
    <xf numFmtId="0" fontId="11" fillId="6" borderId="0" xfId="0" applyFont="1" applyFill="1" applyAlignment="1">
      <alignment vertical="center"/>
    </xf>
    <xf numFmtId="0" fontId="11" fillId="6" borderId="0" xfId="0" applyFont="1" applyFill="1" applyAlignment="1">
      <alignment horizontal="left" vertical="center"/>
    </xf>
    <xf numFmtId="0" fontId="11" fillId="6" borderId="22" xfId="0" applyFont="1" applyFill="1" applyBorder="1" applyAlignment="1">
      <alignment horizontal="left" vertical="center"/>
    </xf>
    <xf numFmtId="0" fontId="12" fillId="6" borderId="18" xfId="0" applyFont="1" applyFill="1" applyBorder="1" applyAlignment="1">
      <alignment horizontal="left" vertical="top"/>
    </xf>
    <xf numFmtId="0" fontId="11" fillId="6" borderId="32" xfId="0" applyFont="1" applyFill="1" applyBorder="1" applyAlignment="1">
      <alignment vertical="center"/>
    </xf>
    <xf numFmtId="0" fontId="11" fillId="6" borderId="32" xfId="0" applyFont="1" applyFill="1" applyBorder="1" applyAlignment="1">
      <alignment horizontal="left" vertical="center"/>
    </xf>
    <xf numFmtId="0" fontId="15" fillId="0" borderId="226" xfId="0" applyFont="1" applyBorder="1"/>
    <xf numFmtId="0" fontId="11" fillId="0" borderId="130" xfId="0" applyFont="1" applyBorder="1"/>
    <xf numFmtId="0" fontId="12" fillId="0" borderId="130" xfId="0" applyFont="1" applyBorder="1"/>
    <xf numFmtId="0" fontId="15" fillId="6" borderId="15" xfId="0" applyFont="1" applyFill="1" applyBorder="1"/>
    <xf numFmtId="0" fontId="12" fillId="6" borderId="31" xfId="0" applyFont="1" applyFill="1" applyBorder="1"/>
    <xf numFmtId="0" fontId="12" fillId="6" borderId="0" xfId="0" applyFont="1" applyFill="1" applyAlignment="1">
      <alignment vertical="center"/>
    </xf>
    <xf numFmtId="0" fontId="15" fillId="6" borderId="22" xfId="0" applyFont="1" applyFill="1" applyBorder="1"/>
    <xf numFmtId="0" fontId="12" fillId="6" borderId="0" xfId="0" applyFont="1" applyFill="1" applyAlignment="1">
      <alignment horizontal="left" vertical="center"/>
    </xf>
    <xf numFmtId="0" fontId="15" fillId="6" borderId="18" xfId="0" applyFont="1" applyFill="1" applyBorder="1"/>
    <xf numFmtId="0" fontId="14" fillId="0" borderId="132" xfId="0" applyFont="1" applyBorder="1" applyAlignment="1">
      <alignment horizontal="left" wrapText="1"/>
    </xf>
    <xf numFmtId="0" fontId="11" fillId="6" borderId="31" xfId="0" applyFont="1" applyFill="1" applyBorder="1" applyAlignment="1">
      <alignment horizontal="center" vertical="center"/>
    </xf>
    <xf numFmtId="0" fontId="3" fillId="6" borderId="31" xfId="0" applyFont="1" applyFill="1" applyBorder="1" applyAlignment="1">
      <alignment vertical="center"/>
    </xf>
    <xf numFmtId="0" fontId="11" fillId="6" borderId="0" xfId="0" applyFont="1" applyFill="1" applyAlignment="1">
      <alignment horizontal="center" vertical="center"/>
    </xf>
    <xf numFmtId="0" fontId="3" fillId="6" borderId="0" xfId="0" applyFont="1" applyFill="1" applyAlignment="1">
      <alignment vertical="center"/>
    </xf>
    <xf numFmtId="0" fontId="11" fillId="6" borderId="32" xfId="0" applyFont="1" applyFill="1" applyBorder="1" applyAlignment="1">
      <alignment horizontal="center" vertical="center"/>
    </xf>
    <xf numFmtId="0" fontId="3" fillId="6" borderId="32" xfId="0" applyFont="1" applyFill="1" applyBorder="1" applyAlignment="1">
      <alignment vertical="center"/>
    </xf>
    <xf numFmtId="0" fontId="3" fillId="0" borderId="20" xfId="0" applyFont="1" applyBorder="1" applyAlignment="1">
      <alignment horizontal="center" vertical="center"/>
    </xf>
    <xf numFmtId="0" fontId="31" fillId="0" borderId="0" xfId="0" applyFont="1" applyAlignment="1">
      <alignment horizontal="left"/>
    </xf>
    <xf numFmtId="0" fontId="62" fillId="0" borderId="0" xfId="0" applyFont="1" applyAlignment="1">
      <alignment horizontal="left"/>
    </xf>
    <xf numFmtId="0" fontId="63" fillId="0" borderId="0" xfId="0" applyFont="1" applyAlignment="1">
      <alignment horizontal="center" vertical="center"/>
    </xf>
    <xf numFmtId="0" fontId="64" fillId="0" borderId="0" xfId="0" applyFont="1"/>
    <xf numFmtId="0" fontId="65" fillId="0" borderId="0" xfId="0" applyFont="1" applyAlignment="1">
      <alignment horizontal="center" vertical="center"/>
    </xf>
    <xf numFmtId="0" fontId="32" fillId="0" borderId="0" xfId="0" applyFont="1" applyAlignment="1" applyProtection="1">
      <alignment horizontal="center" vertical="center"/>
      <protection locked="0"/>
    </xf>
    <xf numFmtId="0" fontId="66" fillId="0" borderId="0" xfId="0" applyFont="1" applyAlignment="1">
      <alignment horizontal="center" vertical="center"/>
    </xf>
    <xf numFmtId="0" fontId="25" fillId="0" borderId="0" xfId="0" applyFont="1" applyAlignment="1">
      <alignment horizontal="left" vertical="center" wrapText="1"/>
    </xf>
    <xf numFmtId="0" fontId="18" fillId="0" borderId="0" xfId="0" applyFont="1" applyAlignment="1">
      <alignment vertical="center" wrapText="1"/>
    </xf>
    <xf numFmtId="0" fontId="32" fillId="0" borderId="0" xfId="0" applyFont="1" applyAlignment="1">
      <alignment horizontal="center" vertical="center"/>
    </xf>
    <xf numFmtId="0" fontId="3" fillId="6" borderId="21" xfId="0" applyFont="1" applyFill="1" applyBorder="1" applyAlignment="1">
      <alignment vertical="center"/>
    </xf>
    <xf numFmtId="0" fontId="3" fillId="6" borderId="45" xfId="0" applyFont="1" applyFill="1" applyBorder="1" applyAlignment="1">
      <alignment vertical="center"/>
    </xf>
    <xf numFmtId="0" fontId="3" fillId="6" borderId="23" xfId="0" applyFont="1" applyFill="1" applyBorder="1" applyAlignment="1">
      <alignment vertical="center"/>
    </xf>
    <xf numFmtId="3" fontId="32" fillId="0" borderId="20" xfId="0" applyNumberFormat="1" applyFont="1" applyBorder="1" applyAlignment="1" applyProtection="1">
      <alignment horizontal="right" vertical="center"/>
      <protection locked="0"/>
    </xf>
    <xf numFmtId="0" fontId="31" fillId="0" borderId="0" xfId="0" applyFont="1" applyAlignment="1">
      <alignment horizontal="center" vertical="center"/>
    </xf>
    <xf numFmtId="0" fontId="62" fillId="0" borderId="0" xfId="0" applyFont="1" applyAlignment="1">
      <alignment horizontal="center" vertical="center"/>
    </xf>
    <xf numFmtId="0" fontId="32" fillId="0" borderId="0" xfId="0" applyFont="1" applyAlignment="1" applyProtection="1">
      <alignment horizontal="right" vertical="center"/>
      <protection locked="0"/>
    </xf>
    <xf numFmtId="0" fontId="66" fillId="0" borderId="0" xfId="0" applyFont="1" applyAlignment="1">
      <alignment horizontal="right" vertical="center"/>
    </xf>
    <xf numFmtId="0" fontId="12" fillId="0" borderId="0" xfId="0" applyFont="1" applyAlignment="1">
      <alignment horizontal="right"/>
    </xf>
    <xf numFmtId="0" fontId="66" fillId="0" borderId="0" xfId="0" applyFont="1" applyAlignment="1">
      <alignment horizontal="right"/>
    </xf>
    <xf numFmtId="0" fontId="0" fillId="0" borderId="0" xfId="0" applyProtection="1">
      <protection locked="0"/>
    </xf>
    <xf numFmtId="0" fontId="32" fillId="0" borderId="32" xfId="0" applyFont="1" applyBorder="1" applyAlignment="1">
      <alignment horizontal="center" vertical="center"/>
    </xf>
    <xf numFmtId="0" fontId="0" fillId="0" borderId="32" xfId="0" applyBorder="1" applyProtection="1">
      <protection locked="0"/>
    </xf>
    <xf numFmtId="3" fontId="32" fillId="24" borderId="0" xfId="0" applyNumberFormat="1" applyFont="1" applyFill="1" applyAlignment="1" applyProtection="1">
      <alignment horizontal="right" vertical="center"/>
      <protection locked="0"/>
    </xf>
    <xf numFmtId="0" fontId="15" fillId="24" borderId="0" xfId="0" applyFont="1" applyFill="1"/>
    <xf numFmtId="165" fontId="11" fillId="0" borderId="130" xfId="0" applyNumberFormat="1" applyFont="1" applyBorder="1" applyAlignment="1">
      <alignment horizontal="right" vertical="center"/>
    </xf>
    <xf numFmtId="0" fontId="67" fillId="0" borderId="0" xfId="0" applyFont="1" applyAlignment="1">
      <alignment horizontal="left"/>
    </xf>
    <xf numFmtId="0" fontId="12" fillId="6" borderId="0" xfId="0" applyFont="1" applyFill="1" applyAlignment="1">
      <alignment horizontal="center"/>
    </xf>
    <xf numFmtId="0" fontId="11" fillId="6" borderId="45" xfId="0" applyFont="1" applyFill="1" applyBorder="1" applyAlignment="1">
      <alignment horizontal="left"/>
    </xf>
    <xf numFmtId="0" fontId="15" fillId="0" borderId="52" xfId="0" applyFont="1" applyBorder="1"/>
    <xf numFmtId="0" fontId="2" fillId="0" borderId="130" xfId="0" applyFont="1" applyBorder="1" applyAlignment="1">
      <alignment vertical="center"/>
    </xf>
    <xf numFmtId="0" fontId="2" fillId="0" borderId="12" xfId="0" applyFont="1" applyBorder="1" applyAlignment="1">
      <alignment vertical="center"/>
    </xf>
    <xf numFmtId="165" fontId="12" fillId="0" borderId="12" xfId="0" applyNumberFormat="1" applyFont="1" applyBorder="1" applyAlignment="1">
      <alignment horizontal="center" vertical="center"/>
    </xf>
    <xf numFmtId="165" fontId="11" fillId="0" borderId="12" xfId="0" applyNumberFormat="1" applyFont="1" applyBorder="1" applyAlignment="1">
      <alignment horizontal="center" vertical="center"/>
    </xf>
    <xf numFmtId="165" fontId="11" fillId="0" borderId="12" xfId="0" applyNumberFormat="1" applyFont="1" applyBorder="1" applyAlignment="1">
      <alignment horizontal="center"/>
    </xf>
    <xf numFmtId="0" fontId="11" fillId="0" borderId="12" xfId="0" applyFont="1" applyBorder="1" applyAlignment="1">
      <alignment horizontal="center" vertical="center"/>
    </xf>
    <xf numFmtId="165" fontId="11" fillId="0" borderId="0" xfId="0" applyNumberFormat="1" applyFont="1" applyAlignment="1">
      <alignment horizontal="center" vertical="center"/>
    </xf>
    <xf numFmtId="0" fontId="11" fillId="6" borderId="15" xfId="0" applyFont="1" applyFill="1" applyBorder="1" applyAlignment="1">
      <alignment horizontal="center" vertical="center"/>
    </xf>
    <xf numFmtId="165" fontId="11" fillId="6" borderId="31" xfId="0" applyNumberFormat="1" applyFont="1" applyFill="1" applyBorder="1" applyAlignment="1">
      <alignment horizontal="center" vertical="center"/>
    </xf>
    <xf numFmtId="0" fontId="15" fillId="6" borderId="31" xfId="0" applyFont="1" applyFill="1" applyBorder="1" applyAlignment="1">
      <alignment vertical="center"/>
    </xf>
    <xf numFmtId="0" fontId="15" fillId="6" borderId="31" xfId="0" applyFont="1" applyFill="1" applyBorder="1" applyAlignment="1">
      <alignment horizontal="center"/>
    </xf>
    <xf numFmtId="165" fontId="11" fillId="6" borderId="0" xfId="0" applyNumberFormat="1" applyFont="1" applyFill="1" applyAlignment="1">
      <alignment horizontal="left" vertical="center"/>
    </xf>
    <xf numFmtId="0" fontId="15" fillId="6" borderId="0" xfId="0" applyFont="1" applyFill="1" applyAlignment="1">
      <alignment vertical="center"/>
    </xf>
    <xf numFmtId="0" fontId="15" fillId="6" borderId="0" xfId="0" applyFont="1" applyFill="1" applyAlignment="1">
      <alignment horizontal="center"/>
    </xf>
    <xf numFmtId="165" fontId="12" fillId="6" borderId="0" xfId="0" applyNumberFormat="1" applyFont="1" applyFill="1" applyAlignment="1">
      <alignment horizontal="left" vertical="center"/>
    </xf>
    <xf numFmtId="0" fontId="11" fillId="6" borderId="430" xfId="0" applyFont="1" applyFill="1" applyBorder="1" applyAlignment="1">
      <alignment horizontal="center" vertical="center"/>
    </xf>
    <xf numFmtId="165" fontId="11" fillId="6" borderId="431" xfId="0" applyNumberFormat="1" applyFont="1" applyFill="1" applyBorder="1" applyAlignment="1">
      <alignment horizontal="left" vertical="center"/>
    </xf>
    <xf numFmtId="0" fontId="12" fillId="6" borderId="431" xfId="0" applyFont="1" applyFill="1" applyBorder="1"/>
    <xf numFmtId="0" fontId="15" fillId="6" borderId="431" xfId="0" applyFont="1" applyFill="1" applyBorder="1" applyAlignment="1">
      <alignment vertical="center"/>
    </xf>
    <xf numFmtId="0" fontId="15" fillId="6" borderId="431" xfId="0" applyFont="1" applyFill="1" applyBorder="1"/>
    <xf numFmtId="0" fontId="15" fillId="6" borderId="431" xfId="0" applyFont="1" applyFill="1" applyBorder="1" applyAlignment="1">
      <alignment horizontal="center"/>
    </xf>
    <xf numFmtId="165" fontId="11" fillId="0" borderId="38" xfId="0" applyNumberFormat="1" applyFont="1" applyBorder="1" applyAlignment="1">
      <alignment horizontal="center" vertical="center"/>
    </xf>
    <xf numFmtId="165" fontId="11" fillId="0" borderId="20" xfId="0" applyNumberFormat="1" applyFont="1" applyBorder="1" applyAlignment="1">
      <alignment horizontal="center" vertical="center"/>
    </xf>
    <xf numFmtId="165" fontId="11" fillId="0" borderId="0" xfId="0" applyNumberFormat="1" applyFont="1" applyAlignment="1">
      <alignment horizontal="left" vertical="center"/>
    </xf>
    <xf numFmtId="165" fontId="12" fillId="0" borderId="0" xfId="0" applyNumberFormat="1" applyFont="1" applyAlignment="1">
      <alignment horizontal="left" vertical="top"/>
    </xf>
    <xf numFmtId="0" fontId="11" fillId="0" borderId="19" xfId="0" applyFont="1" applyBorder="1" applyAlignment="1">
      <alignment horizontal="center" vertical="center" wrapText="1"/>
    </xf>
    <xf numFmtId="165" fontId="11" fillId="0" borderId="130" xfId="0" applyNumberFormat="1" applyFont="1" applyBorder="1" applyAlignment="1">
      <alignment horizontal="center" vertical="center"/>
    </xf>
    <xf numFmtId="0" fontId="11" fillId="6" borderId="18" xfId="0" applyFont="1" applyFill="1" applyBorder="1" applyAlignment="1">
      <alignment horizontal="center" vertical="center"/>
    </xf>
    <xf numFmtId="165" fontId="12" fillId="6" borderId="32" xfId="0" applyNumberFormat="1" applyFont="1" applyFill="1" applyBorder="1" applyAlignment="1">
      <alignment horizontal="left" vertical="center"/>
    </xf>
    <xf numFmtId="0" fontId="15" fillId="6" borderId="32" xfId="0" applyFont="1" applyFill="1" applyBorder="1" applyAlignment="1">
      <alignment vertical="center"/>
    </xf>
    <xf numFmtId="0" fontId="15" fillId="6" borderId="32" xfId="0" applyFont="1" applyFill="1" applyBorder="1" applyAlignment="1">
      <alignment horizontal="center"/>
    </xf>
    <xf numFmtId="0" fontId="15" fillId="6" borderId="432" xfId="0" applyFont="1" applyFill="1" applyBorder="1" applyAlignment="1">
      <alignment vertical="center"/>
    </xf>
    <xf numFmtId="0" fontId="15" fillId="6" borderId="433" xfId="0" applyFont="1" applyFill="1" applyBorder="1" applyAlignment="1">
      <alignment vertical="center"/>
    </xf>
    <xf numFmtId="0" fontId="15" fillId="6" borderId="434" xfId="0" applyFont="1" applyFill="1" applyBorder="1" applyAlignment="1">
      <alignment vertical="center"/>
    </xf>
    <xf numFmtId="0" fontId="30" fillId="0" borderId="0" xfId="0" applyFont="1" applyAlignment="1" applyProtection="1">
      <alignment horizontal="center" vertical="center"/>
      <protection locked="0"/>
    </xf>
    <xf numFmtId="0" fontId="13" fillId="0" borderId="0" xfId="0" applyFont="1"/>
    <xf numFmtId="0" fontId="0" fillId="0" borderId="227" xfId="0" applyBorder="1"/>
    <xf numFmtId="0" fontId="12" fillId="0" borderId="0" xfId="0" applyFont="1" applyAlignment="1">
      <alignment horizontal="right" vertical="center" wrapText="1"/>
    </xf>
    <xf numFmtId="0" fontId="12" fillId="0" borderId="227" xfId="0" applyFont="1" applyBorder="1" applyAlignment="1">
      <alignment vertical="center"/>
    </xf>
    <xf numFmtId="0" fontId="11" fillId="0" borderId="0" xfId="0" applyFont="1" applyAlignment="1">
      <alignment horizontal="right" vertical="center" wrapText="1"/>
    </xf>
    <xf numFmtId="0" fontId="15" fillId="0" borderId="227" xfId="0" applyFont="1" applyBorder="1" applyAlignment="1">
      <alignment vertical="center"/>
    </xf>
    <xf numFmtId="0" fontId="30" fillId="0" borderId="0" xfId="0" applyFont="1" applyAlignment="1">
      <alignment horizontal="center" vertical="center"/>
    </xf>
    <xf numFmtId="0" fontId="15" fillId="0" borderId="1" xfId="0" applyFont="1" applyBorder="1" applyAlignment="1">
      <alignment vertical="center"/>
    </xf>
    <xf numFmtId="0" fontId="30" fillId="0" borderId="20" xfId="0" applyFont="1" applyBorder="1" applyAlignment="1" applyProtection="1">
      <alignment horizontal="center" vertical="center"/>
      <protection locked="0"/>
    </xf>
    <xf numFmtId="0" fontId="15" fillId="0" borderId="435" xfId="0" applyFont="1" applyBorder="1" applyAlignment="1">
      <alignment vertical="center"/>
    </xf>
    <xf numFmtId="0" fontId="11" fillId="0" borderId="1" xfId="0" applyFont="1" applyBorder="1" applyAlignment="1">
      <alignment horizontal="left" vertical="center"/>
    </xf>
    <xf numFmtId="0" fontId="30" fillId="6" borderId="31" xfId="0" applyFont="1" applyFill="1" applyBorder="1" applyAlignment="1" applyProtection="1">
      <alignment horizontal="center" vertical="center"/>
      <protection locked="0"/>
    </xf>
    <xf numFmtId="0" fontId="30" fillId="25" borderId="436" xfId="0" applyFont="1" applyFill="1" applyBorder="1" applyAlignment="1" applyProtection="1">
      <alignment horizontal="center" vertical="center"/>
      <protection locked="0"/>
    </xf>
    <xf numFmtId="0" fontId="30" fillId="6" borderId="0" xfId="0" applyFont="1" applyFill="1" applyAlignment="1" applyProtection="1">
      <alignment horizontal="center" vertical="center"/>
      <protection locked="0"/>
    </xf>
    <xf numFmtId="0" fontId="30" fillId="25" borderId="433" xfId="0" applyFont="1" applyFill="1" applyBorder="1" applyAlignment="1" applyProtection="1">
      <alignment horizontal="center" vertical="center"/>
      <protection locked="0"/>
    </xf>
    <xf numFmtId="0" fontId="30" fillId="6" borderId="32" xfId="0" applyFont="1" applyFill="1" applyBorder="1" applyAlignment="1" applyProtection="1">
      <alignment horizontal="center" vertical="center"/>
      <protection locked="0"/>
    </xf>
    <xf numFmtId="0" fontId="30" fillId="25" borderId="434" xfId="0" applyFont="1" applyFill="1" applyBorder="1" applyAlignment="1" applyProtection="1">
      <alignment horizontal="center" vertical="center"/>
      <protection locked="0"/>
    </xf>
    <xf numFmtId="165" fontId="11" fillId="0" borderId="226" xfId="0" applyNumberFormat="1" applyFont="1" applyBorder="1" applyAlignment="1">
      <alignment horizontal="center"/>
    </xf>
    <xf numFmtId="165" fontId="11" fillId="0" borderId="0" xfId="0" applyNumberFormat="1" applyFont="1" applyAlignment="1">
      <alignment horizontal="center"/>
    </xf>
    <xf numFmtId="165" fontId="11" fillId="6" borderId="0" xfId="0" applyNumberFormat="1" applyFont="1" applyFill="1" applyAlignment="1">
      <alignment horizontal="left"/>
    </xf>
    <xf numFmtId="165" fontId="12" fillId="6" borderId="0" xfId="0" applyNumberFormat="1" applyFont="1" applyFill="1" applyAlignment="1">
      <alignment horizontal="left" vertical="top"/>
    </xf>
    <xf numFmtId="0" fontId="11" fillId="6" borderId="437" xfId="0" applyFont="1" applyFill="1" applyBorder="1" applyAlignment="1">
      <alignment horizontal="center" vertical="center"/>
    </xf>
    <xf numFmtId="165" fontId="11" fillId="6" borderId="438" xfId="0" applyNumberFormat="1" applyFont="1" applyFill="1" applyBorder="1" applyAlignment="1">
      <alignment horizontal="left" vertical="center"/>
    </xf>
    <xf numFmtId="0" fontId="12" fillId="6" borderId="438" xfId="0" applyFont="1" applyFill="1" applyBorder="1"/>
    <xf numFmtId="0" fontId="15" fillId="6" borderId="438" xfId="0" applyFont="1" applyFill="1" applyBorder="1" applyAlignment="1">
      <alignment vertical="center"/>
    </xf>
    <xf numFmtId="0" fontId="15" fillId="6" borderId="438" xfId="0" applyFont="1" applyFill="1" applyBorder="1"/>
    <xf numFmtId="0" fontId="15" fillId="6" borderId="438" xfId="0" applyFont="1" applyFill="1" applyBorder="1" applyAlignment="1">
      <alignment horizontal="center"/>
    </xf>
    <xf numFmtId="0" fontId="44" fillId="6" borderId="0" xfId="0" applyFont="1" applyFill="1" applyAlignment="1">
      <alignment vertical="center"/>
    </xf>
    <xf numFmtId="0" fontId="19" fillId="6" borderId="0" xfId="0" applyFont="1" applyFill="1" applyAlignment="1">
      <alignment horizontal="center" vertical="center"/>
    </xf>
    <xf numFmtId="0" fontId="11" fillId="6" borderId="438" xfId="0" applyFont="1" applyFill="1" applyBorder="1" applyAlignment="1">
      <alignment horizontal="center" vertical="center"/>
    </xf>
    <xf numFmtId="0" fontId="15" fillId="0" borderId="228" xfId="0" applyFont="1" applyBorder="1"/>
    <xf numFmtId="0" fontId="30" fillId="6" borderId="21" xfId="0" applyFont="1" applyFill="1" applyBorder="1" applyAlignment="1" applyProtection="1">
      <alignment horizontal="center" vertical="center"/>
      <protection locked="0"/>
    </xf>
    <xf numFmtId="0" fontId="30" fillId="6" borderId="45" xfId="0" applyFont="1" applyFill="1" applyBorder="1" applyAlignment="1" applyProtection="1">
      <alignment horizontal="center" vertical="center"/>
      <protection locked="0"/>
    </xf>
    <xf numFmtId="0" fontId="11" fillId="6" borderId="438" xfId="0" applyFont="1" applyFill="1" applyBorder="1" applyAlignment="1">
      <alignment horizontal="left" vertical="center"/>
    </xf>
    <xf numFmtId="0" fontId="30" fillId="6" borderId="438" xfId="0" applyFont="1" applyFill="1" applyBorder="1" applyAlignment="1" applyProtection="1">
      <alignment horizontal="center" vertical="center"/>
      <protection locked="0"/>
    </xf>
    <xf numFmtId="0" fontId="30" fillId="6" borderId="439" xfId="0" applyFont="1" applyFill="1" applyBorder="1" applyAlignment="1" applyProtection="1">
      <alignment horizontal="center" vertical="center"/>
      <protection locked="0"/>
    </xf>
    <xf numFmtId="0" fontId="68" fillId="0" borderId="0" xfId="0" applyFont="1"/>
    <xf numFmtId="0" fontId="12" fillId="0" borderId="5" xfId="0" applyFont="1" applyBorder="1" applyAlignment="1">
      <alignment horizontal="center" wrapText="1"/>
    </xf>
    <xf numFmtId="0" fontId="12" fillId="0" borderId="0" xfId="0" applyFont="1" applyAlignment="1">
      <alignment horizontal="center" wrapText="1"/>
    </xf>
    <xf numFmtId="0" fontId="68" fillId="0" borderId="5" xfId="0" applyFont="1" applyBorder="1"/>
    <xf numFmtId="0" fontId="17" fillId="0" borderId="0" xfId="0" applyFont="1" applyAlignment="1">
      <alignment vertical="center" wrapText="1"/>
    </xf>
    <xf numFmtId="0" fontId="0" fillId="0" borderId="5" xfId="0" applyBorder="1" applyAlignment="1">
      <alignment vertical="center"/>
    </xf>
    <xf numFmtId="0" fontId="13" fillId="0" borderId="0" xfId="0" applyFont="1" applyAlignment="1">
      <alignment vertical="center" wrapText="1"/>
    </xf>
    <xf numFmtId="0" fontId="26" fillId="0" borderId="0" xfId="0" applyFont="1" applyAlignment="1">
      <alignment horizontal="center" vertical="center"/>
    </xf>
    <xf numFmtId="0" fontId="11" fillId="0" borderId="5" xfId="0" applyFont="1" applyBorder="1" applyAlignment="1">
      <alignment horizontal="left"/>
    </xf>
    <xf numFmtId="0" fontId="11" fillId="0" borderId="5" xfId="0" applyFont="1" applyBorder="1"/>
    <xf numFmtId="0" fontId="12" fillId="0" borderId="9" xfId="0" applyFont="1" applyBorder="1" applyAlignment="1">
      <alignment horizontal="left" vertical="top"/>
    </xf>
    <xf numFmtId="0" fontId="58" fillId="0" borderId="9" xfId="0" applyFont="1" applyBorder="1" applyAlignment="1" applyProtection="1">
      <alignment horizontal="center" vertical="center" wrapText="1"/>
      <protection locked="0"/>
    </xf>
    <xf numFmtId="0" fontId="58" fillId="0" borderId="0" xfId="0" applyFont="1" applyAlignment="1" applyProtection="1">
      <alignment horizontal="center" vertical="center" wrapText="1"/>
      <protection locked="0"/>
    </xf>
    <xf numFmtId="0" fontId="11" fillId="0" borderId="35" xfId="0" applyFont="1" applyBorder="1"/>
    <xf numFmtId="0" fontId="58" fillId="0" borderId="20" xfId="0" applyFont="1" applyBorder="1" applyAlignment="1" applyProtection="1">
      <alignment horizontal="center" vertical="center" wrapText="1"/>
      <protection locked="0"/>
    </xf>
    <xf numFmtId="165" fontId="11" fillId="0" borderId="5" xfId="0" applyNumberFormat="1" applyFont="1" applyBorder="1" applyAlignment="1">
      <alignment horizontal="left"/>
    </xf>
    <xf numFmtId="0" fontId="11" fillId="0" borderId="78" xfId="0" applyFont="1" applyBorder="1" applyAlignment="1">
      <alignment horizontal="left"/>
    </xf>
    <xf numFmtId="0" fontId="15" fillId="0" borderId="64" xfId="0" applyFont="1" applyBorder="1"/>
    <xf numFmtId="0" fontId="11" fillId="0" borderId="5" xfId="0" applyFont="1" applyBorder="1" applyAlignment="1">
      <alignment horizontal="left" vertical="top"/>
    </xf>
    <xf numFmtId="0" fontId="11" fillId="0" borderId="35" xfId="0" applyFont="1" applyBorder="1" applyAlignment="1">
      <alignment horizontal="left"/>
    </xf>
    <xf numFmtId="0" fontId="11" fillId="0" borderId="34" xfId="0" applyFont="1" applyBorder="1" applyAlignment="1">
      <alignment horizontal="center"/>
    </xf>
    <xf numFmtId="0" fontId="11" fillId="0" borderId="34" xfId="0" applyFont="1" applyBorder="1"/>
    <xf numFmtId="0" fontId="11" fillId="17" borderId="0" xfId="0" applyFont="1" applyFill="1" applyAlignment="1">
      <alignment horizontal="left"/>
    </xf>
    <xf numFmtId="0" fontId="11" fillId="17" borderId="0" xfId="0" applyFont="1" applyFill="1"/>
    <xf numFmtId="0" fontId="15" fillId="17" borderId="0" xfId="0" applyFont="1" applyFill="1"/>
    <xf numFmtId="0" fontId="11" fillId="17" borderId="0" xfId="0" applyFont="1" applyFill="1" applyAlignment="1">
      <alignment horizontal="center"/>
    </xf>
    <xf numFmtId="0" fontId="12" fillId="17" borderId="0" xfId="0" applyFont="1" applyFill="1"/>
    <xf numFmtId="0" fontId="11" fillId="17" borderId="5" xfId="0" applyFont="1" applyFill="1" applyBorder="1" applyAlignment="1">
      <alignment horizontal="left"/>
    </xf>
    <xf numFmtId="0" fontId="11" fillId="17" borderId="0" xfId="0" applyFont="1" applyFill="1" applyAlignment="1">
      <alignment horizontal="right"/>
    </xf>
    <xf numFmtId="0" fontId="12" fillId="17" borderId="0" xfId="0" applyFont="1" applyFill="1" applyAlignment="1">
      <alignment vertical="top"/>
    </xf>
    <xf numFmtId="0" fontId="11" fillId="0" borderId="64" xfId="0" applyFont="1" applyBorder="1"/>
    <xf numFmtId="0" fontId="36" fillId="0" borderId="64" xfId="0" applyFont="1" applyBorder="1" applyAlignment="1">
      <alignment horizontal="left"/>
    </xf>
    <xf numFmtId="0" fontId="36" fillId="0" borderId="64" xfId="0" applyFont="1" applyBorder="1"/>
    <xf numFmtId="0" fontId="33" fillId="6" borderId="15" xfId="0" applyFont="1" applyFill="1" applyBorder="1" applyAlignment="1">
      <alignment horizontal="left"/>
    </xf>
    <xf numFmtId="0" fontId="33" fillId="6" borderId="31" xfId="0" applyFont="1" applyFill="1" applyBorder="1" applyAlignment="1">
      <alignment horizontal="left"/>
    </xf>
    <xf numFmtId="0" fontId="4" fillId="6" borderId="31" xfId="0" applyFont="1" applyFill="1" applyBorder="1"/>
    <xf numFmtId="0" fontId="33" fillId="6" borderId="22" xfId="0" applyFont="1" applyFill="1" applyBorder="1" applyAlignment="1">
      <alignment horizontal="left"/>
    </xf>
    <xf numFmtId="0" fontId="3" fillId="6" borderId="0" xfId="0" applyFont="1" applyFill="1" applyAlignment="1">
      <alignment horizontal="left"/>
    </xf>
    <xf numFmtId="0" fontId="11" fillId="6" borderId="22" xfId="0" applyFont="1" applyFill="1" applyBorder="1" applyAlignment="1">
      <alignment horizontal="left"/>
    </xf>
    <xf numFmtId="0" fontId="12" fillId="6" borderId="22" xfId="0" applyFont="1" applyFill="1" applyBorder="1" applyAlignment="1">
      <alignment horizontal="left"/>
    </xf>
    <xf numFmtId="0" fontId="58" fillId="6" borderId="18" xfId="0" applyFont="1" applyFill="1" applyBorder="1" applyAlignment="1" applyProtection="1">
      <alignment horizontal="center" vertical="center" wrapText="1"/>
      <protection locked="0"/>
    </xf>
    <xf numFmtId="0" fontId="58" fillId="6" borderId="32" xfId="0" applyFont="1" applyFill="1" applyBorder="1" applyAlignment="1" applyProtection="1">
      <alignment horizontal="center" vertical="center" wrapText="1"/>
      <protection locked="0"/>
    </xf>
    <xf numFmtId="0" fontId="58" fillId="6" borderId="0" xfId="0" applyFont="1" applyFill="1" applyAlignment="1" applyProtection="1">
      <alignment horizontal="center" vertical="center" wrapText="1"/>
      <protection locked="0"/>
    </xf>
    <xf numFmtId="0" fontId="11" fillId="0" borderId="64" xfId="0" applyFont="1" applyBorder="1" applyAlignment="1">
      <alignment horizontal="center"/>
    </xf>
    <xf numFmtId="0" fontId="12" fillId="0" borderId="19" xfId="0" applyFont="1" applyBorder="1" applyAlignment="1">
      <alignment horizontal="center" wrapText="1"/>
    </xf>
    <xf numFmtId="0" fontId="4" fillId="0" borderId="19" xfId="0" applyFont="1" applyBorder="1"/>
    <xf numFmtId="0" fontId="13" fillId="0" borderId="0" xfId="0" applyFont="1" applyAlignment="1">
      <alignment horizontal="center" vertical="center"/>
    </xf>
    <xf numFmtId="0" fontId="4" fillId="6" borderId="21" xfId="0" applyFont="1" applyFill="1" applyBorder="1"/>
    <xf numFmtId="0" fontId="4" fillId="6" borderId="45" xfId="0" applyFont="1" applyFill="1" applyBorder="1"/>
    <xf numFmtId="0" fontId="11" fillId="0" borderId="19" xfId="0" applyFont="1" applyBorder="1" applyAlignment="1">
      <alignment horizontal="left"/>
    </xf>
    <xf numFmtId="0" fontId="12" fillId="6" borderId="45" xfId="0" applyFont="1" applyFill="1" applyBorder="1" applyAlignment="1">
      <alignment horizontal="left"/>
    </xf>
    <xf numFmtId="0" fontId="12" fillId="0" borderId="19" xfId="0" applyFont="1" applyBorder="1" applyAlignment="1">
      <alignment horizontal="left"/>
    </xf>
    <xf numFmtId="0" fontId="12" fillId="6" borderId="32" xfId="0" applyFont="1" applyFill="1" applyBorder="1" applyAlignment="1">
      <alignment horizontal="left"/>
    </xf>
    <xf numFmtId="0" fontId="12" fillId="6" borderId="23" xfId="0" applyFont="1" applyFill="1" applyBorder="1" applyAlignment="1">
      <alignment horizontal="left"/>
    </xf>
    <xf numFmtId="0" fontId="12" fillId="6" borderId="0" xfId="0" applyFont="1" applyFill="1" applyAlignment="1">
      <alignment horizontal="left"/>
    </xf>
    <xf numFmtId="0" fontId="12" fillId="0" borderId="20" xfId="0" applyFont="1" applyBorder="1" applyAlignment="1">
      <alignment horizontal="left"/>
    </xf>
    <xf numFmtId="0" fontId="12" fillId="0" borderId="37" xfId="0" applyFont="1" applyBorder="1" applyAlignment="1">
      <alignment horizontal="left"/>
    </xf>
    <xf numFmtId="0" fontId="15" fillId="0" borderId="19" xfId="0" applyFont="1" applyBorder="1"/>
    <xf numFmtId="0" fontId="36" fillId="0" borderId="0" xfId="0" applyFont="1" applyAlignment="1">
      <alignment horizontal="left"/>
    </xf>
    <xf numFmtId="0" fontId="36" fillId="0" borderId="0" xfId="0" applyFont="1"/>
    <xf numFmtId="0" fontId="15" fillId="0" borderId="19" xfId="0" applyFont="1" applyBorder="1" applyAlignment="1" applyProtection="1">
      <alignment horizontal="center" vertical="center"/>
      <protection locked="0"/>
    </xf>
    <xf numFmtId="0" fontId="15" fillId="0" borderId="19" xfId="0" applyFont="1" applyBorder="1" applyAlignment="1" applyProtection="1">
      <alignment horizontal="center"/>
      <protection locked="0"/>
    </xf>
    <xf numFmtId="0" fontId="11" fillId="0" borderId="406" xfId="0" applyFont="1" applyBorder="1" applyAlignment="1">
      <alignment horizontal="center"/>
    </xf>
    <xf numFmtId="0" fontId="12" fillId="0" borderId="19" xfId="0" applyFont="1" applyBorder="1" applyAlignment="1">
      <alignment horizontal="center"/>
    </xf>
    <xf numFmtId="0" fontId="11" fillId="0" borderId="19" xfId="0" applyFont="1" applyBorder="1" applyAlignment="1">
      <alignment horizontal="center"/>
    </xf>
    <xf numFmtId="0" fontId="11" fillId="0" borderId="37" xfId="0" applyFont="1" applyBorder="1" applyAlignment="1">
      <alignment horizontal="center"/>
    </xf>
    <xf numFmtId="0" fontId="11" fillId="0" borderId="19" xfId="0" applyFont="1" applyBorder="1"/>
    <xf numFmtId="0" fontId="14" fillId="5" borderId="53" xfId="0" applyFont="1" applyFill="1" applyBorder="1" applyAlignment="1">
      <alignment horizontal="center" vertical="center"/>
    </xf>
    <xf numFmtId="0" fontId="11" fillId="0" borderId="1" xfId="0" applyFont="1" applyBorder="1" applyAlignment="1">
      <alignment horizontal="center"/>
    </xf>
    <xf numFmtId="0" fontId="12" fillId="0" borderId="1" xfId="0" applyFont="1" applyBorder="1" applyAlignment="1">
      <alignment horizontal="center" wrapText="1"/>
    </xf>
    <xf numFmtId="0" fontId="11" fillId="0" borderId="1" xfId="0" applyFont="1" applyBorder="1" applyAlignment="1">
      <alignment horizontal="left"/>
    </xf>
    <xf numFmtId="0" fontId="12" fillId="0" borderId="1" xfId="0" applyFont="1" applyBorder="1" applyAlignment="1">
      <alignment horizontal="left"/>
    </xf>
    <xf numFmtId="0" fontId="15" fillId="0" borderId="121" xfId="0" applyFont="1" applyBorder="1"/>
    <xf numFmtId="0" fontId="15" fillId="0" borderId="1" xfId="0" applyFont="1" applyBorder="1"/>
    <xf numFmtId="0" fontId="15" fillId="0" borderId="1" xfId="0" applyFont="1" applyBorder="1" applyAlignment="1" applyProtection="1">
      <alignment horizontal="center" vertical="center"/>
      <protection locked="0"/>
    </xf>
    <xf numFmtId="0" fontId="15" fillId="0" borderId="1" xfId="0" applyFont="1" applyBorder="1" applyAlignment="1" applyProtection="1">
      <alignment horizontal="center"/>
      <protection locked="0"/>
    </xf>
    <xf numFmtId="0" fontId="11" fillId="0" borderId="121" xfId="0" applyFont="1" applyBorder="1" applyAlignment="1">
      <alignment horizontal="center"/>
    </xf>
    <xf numFmtId="0" fontId="11" fillId="0" borderId="435" xfId="0" applyFont="1" applyBorder="1" applyAlignment="1">
      <alignment horizontal="center"/>
    </xf>
    <xf numFmtId="0" fontId="11" fillId="6" borderId="5" xfId="0" applyFont="1" applyFill="1" applyBorder="1"/>
    <xf numFmtId="0" fontId="12" fillId="6" borderId="0" xfId="0" applyFont="1" applyFill="1" applyAlignment="1" applyProtection="1">
      <alignment vertical="center"/>
      <protection locked="0"/>
    </xf>
    <xf numFmtId="0" fontId="11" fillId="6" borderId="440" xfId="0" applyFont="1" applyFill="1" applyBorder="1"/>
    <xf numFmtId="0" fontId="11" fillId="6" borderId="7" xfId="0" applyFont="1" applyFill="1" applyBorder="1"/>
    <xf numFmtId="0" fontId="15" fillId="6" borderId="7" xfId="0" applyFont="1" applyFill="1" applyBorder="1"/>
    <xf numFmtId="0" fontId="12" fillId="6" borderId="7" xfId="0" applyFont="1" applyFill="1" applyBorder="1" applyAlignment="1" applyProtection="1">
      <alignment vertical="center"/>
      <protection locked="0"/>
    </xf>
    <xf numFmtId="0" fontId="68" fillId="0" borderId="0" xfId="0" applyFont="1" applyAlignment="1">
      <alignment horizontal="center"/>
    </xf>
    <xf numFmtId="0" fontId="36" fillId="0" borderId="0" xfId="0" applyFont="1" applyAlignment="1">
      <alignment horizontal="center" vertical="center"/>
    </xf>
    <xf numFmtId="0" fontId="11" fillId="0" borderId="5" xfId="0" applyFont="1" applyBorder="1" applyAlignment="1">
      <alignment horizontal="center"/>
    </xf>
    <xf numFmtId="0" fontId="12" fillId="0" borderId="5" xfId="0" applyFont="1" applyBorder="1" applyAlignment="1">
      <alignment horizontal="center"/>
    </xf>
    <xf numFmtId="0" fontId="51" fillId="0" borderId="5" xfId="0" applyFont="1" applyBorder="1"/>
    <xf numFmtId="0" fontId="11" fillId="6" borderId="0" xfId="0" applyFont="1" applyFill="1" applyAlignment="1">
      <alignment horizontal="right"/>
    </xf>
    <xf numFmtId="0" fontId="11" fillId="6" borderId="0" xfId="0" applyFont="1" applyFill="1" applyAlignment="1" applyProtection="1">
      <alignment horizontal="left" vertical="center"/>
      <protection locked="0"/>
    </xf>
    <xf numFmtId="0" fontId="11" fillId="6" borderId="0" xfId="0" applyFont="1" applyFill="1" applyAlignment="1" applyProtection="1">
      <alignment vertical="center"/>
      <protection locked="0"/>
    </xf>
    <xf numFmtId="0" fontId="12" fillId="6" borderId="0" xfId="0" applyFont="1" applyFill="1" applyAlignment="1" applyProtection="1">
      <alignment horizontal="center" vertical="center"/>
      <protection locked="0"/>
    </xf>
    <xf numFmtId="0" fontId="12" fillId="6" borderId="0" xfId="0" applyFont="1" applyFill="1" applyAlignment="1" applyProtection="1">
      <alignment vertical="center" wrapText="1"/>
      <protection locked="0"/>
    </xf>
    <xf numFmtId="0" fontId="11" fillId="6" borderId="0" xfId="0" applyFont="1" applyFill="1" applyAlignment="1">
      <alignment horizontal="center"/>
    </xf>
    <xf numFmtId="0" fontId="11" fillId="6" borderId="0" xfId="0" applyFont="1" applyFill="1" applyAlignment="1" applyProtection="1">
      <alignment vertical="center" wrapText="1"/>
      <protection locked="0"/>
    </xf>
    <xf numFmtId="0" fontId="15" fillId="6" borderId="7" xfId="0" applyFont="1" applyFill="1" applyBorder="1" applyAlignment="1">
      <alignment horizontal="center"/>
    </xf>
    <xf numFmtId="0" fontId="12" fillId="6" borderId="7" xfId="0" applyFont="1" applyFill="1" applyBorder="1" applyAlignment="1" applyProtection="1">
      <alignment vertical="center" wrapText="1"/>
      <protection locked="0"/>
    </xf>
    <xf numFmtId="0" fontId="51" fillId="0" borderId="0" xfId="0" applyFont="1" applyAlignment="1">
      <alignment horizontal="center"/>
    </xf>
    <xf numFmtId="0" fontId="51" fillId="6" borderId="0" xfId="0" applyFont="1" applyFill="1"/>
    <xf numFmtId="0" fontId="14" fillId="6" borderId="0" xfId="0" applyFont="1" applyFill="1" applyAlignment="1">
      <alignment vertical="top"/>
    </xf>
    <xf numFmtId="0" fontId="69" fillId="6" borderId="0" xfId="0" applyFont="1" applyFill="1" applyAlignment="1" applyProtection="1">
      <alignment vertical="center"/>
      <protection locked="0"/>
    </xf>
    <xf numFmtId="0" fontId="70" fillId="6" borderId="0" xfId="0" applyFont="1" applyFill="1" applyAlignment="1" applyProtection="1">
      <alignment vertical="center"/>
      <protection locked="0"/>
    </xf>
    <xf numFmtId="0" fontId="11" fillId="6" borderId="0" xfId="28" applyFont="1" applyFill="1" applyAlignment="1">
      <alignment horizontal="right" vertical="center"/>
    </xf>
    <xf numFmtId="0" fontId="15" fillId="6" borderId="0" xfId="28" applyFont="1" applyFill="1" applyAlignment="1">
      <alignment horizontal="center"/>
    </xf>
    <xf numFmtId="0" fontId="15" fillId="6" borderId="0" xfId="28" applyFont="1" applyFill="1" applyAlignment="1">
      <alignment horizontal="left" vertical="center"/>
    </xf>
    <xf numFmtId="0" fontId="11" fillId="24" borderId="19" xfId="0" applyFont="1" applyFill="1" applyBorder="1" applyAlignment="1">
      <alignment horizontal="center"/>
    </xf>
    <xf numFmtId="0" fontId="11" fillId="6" borderId="0" xfId="28" applyFont="1" applyFill="1" applyAlignment="1">
      <alignment horizontal="center"/>
    </xf>
    <xf numFmtId="0" fontId="12" fillId="6" borderId="0" xfId="28" applyFont="1" applyFill="1" applyAlignment="1">
      <alignment horizontal="center"/>
    </xf>
    <xf numFmtId="0" fontId="11" fillId="6" borderId="7" xfId="28" applyFont="1" applyFill="1" applyBorder="1" applyAlignment="1">
      <alignment horizontal="right" vertical="center"/>
    </xf>
    <xf numFmtId="0" fontId="15" fillId="6" borderId="7" xfId="28" applyFont="1" applyFill="1" applyBorder="1" applyAlignment="1">
      <alignment horizontal="center"/>
    </xf>
    <xf numFmtId="0" fontId="15" fillId="6" borderId="7" xfId="28" applyFont="1" applyFill="1" applyBorder="1" applyAlignment="1">
      <alignment horizontal="left" vertical="center"/>
    </xf>
    <xf numFmtId="0" fontId="11" fillId="24" borderId="136" xfId="0" applyFont="1" applyFill="1" applyBorder="1" applyAlignment="1">
      <alignment horizontal="center"/>
    </xf>
    <xf numFmtId="0" fontId="15" fillId="0" borderId="19" xfId="28" applyFont="1" applyBorder="1" applyAlignment="1">
      <alignment horizontal="left" vertical="center"/>
    </xf>
    <xf numFmtId="0" fontId="51" fillId="0" borderId="1" xfId="0" applyFont="1" applyBorder="1"/>
    <xf numFmtId="0" fontId="15" fillId="0" borderId="0" xfId="28" applyFont="1" applyAlignment="1">
      <alignment horizontal="left" vertical="center"/>
    </xf>
    <xf numFmtId="0" fontId="15" fillId="6" borderId="19" xfId="28" applyFont="1" applyFill="1" applyBorder="1" applyAlignment="1">
      <alignment horizontal="left" vertical="center"/>
    </xf>
    <xf numFmtId="0" fontId="11" fillId="6" borderId="20" xfId="28" applyFont="1" applyFill="1" applyBorder="1"/>
    <xf numFmtId="0" fontId="36" fillId="6" borderId="0" xfId="0" applyFont="1" applyFill="1" applyAlignment="1" applyProtection="1">
      <alignment vertical="center" wrapText="1"/>
      <protection locked="0"/>
    </xf>
    <xf numFmtId="0" fontId="15" fillId="6" borderId="136" xfId="28" applyFont="1" applyFill="1" applyBorder="1" applyAlignment="1">
      <alignment horizontal="left" vertical="center"/>
    </xf>
    <xf numFmtId="0" fontId="11" fillId="0" borderId="20" xfId="28" applyFont="1" applyBorder="1"/>
    <xf numFmtId="0" fontId="11" fillId="0" borderId="20" xfId="28" applyFont="1" applyBorder="1" applyAlignment="1">
      <alignment horizontal="right" vertical="center"/>
    </xf>
    <xf numFmtId="0" fontId="51" fillId="0" borderId="0" xfId="0" applyFont="1" applyAlignment="1">
      <alignment vertical="center"/>
    </xf>
    <xf numFmtId="0" fontId="11" fillId="0" borderId="1" xfId="0" applyFont="1" applyBorder="1" applyAlignment="1">
      <alignment horizontal="center" vertical="center" wrapText="1"/>
    </xf>
    <xf numFmtId="0" fontId="15" fillId="0" borderId="5" xfId="0" applyFont="1" applyBorder="1"/>
    <xf numFmtId="0" fontId="12" fillId="0" borderId="0" xfId="0" applyFont="1" applyAlignment="1" applyProtection="1">
      <alignment horizontal="left"/>
      <protection locked="0"/>
    </xf>
    <xf numFmtId="0" fontId="15" fillId="0" borderId="0" xfId="0" applyFont="1" applyAlignment="1">
      <alignment horizontal="center" vertical="center" wrapText="1"/>
    </xf>
    <xf numFmtId="0" fontId="12" fillId="0" borderId="0" xfId="0" applyFont="1" applyAlignment="1" applyProtection="1">
      <alignment horizontal="right" vertical="center" wrapText="1"/>
      <protection locked="0"/>
    </xf>
    <xf numFmtId="0" fontId="14" fillId="0" borderId="0" xfId="0" applyFont="1" applyAlignment="1" applyProtection="1">
      <alignment horizontal="center" vertical="center" wrapText="1"/>
      <protection locked="0"/>
    </xf>
    <xf numFmtId="0" fontId="51" fillId="0" borderId="19" xfId="0" applyFont="1" applyBorder="1"/>
    <xf numFmtId="0" fontId="20" fillId="0" borderId="19"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15" fillId="0" borderId="20" xfId="28" applyFont="1" applyBorder="1" applyAlignment="1">
      <alignment horizontal="left" vertical="center"/>
    </xf>
    <xf numFmtId="0" fontId="15" fillId="0" borderId="37" xfId="28" applyFont="1" applyBorder="1" applyAlignment="1">
      <alignment horizontal="left" vertical="center"/>
    </xf>
    <xf numFmtId="0" fontId="15" fillId="5" borderId="441" xfId="0" applyFont="1" applyFill="1" applyBorder="1"/>
    <xf numFmtId="0" fontId="15" fillId="5" borderId="1" xfId="0" applyFont="1" applyFill="1" applyBorder="1"/>
    <xf numFmtId="0" fontId="20" fillId="5" borderId="1" xfId="0" applyFont="1" applyFill="1" applyBorder="1" applyAlignment="1" applyProtection="1">
      <alignment horizontal="center" vertical="center"/>
      <protection locked="0"/>
    </xf>
    <xf numFmtId="0" fontId="15" fillId="0" borderId="35" xfId="0" applyFont="1" applyBorder="1"/>
    <xf numFmtId="0" fontId="12" fillId="0" borderId="20" xfId="0" applyFont="1" applyBorder="1" applyAlignment="1" applyProtection="1">
      <alignment horizontal="left"/>
      <protection locked="0"/>
    </xf>
    <xf numFmtId="0" fontId="11" fillId="0" borderId="0" xfId="0" applyFont="1" applyAlignment="1" applyProtection="1">
      <alignment horizontal="right"/>
      <protection locked="0"/>
    </xf>
    <xf numFmtId="0" fontId="15" fillId="0" borderId="20" xfId="0" applyFont="1" applyBorder="1" applyAlignment="1">
      <alignment horizontal="center" vertical="center" wrapText="1"/>
    </xf>
    <xf numFmtId="0" fontId="11" fillId="0" borderId="20" xfId="0" applyFont="1" applyBorder="1" applyAlignment="1">
      <alignment vertical="center" wrapText="1"/>
    </xf>
    <xf numFmtId="0" fontId="68" fillId="0" borderId="20" xfId="0" applyFont="1" applyBorder="1" applyAlignment="1">
      <alignment horizontal="center"/>
    </xf>
    <xf numFmtId="0" fontId="36" fillId="0" borderId="20" xfId="0" applyFont="1" applyBorder="1" applyAlignment="1">
      <alignment horizontal="center" vertical="center"/>
    </xf>
    <xf numFmtId="0" fontId="68" fillId="0" borderId="0" xfId="0" applyFont="1" applyAlignment="1">
      <alignment horizontal="left" indent="1"/>
    </xf>
    <xf numFmtId="0" fontId="11" fillId="0" borderId="0" xfId="14" applyFont="1" applyAlignment="1">
      <alignment wrapText="1"/>
    </xf>
    <xf numFmtId="0" fontId="11" fillId="0" borderId="12" xfId="14" applyFont="1" applyBorder="1"/>
    <xf numFmtId="0" fontId="11" fillId="0" borderId="12" xfId="14" applyFont="1" applyBorder="1" applyAlignment="1">
      <alignment wrapText="1"/>
    </xf>
    <xf numFmtId="0" fontId="11" fillId="0" borderId="0" xfId="14" applyFont="1"/>
    <xf numFmtId="0" fontId="36" fillId="0" borderId="0" xfId="14" applyFont="1"/>
    <xf numFmtId="0" fontId="12" fillId="0" borderId="12" xfId="14" applyFont="1" applyBorder="1" applyAlignment="1">
      <alignment horizontal="center" wrapText="1"/>
    </xf>
    <xf numFmtId="0" fontId="15" fillId="0" borderId="0" xfId="14" applyFont="1" applyAlignment="1">
      <alignment horizontal="left"/>
    </xf>
    <xf numFmtId="0" fontId="12" fillId="0" borderId="0" xfId="14" applyFont="1" applyAlignment="1">
      <alignment horizontal="center"/>
    </xf>
    <xf numFmtId="0" fontId="12" fillId="0" borderId="0" xfId="14" applyFont="1" applyAlignment="1">
      <alignment horizontal="right" vertical="center" wrapText="1"/>
    </xf>
    <xf numFmtId="0" fontId="12" fillId="0" borderId="0" xfId="14" applyFont="1" applyAlignment="1">
      <alignment horizontal="left"/>
    </xf>
    <xf numFmtId="0" fontId="4" fillId="0" borderId="12" xfId="14" applyFont="1" applyBorder="1"/>
    <xf numFmtId="0" fontId="15" fillId="0" borderId="0" xfId="14" applyFont="1" applyAlignment="1">
      <alignment horizontal="right" vertical="center"/>
    </xf>
    <xf numFmtId="0" fontId="15" fillId="0" borderId="0" xfId="14" applyFont="1"/>
    <xf numFmtId="0" fontId="15" fillId="0" borderId="0" xfId="14" applyFont="1" applyAlignment="1">
      <alignment vertical="center"/>
    </xf>
    <xf numFmtId="0" fontId="12" fillId="0" borderId="0" xfId="14" applyFont="1" applyAlignment="1">
      <alignment horizontal="right" vertical="center"/>
    </xf>
    <xf numFmtId="0" fontId="12" fillId="0" borderId="0" xfId="14" applyFont="1"/>
    <xf numFmtId="0" fontId="15" fillId="0" borderId="0" xfId="14" applyFont="1" applyAlignment="1">
      <alignment horizontal="left" vertical="center"/>
    </xf>
    <xf numFmtId="0" fontId="15" fillId="0" borderId="0" xfId="14" applyFont="1" applyAlignment="1">
      <alignment horizontal="center" vertical="center"/>
    </xf>
    <xf numFmtId="0" fontId="12" fillId="0" borderId="0" xfId="14" applyFont="1" applyAlignment="1">
      <alignment horizontal="left" vertical="center"/>
    </xf>
    <xf numFmtId="0" fontId="12" fillId="0" borderId="0" xfId="14" applyFont="1" applyAlignment="1">
      <alignment horizontal="center" vertical="center"/>
    </xf>
    <xf numFmtId="0" fontId="11" fillId="0" borderId="0" xfId="14" applyFont="1" applyAlignment="1">
      <alignment horizontal="right" vertical="center"/>
    </xf>
    <xf numFmtId="0" fontId="15" fillId="0" borderId="442" xfId="14" applyFont="1" applyBorder="1" applyAlignment="1">
      <alignment vertical="center"/>
    </xf>
    <xf numFmtId="0" fontId="15" fillId="0" borderId="9" xfId="14" applyFont="1" applyBorder="1" applyAlignment="1">
      <alignment horizontal="left" vertical="center"/>
    </xf>
    <xf numFmtId="0" fontId="15" fillId="0" borderId="9" xfId="14" applyFont="1" applyBorder="1" applyAlignment="1">
      <alignment horizontal="center" vertical="center"/>
    </xf>
    <xf numFmtId="0" fontId="15" fillId="0" borderId="9" xfId="14" applyFont="1" applyBorder="1" applyAlignment="1">
      <alignment vertical="center"/>
    </xf>
    <xf numFmtId="0" fontId="15" fillId="0" borderId="10" xfId="14" applyFont="1" applyBorder="1" applyAlignment="1">
      <alignment horizontal="left" vertical="center"/>
    </xf>
    <xf numFmtId="0" fontId="15" fillId="0" borderId="10" xfId="14" applyFont="1" applyBorder="1" applyAlignment="1">
      <alignment horizontal="center" vertical="center"/>
    </xf>
    <xf numFmtId="0" fontId="15" fillId="0" borderId="10" xfId="14" applyFont="1" applyBorder="1" applyAlignment="1">
      <alignment vertical="center"/>
    </xf>
    <xf numFmtId="0" fontId="17" fillId="0" borderId="0" xfId="14" applyFont="1" applyAlignment="1">
      <alignment vertical="center"/>
    </xf>
    <xf numFmtId="0" fontId="14" fillId="0" borderId="0" xfId="14" applyFont="1" applyAlignment="1">
      <alignment vertical="center"/>
    </xf>
    <xf numFmtId="0" fontId="14" fillId="0" borderId="0" xfId="14" applyFont="1" applyAlignment="1">
      <alignment horizontal="center" vertical="center"/>
    </xf>
    <xf numFmtId="0" fontId="11" fillId="0" borderId="41" xfId="14" applyFont="1" applyBorder="1" applyAlignment="1">
      <alignment horizontal="center" vertical="center"/>
    </xf>
    <xf numFmtId="0" fontId="12" fillId="0" borderId="41" xfId="14" applyFont="1" applyBorder="1" applyAlignment="1">
      <alignment horizontal="center" vertical="center"/>
    </xf>
    <xf numFmtId="0" fontId="11" fillId="0" borderId="0" xfId="14" applyFont="1" applyAlignment="1">
      <alignment vertical="center"/>
    </xf>
    <xf numFmtId="0" fontId="15" fillId="0" borderId="443" xfId="14" applyFont="1" applyBorder="1" applyAlignment="1">
      <alignment vertical="center"/>
    </xf>
    <xf numFmtId="0" fontId="32" fillId="0" borderId="443" xfId="14" applyFont="1" applyBorder="1" applyAlignment="1">
      <alignment horizontal="center" vertical="center"/>
    </xf>
    <xf numFmtId="0" fontId="17" fillId="0" borderId="9" xfId="14" applyFont="1" applyBorder="1" applyAlignment="1">
      <alignment vertical="center"/>
    </xf>
    <xf numFmtId="0" fontId="17" fillId="0" borderId="10" xfId="14" applyFont="1" applyBorder="1" applyAlignment="1">
      <alignment vertical="center"/>
    </xf>
    <xf numFmtId="0" fontId="13" fillId="0" borderId="0" xfId="14" applyFont="1" applyAlignment="1">
      <alignment horizontal="center" vertical="center"/>
    </xf>
    <xf numFmtId="0" fontId="36" fillId="0" borderId="41" xfId="14" applyFont="1" applyBorder="1" applyAlignment="1">
      <alignment horizontal="center" vertical="center"/>
    </xf>
    <xf numFmtId="0" fontId="13" fillId="0" borderId="0" xfId="14" applyFont="1" applyAlignment="1">
      <alignment vertical="center"/>
    </xf>
    <xf numFmtId="0" fontId="32" fillId="0" borderId="57" xfId="14" applyFont="1" applyBorder="1" applyAlignment="1">
      <alignment horizontal="center" vertical="center"/>
    </xf>
    <xf numFmtId="0" fontId="17" fillId="26" borderId="11" xfId="14" applyFont="1" applyFill="1" applyBorder="1" applyAlignment="1">
      <alignment vertical="center"/>
    </xf>
    <xf numFmtId="0" fontId="17" fillId="26" borderId="0" xfId="14" applyFont="1" applyFill="1" applyAlignment="1">
      <alignment vertical="center"/>
    </xf>
    <xf numFmtId="0" fontId="13" fillId="0" borderId="9" xfId="14" applyFont="1" applyBorder="1" applyAlignment="1">
      <alignment horizontal="center" vertical="center"/>
    </xf>
    <xf numFmtId="0" fontId="13" fillId="0" borderId="10" xfId="14" applyFont="1" applyBorder="1" applyAlignment="1">
      <alignment horizontal="center" vertical="center"/>
    </xf>
    <xf numFmtId="0" fontId="12" fillId="0" borderId="0" xfId="14" applyFont="1" applyAlignment="1">
      <alignment horizontal="center" wrapText="1"/>
    </xf>
    <xf numFmtId="0" fontId="4" fillId="0" borderId="9" xfId="14" applyFont="1" applyBorder="1"/>
    <xf numFmtId="0" fontId="4" fillId="0" borderId="10" xfId="14" applyFont="1" applyBorder="1"/>
    <xf numFmtId="0" fontId="15" fillId="0" borderId="0" xfId="30" applyFont="1"/>
    <xf numFmtId="0" fontId="15" fillId="0" borderId="0" xfId="30" applyFont="1" applyAlignment="1">
      <alignment horizontal="center" vertical="center" wrapText="1"/>
    </xf>
    <xf numFmtId="0" fontId="15" fillId="0" borderId="0" xfId="30" applyFont="1" applyAlignment="1">
      <alignment vertical="center"/>
    </xf>
    <xf numFmtId="0" fontId="15" fillId="0" borderId="0" xfId="30" applyFont="1" applyAlignment="1">
      <alignment horizontal="justify" vertical="center" wrapText="1"/>
    </xf>
    <xf numFmtId="0" fontId="15" fillId="0" borderId="0" xfId="30" applyFont="1" applyAlignment="1">
      <alignment horizontal="justify" vertical="center"/>
    </xf>
    <xf numFmtId="0" fontId="4" fillId="0" borderId="0" xfId="30" applyFont="1" applyAlignment="1">
      <alignment vertical="top"/>
    </xf>
    <xf numFmtId="0" fontId="4" fillId="0" borderId="0" xfId="30" applyFont="1"/>
    <xf numFmtId="0" fontId="3" fillId="0" borderId="0" xfId="30" applyFont="1"/>
    <xf numFmtId="0" fontId="33" fillId="0" borderId="0" xfId="30" applyFont="1"/>
    <xf numFmtId="0" fontId="4" fillId="28" borderId="0" xfId="30" applyFont="1" applyFill="1"/>
    <xf numFmtId="0" fontId="3" fillId="28" borderId="0" xfId="30" applyFont="1" applyFill="1"/>
    <xf numFmtId="0" fontId="33" fillId="28" borderId="0" xfId="30" applyFont="1" applyFill="1" applyAlignment="1">
      <alignment vertical="top"/>
    </xf>
    <xf numFmtId="0" fontId="3" fillId="3" borderId="0" xfId="30" applyFont="1" applyFill="1" applyAlignment="1">
      <alignment horizontal="center" vertical="center" wrapText="1"/>
    </xf>
    <xf numFmtId="0" fontId="26" fillId="0" borderId="0" xfId="30" applyFont="1" applyAlignment="1">
      <alignment horizontal="center" vertical="top" wrapText="1"/>
    </xf>
    <xf numFmtId="0" fontId="4" fillId="0" borderId="51" xfId="30" applyFont="1" applyBorder="1"/>
    <xf numFmtId="0" fontId="4" fillId="0" borderId="12" xfId="30" applyFont="1" applyBorder="1"/>
    <xf numFmtId="0" fontId="33" fillId="0" borderId="0" xfId="30" applyFont="1" applyAlignment="1">
      <alignment vertical="center"/>
    </xf>
    <xf numFmtId="0" fontId="15" fillId="0" borderId="12" xfId="30" applyFont="1" applyBorder="1"/>
    <xf numFmtId="0" fontId="4" fillId="0" borderId="54" xfId="30" applyFont="1" applyBorder="1"/>
    <xf numFmtId="0" fontId="4" fillId="0" borderId="7" xfId="30" applyFont="1" applyBorder="1"/>
    <xf numFmtId="0" fontId="4" fillId="16" borderId="169" xfId="30" applyFont="1" applyFill="1" applyBorder="1"/>
    <xf numFmtId="0" fontId="4" fillId="16" borderId="0" xfId="30" applyFont="1" applyFill="1"/>
    <xf numFmtId="0" fontId="4" fillId="16" borderId="132" xfId="30" applyFont="1" applyFill="1" applyBorder="1"/>
    <xf numFmtId="0" fontId="11" fillId="16" borderId="73" xfId="30" applyFont="1" applyFill="1" applyBorder="1"/>
    <xf numFmtId="0" fontId="11" fillId="16" borderId="0" xfId="30" applyFont="1" applyFill="1" applyAlignment="1">
      <alignment vertical="center"/>
    </xf>
    <xf numFmtId="0" fontId="4" fillId="3" borderId="0" xfId="30" applyFont="1" applyFill="1"/>
    <xf numFmtId="0" fontId="4" fillId="3" borderId="0" xfId="30" applyFont="1" applyFill="1" applyAlignment="1">
      <alignment horizontal="center"/>
    </xf>
    <xf numFmtId="0" fontId="4" fillId="0" borderId="52" xfId="30" applyFont="1" applyBorder="1"/>
    <xf numFmtId="0" fontId="3" fillId="0" borderId="52" xfId="0" applyFont="1" applyBorder="1" applyAlignment="1">
      <alignment vertical="center"/>
    </xf>
    <xf numFmtId="0" fontId="26" fillId="0" borderId="51" xfId="30" applyFont="1" applyBorder="1" applyAlignment="1">
      <alignment horizontal="center" vertical="top" wrapText="1"/>
    </xf>
    <xf numFmtId="0" fontId="26" fillId="0" borderId="52" xfId="30" applyFont="1" applyBorder="1" applyAlignment="1">
      <alignment horizontal="center" vertical="top" wrapText="1"/>
    </xf>
    <xf numFmtId="0" fontId="26" fillId="0" borderId="12" xfId="30" applyFont="1" applyBorder="1" applyAlignment="1">
      <alignment horizontal="center" vertical="top" wrapText="1"/>
    </xf>
    <xf numFmtId="0" fontId="26" fillId="6" borderId="0" xfId="30" applyFont="1" applyFill="1" applyAlignment="1">
      <alignment vertical="top" wrapText="1"/>
    </xf>
    <xf numFmtId="0" fontId="3" fillId="6" borderId="0" xfId="30" applyFont="1" applyFill="1"/>
    <xf numFmtId="0" fontId="4" fillId="6" borderId="0" xfId="30" applyFont="1" applyFill="1"/>
    <xf numFmtId="0" fontId="3" fillId="0" borderId="53" xfId="0" applyFont="1" applyBorder="1" applyAlignment="1">
      <alignment vertical="center"/>
    </xf>
    <xf numFmtId="0" fontId="3" fillId="0" borderId="12" xfId="0" applyFont="1" applyBorder="1" applyAlignment="1">
      <alignment vertical="center"/>
    </xf>
    <xf numFmtId="0" fontId="3" fillId="0" borderId="1" xfId="0" applyFont="1" applyBorder="1" applyAlignment="1">
      <alignment vertical="center"/>
    </xf>
    <xf numFmtId="0" fontId="3" fillId="6" borderId="0" xfId="0" applyFont="1" applyFill="1" applyAlignment="1">
      <alignment vertical="center" wrapText="1"/>
    </xf>
    <xf numFmtId="0" fontId="4" fillId="0" borderId="0" xfId="30" applyFont="1" applyAlignment="1">
      <alignment vertical="center"/>
    </xf>
    <xf numFmtId="0" fontId="4" fillId="0" borderId="1" xfId="30" applyFont="1" applyBorder="1" applyAlignment="1">
      <alignment vertical="center"/>
    </xf>
    <xf numFmtId="0" fontId="4" fillId="0" borderId="1" xfId="30" applyFont="1" applyBorder="1"/>
    <xf numFmtId="0" fontId="11" fillId="0" borderId="0" xfId="30" applyFont="1"/>
    <xf numFmtId="0" fontId="3" fillId="0" borderId="1" xfId="30" applyFont="1" applyBorder="1"/>
    <xf numFmtId="0" fontId="11" fillId="0" borderId="12" xfId="30" applyFont="1" applyBorder="1"/>
    <xf numFmtId="0" fontId="11" fillId="0" borderId="54" xfId="30" applyFont="1" applyBorder="1"/>
    <xf numFmtId="0" fontId="3" fillId="0" borderId="7" xfId="30" applyFont="1" applyBorder="1"/>
    <xf numFmtId="0" fontId="15" fillId="0" borderId="1" xfId="30" applyFont="1" applyBorder="1"/>
    <xf numFmtId="0" fontId="4" fillId="6" borderId="51" xfId="30" applyFont="1" applyFill="1" applyBorder="1"/>
    <xf numFmtId="0" fontId="4" fillId="6" borderId="52" xfId="30" applyFont="1" applyFill="1" applyBorder="1"/>
    <xf numFmtId="0" fontId="4" fillId="6" borderId="12" xfId="30" applyFont="1" applyFill="1" applyBorder="1"/>
    <xf numFmtId="0" fontId="11" fillId="6" borderId="12" xfId="30" applyFont="1" applyFill="1" applyBorder="1"/>
    <xf numFmtId="0" fontId="15" fillId="6" borderId="12" xfId="30" applyFont="1" applyFill="1" applyBorder="1"/>
    <xf numFmtId="0" fontId="12" fillId="6" borderId="0" xfId="30" applyFont="1" applyFill="1"/>
    <xf numFmtId="0" fontId="15" fillId="6" borderId="0" xfId="30" applyFont="1" applyFill="1"/>
    <xf numFmtId="0" fontId="11" fillId="6" borderId="0" xfId="30" applyFont="1" applyFill="1"/>
    <xf numFmtId="0" fontId="12" fillId="6" borderId="12" xfId="30" applyFont="1" applyFill="1" applyBorder="1"/>
    <xf numFmtId="0" fontId="11" fillId="0" borderId="55" xfId="30" applyFont="1" applyBorder="1"/>
    <xf numFmtId="0" fontId="11" fillId="6" borderId="54" xfId="30" applyFont="1" applyFill="1" applyBorder="1"/>
    <xf numFmtId="0" fontId="15" fillId="6" borderId="7" xfId="30" applyFont="1" applyFill="1" applyBorder="1"/>
    <xf numFmtId="0" fontId="4" fillId="6" borderId="7" xfId="30" applyFont="1" applyFill="1" applyBorder="1"/>
    <xf numFmtId="0" fontId="12" fillId="0" borderId="0" xfId="30" applyFont="1" applyAlignment="1">
      <alignment vertical="center"/>
    </xf>
    <xf numFmtId="0" fontId="3" fillId="0" borderId="0" xfId="30" applyFont="1" applyAlignment="1">
      <alignment vertical="center" wrapText="1"/>
    </xf>
    <xf numFmtId="0" fontId="14" fillId="0" borderId="0" xfId="30" applyFont="1" applyAlignment="1">
      <alignment vertical="center"/>
    </xf>
    <xf numFmtId="0" fontId="33" fillId="0" borderId="0" xfId="30" applyFont="1" applyAlignment="1">
      <alignment vertical="center" wrapText="1"/>
    </xf>
    <xf numFmtId="0" fontId="25" fillId="0" borderId="0" xfId="30" applyFont="1" applyAlignment="1">
      <alignment vertical="center"/>
    </xf>
    <xf numFmtId="0" fontId="33" fillId="0" borderId="0" xfId="30" applyFont="1" applyAlignment="1">
      <alignment vertical="top"/>
    </xf>
    <xf numFmtId="0" fontId="4" fillId="0" borderId="0" xfId="30" applyFont="1" applyAlignment="1">
      <alignment horizontal="center"/>
    </xf>
    <xf numFmtId="0" fontId="32" fillId="6" borderId="0" xfId="0" applyFont="1" applyFill="1" applyAlignment="1">
      <alignment vertical="center"/>
    </xf>
    <xf numFmtId="0" fontId="33" fillId="6" borderId="0" xfId="30" applyFont="1" applyFill="1" applyAlignment="1">
      <alignment vertical="top"/>
    </xf>
    <xf numFmtId="0" fontId="4" fillId="6" borderId="0" xfId="0" applyFont="1" applyFill="1" applyAlignment="1">
      <alignment vertical="top"/>
    </xf>
    <xf numFmtId="0" fontId="33" fillId="6" borderId="0" xfId="30" applyFont="1" applyFill="1" applyAlignment="1">
      <alignment vertical="center"/>
    </xf>
    <xf numFmtId="0" fontId="3" fillId="6" borderId="52" xfId="30" applyFont="1" applyFill="1" applyBorder="1"/>
    <xf numFmtId="0" fontId="4" fillId="6" borderId="0" xfId="30" applyFont="1" applyFill="1" applyAlignment="1">
      <alignment textRotation="180"/>
    </xf>
    <xf numFmtId="0" fontId="3" fillId="6" borderId="7" xfId="30" applyFont="1" applyFill="1" applyBorder="1"/>
    <xf numFmtId="0" fontId="12" fillId="6" borderId="7" xfId="30" applyFont="1" applyFill="1" applyBorder="1"/>
    <xf numFmtId="0" fontId="3" fillId="0" borderId="20" xfId="30" applyFont="1" applyBorder="1"/>
    <xf numFmtId="0" fontId="26" fillId="0" borderId="53" xfId="30" applyFont="1" applyBorder="1" applyAlignment="1">
      <alignment horizontal="center" vertical="top" wrapText="1"/>
    </xf>
    <xf numFmtId="0" fontId="26" fillId="0" borderId="1" xfId="30" applyFont="1" applyBorder="1" applyAlignment="1">
      <alignment vertical="top" wrapText="1"/>
    </xf>
    <xf numFmtId="0" fontId="33" fillId="0" borderId="1" xfId="30" applyFont="1" applyBorder="1" applyAlignment="1">
      <alignment vertical="center"/>
    </xf>
    <xf numFmtId="0" fontId="4" fillId="0" borderId="55" xfId="30" applyFont="1" applyBorder="1"/>
    <xf numFmtId="0" fontId="4" fillId="6" borderId="53" xfId="30" applyFont="1" applyFill="1" applyBorder="1"/>
    <xf numFmtId="0" fontId="4" fillId="6" borderId="1" xfId="30" applyFont="1" applyFill="1" applyBorder="1"/>
    <xf numFmtId="0" fontId="17" fillId="6" borderId="0" xfId="30" applyFont="1" applyFill="1"/>
    <xf numFmtId="0" fontId="4" fillId="6" borderId="55" xfId="30" applyFont="1" applyFill="1" applyBorder="1"/>
    <xf numFmtId="0" fontId="3" fillId="0" borderId="0" xfId="30" applyFont="1" applyAlignment="1">
      <alignment horizontal="justify"/>
    </xf>
    <xf numFmtId="0" fontId="4" fillId="16" borderId="72" xfId="30" applyFont="1" applyFill="1" applyBorder="1"/>
    <xf numFmtId="0" fontId="3" fillId="5" borderId="0" xfId="30" applyFont="1" applyFill="1"/>
    <xf numFmtId="0" fontId="33" fillId="5" borderId="0" xfId="30" applyFont="1" applyFill="1" applyAlignment="1">
      <alignment vertical="top"/>
    </xf>
    <xf numFmtId="0" fontId="11" fillId="0" borderId="0" xfId="30" applyFont="1" applyAlignment="1">
      <alignment vertical="center"/>
    </xf>
    <xf numFmtId="0" fontId="4" fillId="5" borderId="0" xfId="30" applyFont="1" applyFill="1"/>
    <xf numFmtId="0" fontId="11" fillId="29" borderId="0" xfId="0" applyFont="1" applyFill="1" applyAlignment="1">
      <alignment horizontal="justify" vertical="center" wrapText="1"/>
    </xf>
    <xf numFmtId="0" fontId="11" fillId="5" borderId="0" xfId="30" applyFont="1" applyFill="1"/>
    <xf numFmtId="0" fontId="11" fillId="5" borderId="0" xfId="30" applyFont="1" applyFill="1" applyAlignment="1">
      <alignment vertical="top"/>
    </xf>
    <xf numFmtId="0" fontId="11" fillId="16" borderId="73" xfId="30" applyFont="1" applyFill="1" applyBorder="1" applyAlignment="1">
      <alignment horizontal="center" vertical="center" wrapText="1"/>
    </xf>
    <xf numFmtId="0" fontId="11" fillId="16" borderId="0" xfId="30" applyFont="1" applyFill="1" applyAlignment="1">
      <alignment horizontal="center" vertical="center" wrapText="1"/>
    </xf>
    <xf numFmtId="0" fontId="11" fillId="16" borderId="73" xfId="30" applyFont="1" applyFill="1" applyBorder="1" applyAlignment="1">
      <alignment vertical="center"/>
    </xf>
    <xf numFmtId="0" fontId="11" fillId="16" borderId="0" xfId="0" applyFont="1" applyFill="1" applyAlignment="1">
      <alignment horizontal="left" vertical="center" wrapText="1"/>
    </xf>
    <xf numFmtId="0" fontId="11" fillId="16" borderId="0" xfId="30" applyFont="1" applyFill="1"/>
    <xf numFmtId="0" fontId="0" fillId="6" borderId="0" xfId="0" applyFill="1"/>
    <xf numFmtId="0" fontId="11" fillId="16" borderId="20" xfId="30" applyFont="1" applyFill="1" applyBorder="1" applyAlignment="1">
      <alignment vertical="center"/>
    </xf>
    <xf numFmtId="0" fontId="11" fillId="16" borderId="20" xfId="0" applyFont="1" applyFill="1" applyBorder="1" applyAlignment="1">
      <alignment horizontal="justify" vertical="top"/>
    </xf>
    <xf numFmtId="0" fontId="15" fillId="16" borderId="73" xfId="30" applyFont="1" applyFill="1" applyBorder="1"/>
    <xf numFmtId="0" fontId="15" fillId="16" borderId="0" xfId="30" applyFont="1" applyFill="1"/>
    <xf numFmtId="0" fontId="15" fillId="16" borderId="73" xfId="30" applyFont="1" applyFill="1" applyBorder="1" applyAlignment="1">
      <alignment horizontal="justify" vertical="center" wrapText="1"/>
    </xf>
    <xf numFmtId="0" fontId="12" fillId="16" borderId="0" xfId="30" applyFont="1" applyFill="1" applyAlignment="1">
      <alignment horizontal="justify" vertical="center" wrapText="1"/>
    </xf>
    <xf numFmtId="0" fontId="15" fillId="16" borderId="73" xfId="30" applyFont="1" applyFill="1" applyBorder="1" applyAlignment="1">
      <alignment horizontal="justify" vertical="center"/>
    </xf>
    <xf numFmtId="0" fontId="12" fillId="16" borderId="0" xfId="30" applyFont="1" applyFill="1" applyAlignment="1">
      <alignment horizontal="justify" vertical="center"/>
    </xf>
    <xf numFmtId="0" fontId="12" fillId="16" borderId="0" xfId="30" applyFont="1" applyFill="1" applyAlignment="1">
      <alignment horizontal="left" vertical="top"/>
    </xf>
    <xf numFmtId="0" fontId="15" fillId="16" borderId="73" xfId="30" applyFont="1" applyFill="1" applyBorder="1" applyAlignment="1">
      <alignment vertical="center"/>
    </xf>
    <xf numFmtId="0" fontId="12" fillId="16" borderId="0" xfId="30" applyFont="1" applyFill="1" applyAlignment="1">
      <alignment vertical="center"/>
    </xf>
    <xf numFmtId="0" fontId="12" fillId="16" borderId="0" xfId="30" applyFont="1" applyFill="1" applyAlignment="1">
      <alignment horizontal="justify" vertical="top" wrapText="1"/>
    </xf>
    <xf numFmtId="0" fontId="12" fillId="16" borderId="0" xfId="30" applyFont="1" applyFill="1" applyAlignment="1">
      <alignment vertical="top"/>
    </xf>
    <xf numFmtId="0" fontId="12" fillId="16" borderId="0" xfId="30" applyFont="1" applyFill="1"/>
    <xf numFmtId="0" fontId="4" fillId="16" borderId="73" xfId="30" applyFont="1" applyFill="1" applyBorder="1"/>
    <xf numFmtId="0" fontId="3" fillId="16" borderId="0" xfId="30" applyFont="1" applyFill="1"/>
    <xf numFmtId="0" fontId="4" fillId="16" borderId="73" xfId="30" applyFont="1" applyFill="1" applyBorder="1" applyAlignment="1">
      <alignment vertical="top"/>
    </xf>
    <xf numFmtId="0" fontId="33" fillId="16" borderId="0" xfId="30" applyFont="1" applyFill="1"/>
    <xf numFmtId="0" fontId="4" fillId="16" borderId="0" xfId="30" applyFont="1" applyFill="1" applyAlignment="1">
      <alignment vertical="top"/>
    </xf>
    <xf numFmtId="0" fontId="4" fillId="16" borderId="81" xfId="30" applyFont="1" applyFill="1" applyBorder="1"/>
    <xf numFmtId="0" fontId="4" fillId="16" borderId="64" xfId="30" applyFont="1" applyFill="1" applyBorder="1"/>
    <xf numFmtId="0" fontId="11" fillId="7" borderId="0" xfId="30" applyFont="1" applyFill="1" applyAlignment="1">
      <alignment horizontal="center" vertical="center" wrapText="1"/>
    </xf>
    <xf numFmtId="0" fontId="12" fillId="6" borderId="81" xfId="0" applyFont="1" applyFill="1" applyBorder="1" applyAlignment="1">
      <alignment horizontal="center" vertical="top"/>
    </xf>
    <xf numFmtId="0" fontId="12" fillId="6" borderId="64" xfId="0" applyFont="1" applyFill="1" applyBorder="1" applyAlignment="1">
      <alignment horizontal="center" vertical="top"/>
    </xf>
    <xf numFmtId="0" fontId="12" fillId="6" borderId="64" xfId="0" applyFont="1" applyFill="1" applyBorder="1" applyAlignment="1">
      <alignment horizontal="left" vertical="top"/>
    </xf>
    <xf numFmtId="0" fontId="12" fillId="7" borderId="0" xfId="30" applyFont="1" applyFill="1" applyAlignment="1">
      <alignment horizontal="center" vertical="center" wrapText="1"/>
    </xf>
    <xf numFmtId="0" fontId="33" fillId="0" borderId="0" xfId="0" applyFont="1" applyAlignment="1">
      <alignment vertical="top"/>
    </xf>
    <xf numFmtId="0" fontId="3" fillId="16" borderId="0" xfId="30" applyFont="1" applyFill="1" applyAlignment="1">
      <alignment vertical="top"/>
    </xf>
    <xf numFmtId="0" fontId="12" fillId="6" borderId="20" xfId="0" applyFont="1" applyFill="1" applyBorder="1" applyAlignment="1">
      <alignment horizontal="center" vertical="top"/>
    </xf>
    <xf numFmtId="0" fontId="12" fillId="6" borderId="64" xfId="0" applyFont="1" applyFill="1" applyBorder="1" applyAlignment="1">
      <alignment horizontal="center" vertical="center" wrapText="1"/>
    </xf>
    <xf numFmtId="0" fontId="11" fillId="16" borderId="42" xfId="0" applyFont="1" applyFill="1" applyBorder="1" applyAlignment="1">
      <alignment horizontal="left" vertical="center" wrapText="1"/>
    </xf>
    <xf numFmtId="0" fontId="0" fillId="6" borderId="42" xfId="0" applyFill="1" applyBorder="1"/>
    <xf numFmtId="0" fontId="11" fillId="16" borderId="42" xfId="0" applyFont="1" applyFill="1" applyBorder="1" applyAlignment="1">
      <alignment vertical="top"/>
    </xf>
    <xf numFmtId="0" fontId="11" fillId="16" borderId="61" xfId="0" applyFont="1" applyFill="1" applyBorder="1" applyAlignment="1">
      <alignment horizontal="justify" vertical="top"/>
    </xf>
    <xf numFmtId="0" fontId="15" fillId="16" borderId="60" xfId="30" applyFont="1" applyFill="1" applyBorder="1"/>
    <xf numFmtId="0" fontId="12" fillId="16" borderId="42" xfId="0" applyFont="1" applyFill="1" applyBorder="1" applyAlignment="1">
      <alignment vertical="center" wrapText="1"/>
    </xf>
    <xf numFmtId="0" fontId="11" fillId="16" borderId="0" xfId="30" applyFont="1" applyFill="1" applyAlignment="1">
      <alignment vertical="top"/>
    </xf>
    <xf numFmtId="0" fontId="12" fillId="16" borderId="42" xfId="30" applyFont="1" applyFill="1" applyBorder="1" applyAlignment="1">
      <alignment vertical="center"/>
    </xf>
    <xf numFmtId="0" fontId="15" fillId="16" borderId="42" xfId="30" applyFont="1" applyFill="1" applyBorder="1"/>
    <xf numFmtId="0" fontId="4" fillId="16" borderId="42" xfId="30" applyFont="1" applyFill="1" applyBorder="1"/>
    <xf numFmtId="0" fontId="4" fillId="16" borderId="42" xfId="30" applyFont="1" applyFill="1" applyBorder="1" applyAlignment="1">
      <alignment vertical="top"/>
    </xf>
    <xf numFmtId="0" fontId="4" fillId="16" borderId="112" xfId="30" applyFont="1" applyFill="1" applyBorder="1"/>
    <xf numFmtId="0" fontId="12" fillId="6" borderId="112" xfId="0" applyFont="1" applyFill="1" applyBorder="1" applyAlignment="1">
      <alignment horizontal="center" vertical="center" wrapText="1"/>
    </xf>
    <xf numFmtId="0" fontId="15" fillId="0" borderId="0" xfId="14" quotePrefix="1" applyFont="1" applyAlignment="1">
      <alignment horizontal="right" vertical="center" wrapText="1"/>
    </xf>
    <xf numFmtId="0" fontId="15" fillId="0" borderId="0" xfId="14" quotePrefix="1" applyFont="1" applyAlignment="1">
      <alignment horizontal="right" vertical="center"/>
    </xf>
    <xf numFmtId="0" fontId="11" fillId="0" borderId="0" xfId="14" quotePrefix="1" applyFont="1" applyAlignment="1">
      <alignment horizontal="right" vertical="center"/>
    </xf>
    <xf numFmtId="0" fontId="32" fillId="0" borderId="443" xfId="14" quotePrefix="1" applyFont="1" applyBorder="1" applyAlignment="1">
      <alignment horizontal="center" vertical="center"/>
    </xf>
    <xf numFmtId="0" fontId="11" fillId="0" borderId="0" xfId="0" quotePrefix="1" applyFont="1"/>
    <xf numFmtId="0" fontId="11" fillId="0" borderId="0" xfId="0" quotePrefix="1" applyFont="1" applyAlignment="1">
      <alignment horizontal="right"/>
    </xf>
    <xf numFmtId="0" fontId="11" fillId="6" borderId="0" xfId="28" quotePrefix="1" applyFont="1" applyFill="1" applyAlignment="1">
      <alignment horizontal="center"/>
    </xf>
    <xf numFmtId="0" fontId="11" fillId="0" borderId="5" xfId="0" quotePrefix="1" applyFont="1" applyBorder="1" applyAlignment="1">
      <alignment horizontal="left" vertical="top"/>
    </xf>
    <xf numFmtId="0" fontId="11" fillId="0" borderId="0" xfId="0" quotePrefix="1" applyFont="1" applyAlignment="1">
      <alignment horizontal="center"/>
    </xf>
    <xf numFmtId="0" fontId="11" fillId="0" borderId="0" xfId="0" quotePrefix="1" applyFont="1" applyAlignment="1">
      <alignment horizontal="left" vertical="center" indent="1"/>
    </xf>
    <xf numFmtId="0" fontId="11" fillId="0" borderId="0" xfId="0" quotePrefix="1" applyFont="1" applyAlignment="1">
      <alignment horizontal="center" vertical="center"/>
    </xf>
    <xf numFmtId="0" fontId="11" fillId="0" borderId="20" xfId="0" quotePrefix="1" applyFont="1" applyBorder="1" applyAlignment="1">
      <alignment horizontal="right"/>
    </xf>
    <xf numFmtId="0" fontId="11" fillId="7" borderId="0" xfId="14" quotePrefix="1" applyFont="1" applyFill="1" applyAlignment="1">
      <alignment vertical="center"/>
    </xf>
    <xf numFmtId="0" fontId="11" fillId="7" borderId="0" xfId="14" quotePrefix="1" applyFont="1" applyFill="1" applyAlignment="1">
      <alignment horizontal="right"/>
    </xf>
    <xf numFmtId="2" fontId="11" fillId="7" borderId="0" xfId="0" quotePrefix="1" applyNumberFormat="1" applyFont="1" applyFill="1" applyAlignment="1">
      <alignment horizontal="left"/>
    </xf>
    <xf numFmtId="0" fontId="11" fillId="7" borderId="0" xfId="0" quotePrefix="1" applyFont="1" applyFill="1" applyAlignment="1">
      <alignment horizontal="left"/>
    </xf>
    <xf numFmtId="0" fontId="11" fillId="7" borderId="0" xfId="0" quotePrefix="1" applyFont="1" applyFill="1" applyAlignment="1">
      <alignment horizontal="right"/>
    </xf>
    <xf numFmtId="3" fontId="11" fillId="7" borderId="0" xfId="0" quotePrefix="1" applyNumberFormat="1" applyFont="1" applyFill="1" applyAlignment="1" applyProtection="1">
      <alignment horizontal="right" vertical="center"/>
      <protection locked="0"/>
    </xf>
    <xf numFmtId="3" fontId="11" fillId="7" borderId="0" xfId="0" quotePrefix="1" applyNumberFormat="1" applyFont="1" applyFill="1" applyAlignment="1" applyProtection="1">
      <alignment vertical="center"/>
      <protection locked="0"/>
    </xf>
    <xf numFmtId="3" fontId="11" fillId="7" borderId="0" xfId="0" quotePrefix="1" applyNumberFormat="1" applyFont="1" applyFill="1" applyAlignment="1" applyProtection="1">
      <alignment horizontal="right"/>
      <protection locked="0"/>
    </xf>
    <xf numFmtId="0" fontId="11" fillId="0" borderId="0" xfId="0" quotePrefix="1" applyFont="1" applyAlignment="1" applyProtection="1">
      <alignment horizontal="center"/>
      <protection locked="0"/>
    </xf>
    <xf numFmtId="0" fontId="11" fillId="7" borderId="0" xfId="0" quotePrefix="1" applyFont="1" applyFill="1" applyAlignment="1">
      <alignment horizontal="right" vertical="center"/>
    </xf>
    <xf numFmtId="1" fontId="11" fillId="7" borderId="0" xfId="0" quotePrefix="1" applyNumberFormat="1" applyFont="1" applyFill="1" applyAlignment="1">
      <alignment horizontal="left" vertical="center"/>
    </xf>
    <xf numFmtId="0" fontId="11" fillId="7" borderId="0" xfId="0" quotePrefix="1" applyFont="1" applyFill="1" applyAlignment="1">
      <alignment vertical="center"/>
    </xf>
    <xf numFmtId="0" fontId="11" fillId="0" borderId="0" xfId="31" quotePrefix="1" applyFont="1" applyAlignment="1">
      <alignment horizontal="left" vertical="center"/>
    </xf>
    <xf numFmtId="0" fontId="11" fillId="0" borderId="0" xfId="31" quotePrefix="1" applyFont="1" applyAlignment="1">
      <alignment horizontal="center" vertical="center"/>
    </xf>
    <xf numFmtId="0" fontId="11" fillId="0" borderId="0" xfId="27" quotePrefix="1" applyFont="1" applyAlignment="1">
      <alignment vertical="center"/>
    </xf>
    <xf numFmtId="0" fontId="11" fillId="0" borderId="0" xfId="26" quotePrefix="1" applyFont="1" applyAlignment="1">
      <alignment vertical="top"/>
    </xf>
    <xf numFmtId="0" fontId="11" fillId="0" borderId="0" xfId="26" quotePrefix="1" applyFont="1"/>
    <xf numFmtId="0" fontId="11" fillId="0" borderId="0" xfId="27" quotePrefix="1" applyFont="1" applyAlignment="1">
      <alignment horizontal="center"/>
    </xf>
    <xf numFmtId="0" fontId="11" fillId="0" borderId="0" xfId="26" quotePrefix="1" applyFont="1" applyAlignment="1">
      <alignment horizontal="right" vertical="center"/>
    </xf>
    <xf numFmtId="0" fontId="12" fillId="0" borderId="0" xfId="26" quotePrefix="1" applyFont="1" applyAlignment="1">
      <alignment vertical="top"/>
    </xf>
    <xf numFmtId="0" fontId="11" fillId="0" borderId="0" xfId="31" quotePrefix="1" applyFont="1" applyAlignment="1">
      <alignment horizontal="right" vertical="center"/>
    </xf>
    <xf numFmtId="49" fontId="8" fillId="0" borderId="11" xfId="0" quotePrefix="1" applyNumberFormat="1" applyFont="1" applyBorder="1" applyAlignment="1">
      <alignment horizontal="center" vertical="center" wrapText="1"/>
    </xf>
    <xf numFmtId="0" fontId="8" fillId="0" borderId="11" xfId="0" quotePrefix="1" applyFont="1" applyBorder="1" applyAlignment="1">
      <alignment horizontal="center" vertical="center" wrapText="1"/>
    </xf>
    <xf numFmtId="49" fontId="9" fillId="0" borderId="11" xfId="0" quotePrefix="1" applyNumberFormat="1" applyFont="1" applyBorder="1" applyAlignment="1">
      <alignment horizontal="center" vertical="center" wrapText="1"/>
    </xf>
    <xf numFmtId="0" fontId="100" fillId="0" borderId="0" xfId="0" applyFont="1"/>
    <xf numFmtId="0" fontId="100" fillId="7" borderId="0" xfId="0" applyFont="1" applyFill="1"/>
    <xf numFmtId="0" fontId="99" fillId="7" borderId="0" xfId="0" applyFont="1" applyFill="1" applyAlignment="1">
      <alignment vertical="center"/>
    </xf>
    <xf numFmtId="0" fontId="100" fillId="7" borderId="0" xfId="0" applyFont="1" applyFill="1" applyAlignment="1">
      <alignment vertical="center"/>
    </xf>
    <xf numFmtId="0" fontId="101" fillId="7" borderId="0" xfId="0" applyFont="1" applyFill="1" applyAlignment="1">
      <alignment vertical="center"/>
    </xf>
    <xf numFmtId="0" fontId="99" fillId="7" borderId="0" xfId="0" applyFont="1" applyFill="1"/>
    <xf numFmtId="3" fontId="103" fillId="7" borderId="0" xfId="0" applyNumberFormat="1" applyFont="1" applyFill="1" applyAlignment="1" applyProtection="1">
      <alignment horizontal="right" vertical="center"/>
      <protection locked="0"/>
    </xf>
    <xf numFmtId="0" fontId="100" fillId="7" borderId="0" xfId="0" applyFont="1" applyFill="1" applyAlignment="1">
      <alignment horizontal="left" vertical="center"/>
    </xf>
    <xf numFmtId="0" fontId="104" fillId="0" borderId="0" xfId="0" applyFont="1"/>
    <xf numFmtId="0" fontId="100" fillId="7" borderId="227" xfId="0" applyFont="1" applyFill="1" applyBorder="1"/>
    <xf numFmtId="0" fontId="99" fillId="0" borderId="0" xfId="0" applyFont="1"/>
    <xf numFmtId="3" fontId="99" fillId="7" borderId="0" xfId="0" applyNumberFormat="1" applyFont="1" applyFill="1" applyAlignment="1" applyProtection="1">
      <alignment horizontal="right" vertical="center"/>
      <protection locked="0"/>
    </xf>
    <xf numFmtId="0" fontId="100" fillId="7" borderId="12" xfId="0" applyFont="1" applyFill="1" applyBorder="1"/>
    <xf numFmtId="0" fontId="99" fillId="7" borderId="0" xfId="0" applyFont="1" applyFill="1" applyAlignment="1">
      <alignment horizontal="left"/>
    </xf>
    <xf numFmtId="0" fontId="99" fillId="0" borderId="0" xfId="0" applyFont="1" applyAlignment="1">
      <alignment horizontal="left"/>
    </xf>
    <xf numFmtId="0" fontId="101" fillId="7" borderId="0" xfId="0" applyFont="1" applyFill="1" applyAlignment="1">
      <alignment horizontal="left"/>
    </xf>
    <xf numFmtId="0" fontId="101" fillId="0" borderId="0" xfId="0" applyFont="1" applyAlignment="1">
      <alignment vertical="top" wrapText="1"/>
    </xf>
    <xf numFmtId="49" fontId="98" fillId="0" borderId="11" xfId="0" quotePrefix="1" applyNumberFormat="1" applyFont="1" applyBorder="1" applyAlignment="1">
      <alignment horizontal="center" vertical="center" wrapText="1"/>
    </xf>
    <xf numFmtId="1" fontId="12" fillId="6" borderId="0" xfId="0" applyNumberFormat="1" applyFont="1" applyFill="1" applyAlignment="1" applyProtection="1">
      <alignment vertical="center"/>
      <protection locked="0"/>
    </xf>
    <xf numFmtId="1" fontId="11" fillId="6" borderId="0" xfId="28" applyNumberFormat="1" applyFont="1" applyFill="1" applyAlignment="1">
      <alignment vertical="center"/>
    </xf>
    <xf numFmtId="1" fontId="15" fillId="6" borderId="0" xfId="28" applyNumberFormat="1" applyFont="1" applyFill="1" applyAlignment="1">
      <alignment horizontal="left" vertical="center"/>
    </xf>
    <xf numFmtId="3" fontId="15" fillId="7" borderId="20" xfId="0" applyNumberFormat="1" applyFont="1" applyFill="1" applyBorder="1" applyAlignment="1" applyProtection="1">
      <alignment horizontal="right" vertical="center"/>
      <protection locked="0"/>
    </xf>
    <xf numFmtId="3" fontId="15" fillId="7" borderId="0" xfId="0" applyNumberFormat="1" applyFont="1" applyFill="1" applyAlignment="1" applyProtection="1">
      <alignment horizontal="right" vertical="center"/>
      <protection locked="0"/>
    </xf>
    <xf numFmtId="3" fontId="11" fillId="7" borderId="20" xfId="0" applyNumberFormat="1" applyFont="1" applyFill="1" applyBorder="1" applyAlignment="1" applyProtection="1">
      <alignment horizontal="right"/>
      <protection locked="0"/>
    </xf>
    <xf numFmtId="0" fontId="11" fillId="6" borderId="31" xfId="0" applyFont="1" applyFill="1" applyBorder="1" applyAlignment="1">
      <alignment horizontal="center"/>
    </xf>
    <xf numFmtId="0" fontId="11" fillId="20" borderId="421" xfId="0" applyFont="1" applyFill="1" applyBorder="1" applyAlignment="1">
      <alignment vertical="top"/>
    </xf>
    <xf numFmtId="0" fontId="11" fillId="20" borderId="130" xfId="0" applyFont="1" applyFill="1" applyBorder="1" applyAlignment="1">
      <alignment vertical="top"/>
    </xf>
    <xf numFmtId="0" fontId="101" fillId="0" borderId="0" xfId="0" applyFont="1"/>
    <xf numFmtId="0" fontId="101" fillId="0" borderId="0" xfId="26" applyFont="1"/>
    <xf numFmtId="0" fontId="99" fillId="3" borderId="34" xfId="31" applyFont="1" applyFill="1" applyBorder="1" applyAlignment="1">
      <alignment vertical="center"/>
    </xf>
    <xf numFmtId="0" fontId="15" fillId="3" borderId="447" xfId="31" applyFont="1" applyFill="1" applyBorder="1" applyAlignment="1">
      <alignment vertical="center"/>
    </xf>
    <xf numFmtId="0" fontId="101" fillId="3" borderId="20" xfId="31" applyFont="1" applyFill="1" applyBorder="1" applyAlignment="1">
      <alignment vertical="center"/>
    </xf>
    <xf numFmtId="0" fontId="3" fillId="0" borderId="447" xfId="0" applyFont="1" applyBorder="1" applyAlignment="1">
      <alignment vertical="center"/>
    </xf>
    <xf numFmtId="0" fontId="101" fillId="0" borderId="0" xfId="28" applyFont="1" applyAlignment="1">
      <alignment horizontal="left" vertical="center"/>
    </xf>
    <xf numFmtId="0" fontId="99" fillId="0" borderId="0" xfId="28" applyFont="1" applyAlignment="1">
      <alignment horizontal="left" vertical="center"/>
    </xf>
    <xf numFmtId="0" fontId="99" fillId="0" borderId="0" xfId="0" applyFont="1" applyAlignment="1">
      <alignment horizontal="center" vertical="center"/>
    </xf>
    <xf numFmtId="0" fontId="99" fillId="0" borderId="0" xfId="28" applyFont="1" applyAlignment="1">
      <alignment horizontal="center" vertical="center"/>
    </xf>
    <xf numFmtId="0" fontId="99" fillId="0" borderId="0" xfId="28" applyFont="1" applyAlignment="1">
      <alignment vertical="center"/>
    </xf>
    <xf numFmtId="0" fontId="101" fillId="0" borderId="0" xfId="28" applyFont="1" applyAlignment="1">
      <alignment vertical="center"/>
    </xf>
    <xf numFmtId="0" fontId="99" fillId="0" borderId="0" xfId="31" applyFont="1" applyAlignment="1">
      <alignment vertical="center"/>
    </xf>
    <xf numFmtId="0" fontId="101" fillId="9" borderId="27" xfId="0" applyFont="1" applyFill="1" applyBorder="1" applyProtection="1">
      <protection locked="0"/>
    </xf>
    <xf numFmtId="0" fontId="99" fillId="9" borderId="24" xfId="0" applyFont="1" applyFill="1" applyBorder="1" applyAlignment="1">
      <alignment vertical="top"/>
    </xf>
    <xf numFmtId="0" fontId="0" fillId="0" borderId="0" xfId="0"/>
    <xf numFmtId="0" fontId="0" fillId="0" borderId="0" xfId="0"/>
    <xf numFmtId="0" fontId="7" fillId="0" borderId="1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7" fillId="0" borderId="11" xfId="0" applyFont="1" applyFill="1" applyBorder="1" applyAlignment="1">
      <alignment vertical="center"/>
    </xf>
    <xf numFmtId="0" fontId="0" fillId="0" borderId="0" xfId="0" applyFill="1"/>
    <xf numFmtId="3" fontId="0" fillId="0" borderId="0" xfId="0" applyNumberFormat="1" applyFill="1"/>
    <xf numFmtId="1" fontId="0" fillId="0" borderId="0" xfId="0" applyNumberFormat="1" applyFill="1"/>
    <xf numFmtId="0" fontId="0" fillId="0" borderId="0" xfId="0" applyFill="1" applyAlignment="1">
      <alignment horizontal="center" vertical="center" wrapText="1"/>
    </xf>
    <xf numFmtId="0" fontId="12" fillId="6" borderId="73" xfId="0" applyFont="1" applyFill="1" applyBorder="1" applyAlignment="1">
      <alignment horizontal="center" vertical="top"/>
    </xf>
    <xf numFmtId="0" fontId="12" fillId="6" borderId="0" xfId="0" applyFont="1" applyFill="1" applyAlignment="1">
      <alignment horizontal="center" vertical="top"/>
    </xf>
    <xf numFmtId="0" fontId="12" fillId="6" borderId="42" xfId="0" applyFont="1" applyFill="1" applyBorder="1" applyAlignment="1">
      <alignment horizontal="center" vertical="top"/>
    </xf>
    <xf numFmtId="0" fontId="11" fillId="8" borderId="73" xfId="30" applyFont="1" applyFill="1" applyBorder="1" applyAlignment="1">
      <alignment horizontal="center" vertical="center" wrapText="1"/>
    </xf>
    <xf numFmtId="0" fontId="11" fillId="8" borderId="0" xfId="30" applyFont="1" applyFill="1" applyAlignment="1">
      <alignment horizontal="center" vertical="center" wrapText="1"/>
    </xf>
    <xf numFmtId="0" fontId="11" fillId="8" borderId="42" xfId="30" applyFont="1" applyFill="1" applyBorder="1" applyAlignment="1">
      <alignment horizontal="center" vertical="center" wrapText="1"/>
    </xf>
    <xf numFmtId="0" fontId="12" fillId="8" borderId="73" xfId="30" applyFont="1" applyFill="1" applyBorder="1" applyAlignment="1">
      <alignment horizontal="center" vertical="center" wrapText="1"/>
    </xf>
    <xf numFmtId="0" fontId="12" fillId="8" borderId="0" xfId="30" applyFont="1" applyFill="1" applyAlignment="1">
      <alignment horizontal="center" vertical="center" wrapText="1"/>
    </xf>
    <xf numFmtId="0" fontId="12" fillId="8" borderId="42" xfId="30" applyFont="1" applyFill="1" applyBorder="1" applyAlignment="1">
      <alignment horizontal="center" vertical="center" wrapText="1"/>
    </xf>
    <xf numFmtId="0" fontId="4" fillId="0" borderId="0" xfId="30" applyFont="1" applyAlignment="1">
      <alignment horizontal="center"/>
    </xf>
    <xf numFmtId="0" fontId="96" fillId="27" borderId="33" xfId="30" applyFont="1" applyFill="1" applyBorder="1" applyAlignment="1">
      <alignment horizontal="center" vertical="center" wrapText="1"/>
    </xf>
    <xf numFmtId="0" fontId="96" fillId="27" borderId="34" xfId="30" applyFont="1" applyFill="1" applyBorder="1" applyAlignment="1">
      <alignment horizontal="center" vertical="center" wrapText="1"/>
    </xf>
    <xf numFmtId="0" fontId="96" fillId="27" borderId="36" xfId="30" applyFont="1" applyFill="1" applyBorder="1" applyAlignment="1">
      <alignment horizontal="center" vertical="center" wrapText="1"/>
    </xf>
    <xf numFmtId="0" fontId="96" fillId="27" borderId="35" xfId="30" applyFont="1" applyFill="1" applyBorder="1" applyAlignment="1">
      <alignment horizontal="center" vertical="center" wrapText="1"/>
    </xf>
    <xf numFmtId="0" fontId="96" fillId="27" borderId="20" xfId="30" applyFont="1" applyFill="1" applyBorder="1" applyAlignment="1">
      <alignment horizontal="center" vertical="center" wrapText="1"/>
    </xf>
    <xf numFmtId="0" fontId="96" fillId="27" borderId="37" xfId="30" applyFont="1" applyFill="1" applyBorder="1" applyAlignment="1">
      <alignment horizontal="center" vertical="center" wrapText="1"/>
    </xf>
    <xf numFmtId="0" fontId="27" fillId="27" borderId="34" xfId="0" applyFont="1" applyFill="1" applyBorder="1" applyAlignment="1">
      <alignment horizontal="center" vertical="center" wrapText="1"/>
    </xf>
    <xf numFmtId="0" fontId="27" fillId="27" borderId="36" xfId="0" applyFont="1" applyFill="1" applyBorder="1" applyAlignment="1">
      <alignment horizontal="center" vertical="center" wrapText="1"/>
    </xf>
    <xf numFmtId="0" fontId="27" fillId="27" borderId="20" xfId="0" applyFont="1" applyFill="1" applyBorder="1" applyAlignment="1">
      <alignment horizontal="center" vertical="center" wrapText="1"/>
    </xf>
    <xf numFmtId="0" fontId="27" fillId="27" borderId="37" xfId="0" applyFont="1" applyFill="1" applyBorder="1" applyAlignment="1">
      <alignment horizontal="center" vertical="center" wrapText="1"/>
    </xf>
    <xf numFmtId="0" fontId="3" fillId="0" borderId="52" xfId="30" applyFont="1" applyBorder="1" applyAlignment="1">
      <alignment horizontal="center" vertical="center" wrapText="1"/>
    </xf>
    <xf numFmtId="0" fontId="3" fillId="0" borderId="0" xfId="30" applyFont="1" applyAlignment="1">
      <alignment horizontal="center" vertical="center" wrapText="1"/>
    </xf>
    <xf numFmtId="0" fontId="11" fillId="16" borderId="0" xfId="0" applyFont="1" applyFill="1" applyAlignment="1">
      <alignment horizontal="justify" vertical="top" wrapText="1"/>
    </xf>
    <xf numFmtId="0" fontId="11" fillId="16" borderId="42" xfId="0" applyFont="1" applyFill="1" applyBorder="1" applyAlignment="1">
      <alignment horizontal="justify" vertical="top" wrapText="1"/>
    </xf>
    <xf numFmtId="0" fontId="11" fillId="16" borderId="0" xfId="0" applyFont="1" applyFill="1" applyAlignment="1">
      <alignment horizontal="left" wrapText="1"/>
    </xf>
    <xf numFmtId="0" fontId="11" fillId="16" borderId="42" xfId="0" applyFont="1" applyFill="1" applyBorder="1" applyAlignment="1">
      <alignment horizontal="left" wrapText="1"/>
    </xf>
    <xf numFmtId="0" fontId="11" fillId="6" borderId="0" xfId="0" applyFont="1" applyFill="1" applyAlignment="1">
      <alignment horizontal="left" vertical="center" wrapText="1"/>
    </xf>
    <xf numFmtId="0" fontId="11" fillId="6" borderId="42" xfId="0" applyFont="1" applyFill="1" applyBorder="1" applyAlignment="1">
      <alignment horizontal="left" vertical="center" wrapText="1"/>
    </xf>
    <xf numFmtId="0" fontId="12" fillId="16" borderId="0" xfId="0" applyFont="1" applyFill="1" applyAlignment="1">
      <alignment horizontal="justify" vertical="top"/>
    </xf>
    <xf numFmtId="0" fontId="12" fillId="16" borderId="42" xfId="0" applyFont="1" applyFill="1" applyBorder="1" applyAlignment="1">
      <alignment horizontal="justify" vertical="top"/>
    </xf>
    <xf numFmtId="0" fontId="12" fillId="16" borderId="0" xfId="0" applyFont="1" applyFill="1" applyAlignment="1">
      <alignment horizontal="left" vertical="top" wrapText="1"/>
    </xf>
    <xf numFmtId="0" fontId="12" fillId="16" borderId="42" xfId="0" applyFont="1" applyFill="1" applyBorder="1" applyAlignment="1">
      <alignment horizontal="left" vertical="top" wrapText="1"/>
    </xf>
    <xf numFmtId="0" fontId="12" fillId="16" borderId="0" xfId="0" applyFont="1" applyFill="1" applyAlignment="1">
      <alignment horizontal="justify" wrapText="1"/>
    </xf>
    <xf numFmtId="0" fontId="12" fillId="16" borderId="42" xfId="0" applyFont="1" applyFill="1" applyBorder="1" applyAlignment="1">
      <alignment horizontal="justify" wrapText="1"/>
    </xf>
    <xf numFmtId="0" fontId="11" fillId="7" borderId="71" xfId="30" applyFont="1" applyFill="1" applyBorder="1" applyAlignment="1">
      <alignment horizontal="center" vertical="center" wrapText="1"/>
    </xf>
    <xf numFmtId="0" fontId="11" fillId="7" borderId="70" xfId="30" applyFont="1" applyFill="1" applyBorder="1" applyAlignment="1">
      <alignment horizontal="center" vertical="center" wrapText="1"/>
    </xf>
    <xf numFmtId="0" fontId="11" fillId="7" borderId="170" xfId="30" applyFont="1" applyFill="1" applyBorder="1" applyAlignment="1">
      <alignment horizontal="center" vertical="center" wrapText="1"/>
    </xf>
    <xf numFmtId="0" fontId="11" fillId="8" borderId="169" xfId="30" applyFont="1" applyFill="1" applyBorder="1" applyAlignment="1">
      <alignment horizontal="center" vertical="center" wrapText="1"/>
    </xf>
    <xf numFmtId="0" fontId="11" fillId="8" borderId="132" xfId="30" applyFont="1" applyFill="1" applyBorder="1" applyAlignment="1">
      <alignment horizontal="center" vertical="center" wrapText="1"/>
    </xf>
    <xf numFmtId="0" fontId="11" fillId="8" borderId="72" xfId="30" applyFont="1" applyFill="1" applyBorder="1" applyAlignment="1">
      <alignment horizontal="center" vertical="center" wrapText="1"/>
    </xf>
    <xf numFmtId="0" fontId="4" fillId="7" borderId="64" xfId="30" applyFont="1" applyFill="1" applyBorder="1" applyAlignment="1">
      <alignment horizontal="center"/>
    </xf>
    <xf numFmtId="0" fontId="12" fillId="29" borderId="0" xfId="0" applyFont="1" applyFill="1" applyAlignment="1">
      <alignment horizontal="left" vertical="center" wrapText="1"/>
    </xf>
    <xf numFmtId="0" fontId="12" fillId="29" borderId="42" xfId="0" applyFont="1" applyFill="1" applyBorder="1" applyAlignment="1">
      <alignment horizontal="left" vertical="center" wrapText="1"/>
    </xf>
    <xf numFmtId="0" fontId="12" fillId="16" borderId="0" xfId="0" applyFont="1" applyFill="1" applyAlignment="1">
      <alignment horizontal="left" vertical="center" wrapText="1"/>
    </xf>
    <xf numFmtId="0" fontId="12" fillId="16" borderId="42" xfId="0" applyFont="1" applyFill="1" applyBorder="1" applyAlignment="1">
      <alignment horizontal="left" vertical="center" wrapText="1"/>
    </xf>
    <xf numFmtId="0" fontId="12" fillId="16" borderId="0" xfId="0" applyFont="1" applyFill="1" applyAlignment="1">
      <alignment horizontal="justify" vertical="top" wrapText="1"/>
    </xf>
    <xf numFmtId="0" fontId="12" fillId="16" borderId="42" xfId="0" applyFont="1" applyFill="1" applyBorder="1" applyAlignment="1">
      <alignment horizontal="justify" vertical="top" wrapText="1"/>
    </xf>
    <xf numFmtId="0" fontId="26" fillId="0" borderId="0" xfId="30" applyFont="1" applyAlignment="1">
      <alignment horizontal="center" vertical="top" wrapText="1"/>
    </xf>
    <xf numFmtId="0" fontId="3" fillId="0" borderId="51" xfId="30" applyFont="1" applyBorder="1" applyAlignment="1">
      <alignment horizontal="center"/>
    </xf>
    <xf numFmtId="0" fontId="3" fillId="0" borderId="52" xfId="30" applyFont="1" applyBorder="1" applyAlignment="1">
      <alignment horizontal="center"/>
    </xf>
    <xf numFmtId="0" fontId="3" fillId="0" borderId="53" xfId="30" applyFont="1" applyBorder="1" applyAlignment="1">
      <alignment horizontal="center"/>
    </xf>
    <xf numFmtId="0" fontId="26" fillId="0" borderId="54" xfId="30" applyFont="1" applyBorder="1" applyAlignment="1">
      <alignment horizontal="center" vertical="top" wrapText="1"/>
    </xf>
    <xf numFmtId="0" fontId="26" fillId="0" borderId="7" xfId="30" applyFont="1" applyBorder="1" applyAlignment="1">
      <alignment horizontal="center" vertical="top" wrapText="1"/>
    </xf>
    <xf numFmtId="0" fontId="26" fillId="0" borderId="55" xfId="30" applyFont="1" applyBorder="1" applyAlignment="1">
      <alignment horizontal="center" vertical="top" wrapText="1"/>
    </xf>
    <xf numFmtId="0" fontId="11" fillId="0" borderId="0" xfId="30" applyFont="1" applyAlignment="1">
      <alignment horizontal="center"/>
    </xf>
    <xf numFmtId="0" fontId="15" fillId="0" borderId="0" xfId="30" quotePrefix="1" applyFont="1" applyAlignment="1">
      <alignment horizontal="center" vertical="center"/>
    </xf>
    <xf numFmtId="0" fontId="15" fillId="0" borderId="0" xfId="30" applyFont="1" applyAlignment="1">
      <alignment horizontal="center" vertical="center"/>
    </xf>
    <xf numFmtId="0" fontId="3" fillId="3" borderId="0" xfId="30" applyFont="1" applyFill="1" applyAlignment="1">
      <alignment horizontal="center" vertical="center" wrapText="1"/>
    </xf>
    <xf numFmtId="0" fontId="2" fillId="0" borderId="0" xfId="30" applyFont="1" applyAlignment="1">
      <alignment horizontal="center" vertical="center" wrapText="1"/>
    </xf>
    <xf numFmtId="0" fontId="72" fillId="0" borderId="0" xfId="2" applyFill="1" applyBorder="1" applyAlignment="1" applyProtection="1">
      <alignment horizontal="center" vertical="center" wrapText="1"/>
    </xf>
    <xf numFmtId="0" fontId="2" fillId="0" borderId="0" xfId="30" applyFont="1" applyAlignment="1">
      <alignment horizontal="center" wrapText="1"/>
    </xf>
    <xf numFmtId="0" fontId="3" fillId="28" borderId="0" xfId="30" applyFont="1" applyFill="1" applyAlignment="1">
      <alignment horizontal="center"/>
    </xf>
    <xf numFmtId="0" fontId="3" fillId="27" borderId="33" xfId="30" applyFont="1" applyFill="1" applyBorder="1" applyAlignment="1">
      <alignment horizontal="center"/>
    </xf>
    <xf numFmtId="0" fontId="3" fillId="27" borderId="34" xfId="30" applyFont="1" applyFill="1" applyBorder="1" applyAlignment="1">
      <alignment horizontal="center"/>
    </xf>
    <xf numFmtId="0" fontId="3" fillId="27" borderId="36" xfId="30" applyFont="1" applyFill="1" applyBorder="1" applyAlignment="1">
      <alignment horizontal="center"/>
    </xf>
    <xf numFmtId="0" fontId="33" fillId="27" borderId="35" xfId="30" applyFont="1" applyFill="1" applyBorder="1" applyAlignment="1">
      <alignment horizontal="center" vertical="top"/>
    </xf>
    <xf numFmtId="0" fontId="33" fillId="27" borderId="20" xfId="30" applyFont="1" applyFill="1" applyBorder="1" applyAlignment="1">
      <alignment horizontal="center" vertical="top"/>
    </xf>
    <xf numFmtId="0" fontId="33" fillId="27" borderId="37" xfId="30" applyFont="1" applyFill="1" applyBorder="1" applyAlignment="1">
      <alignment horizontal="center" vertical="top"/>
    </xf>
    <xf numFmtId="0" fontId="4" fillId="27" borderId="33" xfId="30" applyFont="1" applyFill="1" applyBorder="1" applyAlignment="1">
      <alignment horizontal="center"/>
    </xf>
    <xf numFmtId="0" fontId="4" fillId="27" borderId="34" xfId="30" applyFont="1" applyFill="1" applyBorder="1" applyAlignment="1">
      <alignment horizontal="center"/>
    </xf>
    <xf numFmtId="0" fontId="4" fillId="27" borderId="36" xfId="30" applyFont="1" applyFill="1" applyBorder="1" applyAlignment="1">
      <alignment horizontal="center"/>
    </xf>
    <xf numFmtId="0" fontId="3" fillId="16" borderId="33" xfId="30" applyFont="1" applyFill="1" applyBorder="1" applyAlignment="1">
      <alignment horizontal="center"/>
    </xf>
    <xf numFmtId="0" fontId="3" fillId="16" borderId="34" xfId="30" applyFont="1" applyFill="1" applyBorder="1" applyAlignment="1">
      <alignment horizontal="center"/>
    </xf>
    <xf numFmtId="0" fontId="3" fillId="16" borderId="36" xfId="30" applyFont="1" applyFill="1" applyBorder="1" applyAlignment="1">
      <alignment horizontal="center"/>
    </xf>
    <xf numFmtId="0" fontId="33" fillId="16" borderId="35" xfId="30" applyFont="1" applyFill="1" applyBorder="1" applyAlignment="1">
      <alignment horizontal="center" vertical="top"/>
    </xf>
    <xf numFmtId="0" fontId="33" fillId="16" borderId="20" xfId="30" applyFont="1" applyFill="1" applyBorder="1" applyAlignment="1">
      <alignment horizontal="center" vertical="top"/>
    </xf>
    <xf numFmtId="0" fontId="33" fillId="16" borderId="37" xfId="30" applyFont="1" applyFill="1" applyBorder="1" applyAlignment="1">
      <alignment horizontal="center" vertical="top"/>
    </xf>
    <xf numFmtId="0" fontId="32" fillId="0" borderId="4" xfId="14" applyFont="1" applyBorder="1" applyAlignment="1">
      <alignment horizontal="center" vertical="center"/>
    </xf>
    <xf numFmtId="0" fontId="32" fillId="0" borderId="6" xfId="14" applyFont="1" applyBorder="1" applyAlignment="1">
      <alignment horizontal="center" vertical="center"/>
    </xf>
    <xf numFmtId="0" fontId="15" fillId="0" borderId="0" xfId="14" applyFont="1" applyAlignment="1">
      <alignment horizontal="center" vertical="center"/>
    </xf>
    <xf numFmtId="0" fontId="11" fillId="0" borderId="0" xfId="14" applyFont="1" applyAlignment="1">
      <alignment horizontal="right" vertical="center"/>
    </xf>
    <xf numFmtId="0" fontId="11" fillId="0" borderId="19" xfId="14" applyFont="1" applyBorder="1" applyAlignment="1">
      <alignment horizontal="right" vertical="center"/>
    </xf>
    <xf numFmtId="0" fontId="15" fillId="0" borderId="5" xfId="14" applyFont="1" applyBorder="1" applyAlignment="1">
      <alignment horizontal="center" vertical="center"/>
    </xf>
    <xf numFmtId="0" fontId="14" fillId="0" borderId="4" xfId="14" applyFont="1" applyBorder="1" applyAlignment="1">
      <alignment horizontal="center" vertical="center"/>
    </xf>
    <xf numFmtId="0" fontId="14" fillId="0" borderId="6" xfId="14" applyFont="1" applyBorder="1" applyAlignment="1">
      <alignment horizontal="center" vertical="center"/>
    </xf>
    <xf numFmtId="0" fontId="13" fillId="0" borderId="0" xfId="14" applyFont="1" applyAlignment="1">
      <alignment horizontal="center" vertical="center"/>
    </xf>
    <xf numFmtId="0" fontId="3" fillId="0" borderId="41" xfId="14" applyFont="1" applyBorder="1" applyAlignment="1">
      <alignment horizontal="right" vertical="center"/>
    </xf>
    <xf numFmtId="0" fontId="32" fillId="0" borderId="11" xfId="14" applyFont="1" applyBorder="1" applyAlignment="1">
      <alignment horizontal="center" vertical="center"/>
    </xf>
    <xf numFmtId="0" fontId="2" fillId="0" borderId="11" xfId="14" applyFont="1" applyBorder="1" applyAlignment="1">
      <alignment horizontal="center" vertical="center"/>
    </xf>
    <xf numFmtId="0" fontId="15" fillId="0" borderId="4" xfId="14" applyFont="1" applyBorder="1" applyAlignment="1">
      <alignment horizontal="center" vertical="center"/>
    </xf>
    <xf numFmtId="0" fontId="15" fillId="0" borderId="6" xfId="14" applyFont="1" applyBorder="1" applyAlignment="1">
      <alignment horizontal="center" vertical="center"/>
    </xf>
    <xf numFmtId="0" fontId="14" fillId="0" borderId="11" xfId="14" applyFont="1" applyBorder="1" applyAlignment="1">
      <alignment horizontal="center" vertical="center"/>
    </xf>
    <xf numFmtId="0" fontId="14" fillId="0" borderId="0" xfId="14" applyFont="1" applyAlignment="1">
      <alignment horizontal="center" vertical="center"/>
    </xf>
    <xf numFmtId="0" fontId="13" fillId="2" borderId="51" xfId="14" applyFont="1" applyFill="1" applyBorder="1" applyAlignment="1">
      <alignment horizontal="center" wrapText="1"/>
    </xf>
    <xf numFmtId="0" fontId="13" fillId="2" borderId="52" xfId="14" applyFont="1" applyFill="1" applyBorder="1" applyAlignment="1">
      <alignment horizontal="center" wrapText="1"/>
    </xf>
    <xf numFmtId="0" fontId="71" fillId="11" borderId="12" xfId="14" applyFont="1" applyFill="1" applyBorder="1" applyAlignment="1">
      <alignment horizontal="center" vertical="top"/>
    </xf>
    <xf numFmtId="0" fontId="71" fillId="11" borderId="0" xfId="14" applyFont="1" applyFill="1" applyAlignment="1">
      <alignment horizontal="center" vertical="top"/>
    </xf>
    <xf numFmtId="0" fontId="15" fillId="0" borderId="20" xfId="14" applyFont="1" applyBorder="1" applyAlignment="1">
      <alignment horizontal="left" vertical="center"/>
    </xf>
    <xf numFmtId="0" fontId="11" fillId="0" borderId="12" xfId="14" applyFont="1" applyBorder="1" applyAlignment="1">
      <alignment horizontal="center"/>
    </xf>
    <xf numFmtId="0" fontId="11" fillId="0" borderId="0" xfId="14" applyFont="1" applyAlignment="1">
      <alignment horizontal="center"/>
    </xf>
    <xf numFmtId="0" fontId="100" fillId="0" borderId="33" xfId="0" applyFont="1" applyBorder="1" applyAlignment="1" applyProtection="1">
      <alignment horizontal="left" vertical="center"/>
      <protection locked="0"/>
    </xf>
    <xf numFmtId="0" fontId="15" fillId="0" borderId="34" xfId="0" applyFont="1" applyBorder="1" applyAlignment="1" applyProtection="1">
      <alignment horizontal="left" vertical="center"/>
      <protection locked="0"/>
    </xf>
    <xf numFmtId="0" fontId="15" fillId="0" borderId="36" xfId="0" applyFont="1" applyBorder="1" applyAlignment="1" applyProtection="1">
      <alignment horizontal="left" vertical="center"/>
      <protection locked="0"/>
    </xf>
    <xf numFmtId="0" fontId="15" fillId="0" borderId="35" xfId="0" applyFont="1" applyBorder="1" applyAlignment="1" applyProtection="1">
      <alignment horizontal="left" vertical="center"/>
      <protection locked="0"/>
    </xf>
    <xf numFmtId="0" fontId="15" fillId="0" borderId="20"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1" fontId="15" fillId="0" borderId="169" xfId="0" quotePrefix="1" applyNumberFormat="1" applyFont="1" applyBorder="1" applyAlignment="1" applyProtection="1">
      <alignment horizontal="center" vertical="center"/>
      <protection locked="0"/>
    </xf>
    <xf numFmtId="1" fontId="15" fillId="0" borderId="72" xfId="0" applyNumberFormat="1" applyFont="1" applyBorder="1" applyAlignment="1" applyProtection="1">
      <alignment horizontal="center" vertical="center"/>
      <protection locked="0"/>
    </xf>
    <xf numFmtId="1" fontId="15" fillId="0" borderId="81" xfId="0" applyNumberFormat="1" applyFont="1" applyBorder="1" applyAlignment="1" applyProtection="1">
      <alignment horizontal="center" vertical="center"/>
      <protection locked="0"/>
    </xf>
    <xf numFmtId="1" fontId="15" fillId="0" borderId="112" xfId="0" applyNumberFormat="1" applyFont="1" applyBorder="1" applyAlignment="1" applyProtection="1">
      <alignment horizontal="center" vertical="center"/>
      <protection locked="0"/>
    </xf>
    <xf numFmtId="0" fontId="15" fillId="0" borderId="33" xfId="0" applyFont="1" applyBorder="1" applyAlignment="1" applyProtection="1">
      <alignment horizontal="left" vertical="center" wrapText="1"/>
      <protection locked="0"/>
    </xf>
    <xf numFmtId="0" fontId="15" fillId="0" borderId="0" xfId="0" applyFont="1" applyAlignment="1">
      <alignment horizontal="center" vertical="center"/>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34" xfId="0" applyFont="1" applyBorder="1" applyAlignment="1">
      <alignment horizontal="center" vertical="center"/>
    </xf>
    <xf numFmtId="0" fontId="15" fillId="0" borderId="36" xfId="0" applyFont="1" applyBorder="1" applyAlignment="1">
      <alignment horizontal="center" vertical="center"/>
    </xf>
    <xf numFmtId="0" fontId="15" fillId="0" borderId="20" xfId="0" applyFont="1" applyBorder="1" applyAlignment="1">
      <alignment horizontal="center" vertical="center"/>
    </xf>
    <xf numFmtId="0" fontId="15" fillId="0" borderId="37" xfId="0" applyFont="1" applyBorder="1" applyAlignment="1">
      <alignment horizontal="center" vertical="center"/>
    </xf>
    <xf numFmtId="0" fontId="11" fillId="0" borderId="33" xfId="0" applyFont="1" applyBorder="1" applyAlignment="1" applyProtection="1">
      <alignment horizontal="center" vertical="center"/>
      <protection locked="0"/>
    </xf>
    <xf numFmtId="0" fontId="11" fillId="0" borderId="34"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1" fillId="0" borderId="35"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1" fontId="12" fillId="0" borderId="33" xfId="0" quotePrefix="1" applyNumberFormat="1" applyFont="1" applyBorder="1" applyAlignment="1" applyProtection="1">
      <alignment horizontal="center" vertical="center"/>
      <protection locked="0"/>
    </xf>
    <xf numFmtId="1" fontId="12" fillId="0" borderId="34" xfId="0" applyNumberFormat="1" applyFont="1" applyBorder="1" applyAlignment="1" applyProtection="1">
      <alignment horizontal="center" vertical="center"/>
      <protection locked="0"/>
    </xf>
    <xf numFmtId="1" fontId="12" fillId="0" borderId="36" xfId="0" applyNumberFormat="1" applyFont="1" applyBorder="1" applyAlignment="1" applyProtection="1">
      <alignment horizontal="center" vertical="center"/>
      <protection locked="0"/>
    </xf>
    <xf numFmtId="1" fontId="12" fillId="0" borderId="35" xfId="0" applyNumberFormat="1" applyFont="1" applyBorder="1" applyAlignment="1" applyProtection="1">
      <alignment horizontal="center" vertical="center"/>
      <protection locked="0"/>
    </xf>
    <xf numFmtId="1" fontId="12" fillId="0" borderId="20" xfId="0" applyNumberFormat="1" applyFont="1" applyBorder="1" applyAlignment="1" applyProtection="1">
      <alignment horizontal="center" vertical="center"/>
      <protection locked="0"/>
    </xf>
    <xf numFmtId="1" fontId="12" fillId="0" borderId="37" xfId="0" applyNumberFormat="1" applyFont="1" applyBorder="1" applyAlignment="1" applyProtection="1">
      <alignment horizontal="center" vertical="center"/>
      <protection locked="0"/>
    </xf>
    <xf numFmtId="0" fontId="17" fillId="0" borderId="0" xfId="0" applyFont="1" applyAlignment="1">
      <alignment horizontal="left" vertical="center" wrapText="1"/>
    </xf>
    <xf numFmtId="0" fontId="11" fillId="0" borderId="33" xfId="0" applyFont="1" applyBorder="1" applyAlignment="1">
      <alignment horizontal="left" vertical="center"/>
    </xf>
    <xf numFmtId="0" fontId="11" fillId="0" borderId="34" xfId="0" applyFont="1" applyBorder="1" applyAlignment="1">
      <alignment horizontal="left" vertical="center"/>
    </xf>
    <xf numFmtId="0" fontId="11" fillId="0" borderId="36" xfId="0" applyFont="1" applyBorder="1" applyAlignment="1">
      <alignment horizontal="left" vertical="center"/>
    </xf>
    <xf numFmtId="0" fontId="11" fillId="0" borderId="35" xfId="0" applyFont="1" applyBorder="1" applyAlignment="1">
      <alignment horizontal="left" vertical="center"/>
    </xf>
    <xf numFmtId="0" fontId="11" fillId="0" borderId="20" xfId="0" applyFont="1" applyBorder="1" applyAlignment="1">
      <alignment horizontal="left" vertical="center"/>
    </xf>
    <xf numFmtId="0" fontId="11" fillId="0" borderId="37" xfId="0" applyFont="1" applyBorder="1" applyAlignment="1">
      <alignment horizontal="left" vertical="center"/>
    </xf>
    <xf numFmtId="0" fontId="11" fillId="6" borderId="19" xfId="0" applyFont="1" applyFill="1" applyBorder="1" applyAlignment="1">
      <alignment horizontal="center" vertical="center"/>
    </xf>
    <xf numFmtId="0" fontId="15" fillId="0" borderId="80" xfId="0" applyFont="1" applyBorder="1" applyAlignment="1">
      <alignment horizontal="center" vertical="center"/>
    </xf>
    <xf numFmtId="1" fontId="11" fillId="0" borderId="142" xfId="0" applyNumberFormat="1" applyFont="1" applyBorder="1" applyAlignment="1">
      <alignment horizontal="center" vertical="center"/>
    </xf>
    <xf numFmtId="0" fontId="51" fillId="0" borderId="5" xfId="0" applyFont="1" applyBorder="1" applyAlignment="1">
      <alignment vertical="center"/>
    </xf>
    <xf numFmtId="0" fontId="20" fillId="0" borderId="0" xfId="0" applyFont="1" applyAlignment="1" applyProtection="1">
      <alignment horizontal="center" vertical="center"/>
      <protection locked="0"/>
    </xf>
    <xf numFmtId="1" fontId="15" fillId="0" borderId="169" xfId="0" applyNumberFormat="1" applyFont="1" applyBorder="1" applyAlignment="1" applyProtection="1">
      <alignment horizontal="center" vertical="center"/>
      <protection locked="0"/>
    </xf>
    <xf numFmtId="0" fontId="11" fillId="0" borderId="5" xfId="0" applyFont="1" applyBorder="1" applyAlignment="1">
      <alignment horizontal="left" vertical="center"/>
    </xf>
    <xf numFmtId="0" fontId="11" fillId="0" borderId="0" xfId="0" applyFont="1" applyAlignment="1">
      <alignment horizontal="left" vertical="center"/>
    </xf>
    <xf numFmtId="0" fontId="11" fillId="0" borderId="19" xfId="0" applyFont="1" applyBorder="1" applyAlignment="1">
      <alignment horizontal="left"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33" xfId="0" applyFont="1" applyBorder="1" applyAlignment="1">
      <alignment horizontal="center"/>
    </xf>
    <xf numFmtId="0" fontId="11" fillId="0" borderId="34" xfId="0" applyFont="1" applyBorder="1" applyAlignment="1">
      <alignment horizontal="center"/>
    </xf>
    <xf numFmtId="0" fontId="11" fillId="0" borderId="36" xfId="0" applyFont="1" applyBorder="1" applyAlignment="1">
      <alignment horizontal="center"/>
    </xf>
    <xf numFmtId="0" fontId="11" fillId="0" borderId="35" xfId="0" applyFont="1" applyBorder="1" applyAlignment="1">
      <alignment horizontal="center"/>
    </xf>
    <xf numFmtId="0" fontId="11" fillId="0" borderId="20" xfId="0" applyFont="1" applyBorder="1" applyAlignment="1">
      <alignment horizontal="center"/>
    </xf>
    <xf numFmtId="0" fontId="11" fillId="0" borderId="37" xfId="0" applyFont="1" applyBorder="1" applyAlignment="1">
      <alignment horizontal="center"/>
    </xf>
    <xf numFmtId="0" fontId="99" fillId="0" borderId="34" xfId="0" applyFont="1" applyBorder="1" applyAlignment="1">
      <alignment horizontal="center" vertical="center"/>
    </xf>
    <xf numFmtId="0" fontId="11" fillId="0" borderId="34" xfId="0" applyFont="1" applyBorder="1" applyAlignment="1">
      <alignment horizontal="center" vertical="center"/>
    </xf>
    <xf numFmtId="0" fontId="11" fillId="0" borderId="36" xfId="0" applyFont="1" applyBorder="1" applyAlignment="1">
      <alignment horizontal="center" vertical="center"/>
    </xf>
    <xf numFmtId="0" fontId="11" fillId="0" borderId="20" xfId="0" applyFont="1" applyBorder="1" applyAlignment="1">
      <alignment horizontal="center" vertical="center"/>
    </xf>
    <xf numFmtId="0" fontId="11" fillId="0" borderId="37" xfId="0" applyFont="1" applyBorder="1" applyAlignment="1">
      <alignment horizontal="center" vertical="center"/>
    </xf>
    <xf numFmtId="0" fontId="11" fillId="0" borderId="33" xfId="0" applyFont="1" applyBorder="1" applyAlignment="1">
      <alignment horizontal="center" vertical="center"/>
    </xf>
    <xf numFmtId="0" fontId="11" fillId="0" borderId="19" xfId="0" applyFont="1" applyBorder="1" applyAlignment="1">
      <alignment horizontal="center" vertical="center"/>
    </xf>
    <xf numFmtId="0" fontId="11" fillId="0" borderId="35" xfId="0" applyFont="1" applyBorder="1" applyAlignment="1">
      <alignment horizontal="center" vertical="center"/>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7" fillId="0" borderId="33" xfId="0" applyFont="1" applyBorder="1" applyAlignment="1" applyProtection="1">
      <alignment horizontal="right" vertical="center"/>
      <protection locked="0"/>
    </xf>
    <xf numFmtId="0" fontId="17" fillId="0" borderId="34" xfId="0" applyFont="1" applyBorder="1" applyAlignment="1" applyProtection="1">
      <alignment horizontal="right" vertical="center"/>
      <protection locked="0"/>
    </xf>
    <xf numFmtId="0" fontId="17" fillId="0" borderId="36" xfId="0" applyFont="1" applyBorder="1" applyAlignment="1" applyProtection="1">
      <alignment horizontal="right" vertical="center"/>
      <protection locked="0"/>
    </xf>
    <xf numFmtId="0" fontId="17" fillId="0" borderId="35" xfId="0" applyFont="1" applyBorder="1" applyAlignment="1" applyProtection="1">
      <alignment horizontal="right" vertical="center"/>
      <protection locked="0"/>
    </xf>
    <xf numFmtId="0" fontId="17" fillId="0" borderId="20" xfId="0" applyFont="1" applyBorder="1" applyAlignment="1" applyProtection="1">
      <alignment horizontal="right" vertical="center"/>
      <protection locked="0"/>
    </xf>
    <xf numFmtId="0" fontId="17" fillId="0" borderId="37" xfId="0" applyFont="1" applyBorder="1" applyAlignment="1" applyProtection="1">
      <alignment horizontal="right" vertical="center"/>
      <protection locked="0"/>
    </xf>
    <xf numFmtId="0" fontId="15" fillId="0" borderId="33" xfId="0" applyFont="1" applyBorder="1" applyAlignment="1" applyProtection="1">
      <alignment horizontal="center" vertical="center" wrapText="1"/>
      <protection locked="0"/>
    </xf>
    <xf numFmtId="0" fontId="15" fillId="0" borderId="34" xfId="0" applyFont="1" applyBorder="1" applyAlignment="1" applyProtection="1">
      <alignment horizontal="center" vertical="center" wrapText="1"/>
      <protection locked="0"/>
    </xf>
    <xf numFmtId="0" fontId="15" fillId="0" borderId="36"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37" xfId="0" applyFont="1" applyBorder="1" applyAlignment="1" applyProtection="1">
      <alignment horizontal="center" vertical="center" wrapText="1"/>
      <protection locked="0"/>
    </xf>
    <xf numFmtId="0" fontId="69" fillId="6" borderId="0" xfId="0" applyFont="1" applyFill="1" applyAlignment="1" applyProtection="1">
      <alignment horizontal="center" vertical="center"/>
      <protection locked="0"/>
    </xf>
    <xf numFmtId="0" fontId="70" fillId="6" borderId="0" xfId="0" applyFont="1" applyFill="1" applyAlignment="1" applyProtection="1">
      <alignment horizontal="center" vertical="center"/>
      <protection locked="0"/>
    </xf>
    <xf numFmtId="0" fontId="15" fillId="0" borderId="64" xfId="0" applyFont="1" applyBorder="1" applyAlignment="1">
      <alignment horizontal="center" vertical="center"/>
    </xf>
    <xf numFmtId="0" fontId="15" fillId="0" borderId="132" xfId="0" applyFont="1" applyBorder="1" applyAlignment="1">
      <alignment horizontal="center" vertical="center"/>
    </xf>
    <xf numFmtId="0" fontId="14" fillId="6" borderId="0" xfId="0" applyFont="1" applyFill="1" applyAlignment="1">
      <alignment horizontal="center" vertical="top"/>
    </xf>
    <xf numFmtId="0" fontId="15" fillId="0" borderId="64" xfId="0" applyFont="1" applyBorder="1" applyAlignment="1" applyProtection="1">
      <alignment horizontal="center" vertical="center"/>
      <protection locked="0"/>
    </xf>
    <xf numFmtId="0" fontId="15" fillId="0" borderId="132" xfId="0" applyFont="1" applyBorder="1" applyAlignment="1" applyProtection="1">
      <alignment horizontal="center" vertical="center"/>
      <protection locked="0"/>
    </xf>
    <xf numFmtId="0" fontId="11" fillId="0" borderId="5" xfId="0" applyFont="1" applyBorder="1" applyAlignment="1">
      <alignment horizontal="center"/>
    </xf>
    <xf numFmtId="0" fontId="11" fillId="0" borderId="0" xfId="0" applyFont="1" applyAlignment="1">
      <alignment horizontal="center"/>
    </xf>
    <xf numFmtId="0" fontId="11" fillId="0" borderId="19" xfId="0" applyFont="1" applyBorder="1" applyAlignment="1">
      <alignment horizontal="center"/>
    </xf>
    <xf numFmtId="0" fontId="11" fillId="0" borderId="20" xfId="0" quotePrefix="1" applyFont="1" applyBorder="1" applyAlignment="1">
      <alignment horizontal="right"/>
    </xf>
    <xf numFmtId="0" fontId="11" fillId="0" borderId="20" xfId="0" applyFont="1" applyBorder="1" applyAlignment="1">
      <alignment horizontal="right"/>
    </xf>
    <xf numFmtId="0" fontId="12" fillId="6" borderId="0" xfId="0" applyFont="1" applyFill="1" applyAlignment="1" applyProtection="1">
      <alignment horizontal="center" vertical="center"/>
      <protection locked="0"/>
    </xf>
    <xf numFmtId="0" fontId="11" fillId="0" borderId="0" xfId="0" applyFont="1" applyAlignment="1">
      <alignment vertical="center" wrapText="1"/>
    </xf>
    <xf numFmtId="0" fontId="11" fillId="6" borderId="0" xfId="0" applyFont="1" applyFill="1" applyAlignment="1" applyProtection="1">
      <alignment horizontal="right" vertical="center"/>
      <protection locked="0"/>
    </xf>
    <xf numFmtId="0" fontId="11" fillId="6" borderId="0" xfId="0" applyFont="1" applyFill="1" applyAlignment="1" applyProtection="1">
      <alignment horizontal="right" vertical="center" wrapText="1"/>
      <protection locked="0"/>
    </xf>
    <xf numFmtId="0" fontId="11" fillId="6" borderId="20" xfId="0" applyFont="1" applyFill="1" applyBorder="1" applyAlignment="1" applyProtection="1">
      <alignment horizontal="right" vertical="center" wrapText="1"/>
      <protection locked="0"/>
    </xf>
    <xf numFmtId="0" fontId="11" fillId="6" borderId="20" xfId="28" quotePrefix="1" applyFont="1" applyFill="1" applyBorder="1" applyAlignment="1">
      <alignment horizontal="right" vertical="center"/>
    </xf>
    <xf numFmtId="0" fontId="11" fillId="6" borderId="20" xfId="28" applyFont="1" applyFill="1" applyBorder="1" applyAlignment="1">
      <alignment horizontal="right" vertical="center"/>
    </xf>
    <xf numFmtId="0" fontId="103" fillId="0" borderId="4" xfId="0" applyFont="1" applyBorder="1" applyAlignment="1" applyProtection="1">
      <alignment horizontal="center" vertical="center"/>
      <protection locked="0"/>
    </xf>
    <xf numFmtId="0" fontId="20" fillId="0" borderId="6"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11" fillId="0" borderId="19" xfId="0" applyFont="1" applyBorder="1" applyAlignment="1">
      <alignment horizontal="center" vertical="center" wrapText="1"/>
    </xf>
    <xf numFmtId="0" fontId="11" fillId="6" borderId="20" xfId="0" quotePrefix="1" applyFont="1" applyFill="1" applyBorder="1" applyAlignment="1" applyProtection="1">
      <alignment horizontal="right" vertical="center"/>
      <protection locked="0"/>
    </xf>
    <xf numFmtId="0" fontId="11" fillId="6" borderId="20" xfId="0" applyFont="1" applyFill="1" applyBorder="1" applyAlignment="1" applyProtection="1">
      <alignment horizontal="right" vertical="center"/>
      <protection locked="0"/>
    </xf>
    <xf numFmtId="0" fontId="11" fillId="0" borderId="20" xfId="28" quotePrefix="1" applyFont="1" applyBorder="1" applyAlignment="1">
      <alignment horizontal="right" vertical="center"/>
    </xf>
    <xf numFmtId="0" fontId="11" fillId="0" borderId="20" xfId="28" applyFont="1" applyBorder="1" applyAlignment="1">
      <alignment horizontal="right" vertical="center"/>
    </xf>
    <xf numFmtId="0" fontId="11" fillId="0" borderId="20" xfId="0" quotePrefix="1" applyFont="1" applyBorder="1" applyAlignment="1" applyProtection="1">
      <alignment horizontal="right" vertical="center" wrapText="1"/>
      <protection locked="0"/>
    </xf>
    <xf numFmtId="0" fontId="11" fillId="0" borderId="20" xfId="0" applyFont="1" applyBorder="1" applyAlignment="1" applyProtection="1">
      <alignment horizontal="right" vertical="center" wrapText="1"/>
      <protection locked="0"/>
    </xf>
    <xf numFmtId="0" fontId="12" fillId="0" borderId="5" xfId="0" applyFont="1" applyBorder="1" applyAlignment="1" applyProtection="1">
      <alignment horizontal="right" vertical="center" wrapText="1"/>
      <protection locked="0"/>
    </xf>
    <xf numFmtId="0" fontId="12" fillId="0" borderId="0" xfId="0" applyFont="1" applyAlignment="1" applyProtection="1">
      <alignment horizontal="right" vertical="center" wrapText="1"/>
      <protection locked="0"/>
    </xf>
    <xf numFmtId="0" fontId="14" fillId="0" borderId="0" xfId="0" applyFont="1" applyAlignment="1" applyProtection="1">
      <alignment horizontal="right" vertical="center" wrapText="1"/>
      <protection locked="0"/>
    </xf>
    <xf numFmtId="0" fontId="12" fillId="0" borderId="19" xfId="0" applyFont="1" applyBorder="1" applyAlignment="1" applyProtection="1">
      <alignment horizontal="right" vertical="center" wrapText="1"/>
      <protection locked="0"/>
    </xf>
    <xf numFmtId="0" fontId="14" fillId="0" borderId="56" xfId="0" applyFont="1" applyBorder="1" applyAlignment="1" applyProtection="1">
      <alignment horizontal="center" vertical="center" wrapText="1"/>
      <protection locked="0"/>
    </xf>
    <xf numFmtId="0" fontId="14" fillId="0" borderId="46" xfId="0" applyFont="1" applyBorder="1" applyAlignment="1" applyProtection="1">
      <alignment horizontal="center" vertical="center" wrapText="1"/>
      <protection locked="0"/>
    </xf>
    <xf numFmtId="0" fontId="14" fillId="0" borderId="57" xfId="0" applyFont="1" applyBorder="1" applyAlignment="1" applyProtection="1">
      <alignment horizontal="center" vertical="center" wrapText="1"/>
      <protection locked="0"/>
    </xf>
    <xf numFmtId="0" fontId="11" fillId="6" borderId="0" xfId="0" quotePrefix="1" applyFont="1" applyFill="1" applyAlignment="1" applyProtection="1">
      <alignment horizontal="right" vertical="center" wrapText="1"/>
      <protection locked="0"/>
    </xf>
    <xf numFmtId="0" fontId="72" fillId="0" borderId="56" xfId="2" applyFill="1" applyBorder="1" applyAlignment="1" applyProtection="1">
      <alignment horizontal="center" vertical="center"/>
    </xf>
    <xf numFmtId="0" fontId="15" fillId="0" borderId="46" xfId="0" applyFont="1" applyBorder="1" applyAlignment="1">
      <alignment horizontal="center" vertical="center"/>
    </xf>
    <xf numFmtId="0" fontId="15" fillId="0" borderId="57" xfId="0" applyFont="1" applyBorder="1" applyAlignment="1">
      <alignment horizontal="center" vertical="center"/>
    </xf>
    <xf numFmtId="0" fontId="11" fillId="17" borderId="20" xfId="0" quotePrefix="1" applyFont="1" applyFill="1" applyBorder="1" applyAlignment="1">
      <alignment horizontal="right"/>
    </xf>
    <xf numFmtId="0" fontId="11" fillId="17" borderId="20" xfId="0" applyFont="1" applyFill="1" applyBorder="1" applyAlignment="1">
      <alignment horizontal="right"/>
    </xf>
    <xf numFmtId="0" fontId="11" fillId="0" borderId="0" xfId="0" quotePrefix="1" applyFont="1" applyAlignment="1">
      <alignment horizontal="right"/>
    </xf>
    <xf numFmtId="0" fontId="11" fillId="0" borderId="0" xfId="0" applyFont="1" applyAlignment="1">
      <alignment horizontal="right"/>
    </xf>
    <xf numFmtId="0" fontId="11" fillId="6" borderId="0" xfId="28" quotePrefix="1" applyFont="1" applyFill="1" applyAlignment="1">
      <alignment horizontal="right"/>
    </xf>
    <xf numFmtId="0" fontId="11" fillId="6" borderId="0" xfId="28" applyFont="1" applyFill="1" applyAlignment="1">
      <alignment horizontal="right"/>
    </xf>
    <xf numFmtId="0" fontId="12" fillId="0" borderId="0" xfId="0" applyFont="1" applyAlignment="1">
      <alignment horizontal="center" vertical="center"/>
    </xf>
    <xf numFmtId="0" fontId="15" fillId="0" borderId="73" xfId="0" applyFont="1" applyBorder="1" applyAlignment="1">
      <alignment horizontal="center" vertical="center"/>
    </xf>
    <xf numFmtId="0" fontId="13" fillId="16" borderId="33" xfId="0" applyFont="1" applyFill="1" applyBorder="1" applyAlignment="1">
      <alignment horizontal="center" vertical="center" wrapText="1"/>
    </xf>
    <xf numFmtId="0" fontId="13" fillId="16" borderId="34" xfId="0" applyFont="1" applyFill="1" applyBorder="1" applyAlignment="1">
      <alignment horizontal="center" vertical="center" wrapText="1"/>
    </xf>
    <xf numFmtId="0" fontId="13" fillId="16" borderId="36" xfId="0" applyFont="1" applyFill="1" applyBorder="1" applyAlignment="1">
      <alignment horizontal="center" vertical="center" wrapText="1"/>
    </xf>
    <xf numFmtId="0" fontId="11" fillId="6" borderId="5" xfId="0" applyFont="1" applyFill="1" applyBorder="1" applyAlignment="1">
      <alignment horizontal="center" wrapText="1"/>
    </xf>
    <xf numFmtId="0" fontId="11" fillId="6" borderId="0" xfId="0" applyFont="1" applyFill="1" applyAlignment="1">
      <alignment horizontal="center" wrapText="1"/>
    </xf>
    <xf numFmtId="0" fontId="11" fillId="6" borderId="19" xfId="0" applyFont="1" applyFill="1" applyBorder="1" applyAlignment="1">
      <alignment horizontal="center" wrapText="1"/>
    </xf>
    <xf numFmtId="0" fontId="12" fillId="6" borderId="5" xfId="0" applyFont="1" applyFill="1" applyBorder="1" applyAlignment="1">
      <alignment horizontal="center" vertical="top" wrapText="1"/>
    </xf>
    <xf numFmtId="0" fontId="12" fillId="6" borderId="0" xfId="0" applyFont="1" applyFill="1" applyAlignment="1">
      <alignment horizontal="center" vertical="top" wrapText="1"/>
    </xf>
    <xf numFmtId="0" fontId="12" fillId="6" borderId="19" xfId="0" applyFont="1" applyFill="1" applyBorder="1" applyAlignment="1">
      <alignment horizontal="center" vertical="top" wrapText="1"/>
    </xf>
    <xf numFmtId="0" fontId="11" fillId="6" borderId="20" xfId="0" quotePrefix="1" applyFont="1" applyFill="1" applyBorder="1" applyAlignment="1">
      <alignment horizontal="right"/>
    </xf>
    <xf numFmtId="0" fontId="11" fillId="6" borderId="20" xfId="0" applyFont="1" applyFill="1" applyBorder="1" applyAlignment="1">
      <alignment horizontal="right"/>
    </xf>
    <xf numFmtId="0" fontId="11" fillId="0" borderId="64" xfId="0" applyFont="1" applyBorder="1" applyAlignment="1">
      <alignment horizontal="center"/>
    </xf>
    <xf numFmtId="0" fontId="12" fillId="0" borderId="132" xfId="0" applyFont="1" applyBorder="1" applyAlignment="1">
      <alignment horizontal="center"/>
    </xf>
    <xf numFmtId="0" fontId="36" fillId="0" borderId="0" xfId="0" applyFont="1" applyAlignment="1">
      <alignment horizontal="right" vertical="top"/>
    </xf>
    <xf numFmtId="0" fontId="11" fillId="0" borderId="33" xfId="0" quotePrefix="1" applyFont="1" applyBorder="1" applyAlignment="1">
      <alignment horizontal="center" vertical="center"/>
    </xf>
    <xf numFmtId="0" fontId="12" fillId="0" borderId="0" xfId="0" applyFont="1" applyAlignment="1">
      <alignment horizontal="center" vertical="top"/>
    </xf>
    <xf numFmtId="0" fontId="11" fillId="0" borderId="0" xfId="0" quotePrefix="1" applyFont="1" applyAlignment="1">
      <alignment horizontal="right" wrapText="1"/>
    </xf>
    <xf numFmtId="0" fontId="11" fillId="0" borderId="0" xfId="0" applyFont="1" applyAlignment="1">
      <alignment horizontal="right" wrapText="1"/>
    </xf>
    <xf numFmtId="0" fontId="11" fillId="0" borderId="19" xfId="0" applyFont="1" applyBorder="1" applyAlignment="1">
      <alignment horizontal="left" vertical="center" wrapText="1"/>
    </xf>
    <xf numFmtId="0" fontId="14" fillId="0" borderId="169" xfId="0" applyFont="1" applyBorder="1" applyAlignment="1" applyProtection="1">
      <alignment horizontal="center" vertical="center"/>
      <protection locked="0"/>
    </xf>
    <xf numFmtId="0" fontId="14" fillId="0" borderId="132" xfId="0" applyFont="1" applyBorder="1" applyAlignment="1" applyProtection="1">
      <alignment horizontal="center" vertical="center"/>
      <protection locked="0"/>
    </xf>
    <xf numFmtId="0" fontId="14" fillId="0" borderId="72" xfId="0" applyFont="1" applyBorder="1" applyAlignment="1" applyProtection="1">
      <alignment horizontal="center" vertical="center"/>
      <protection locked="0"/>
    </xf>
    <xf numFmtId="0" fontId="14" fillId="0" borderId="81" xfId="0" applyFont="1" applyBorder="1" applyAlignment="1" applyProtection="1">
      <alignment horizontal="center" vertical="center"/>
      <protection locked="0"/>
    </xf>
    <xf numFmtId="0" fontId="14" fillId="0" borderId="64" xfId="0" applyFont="1" applyBorder="1" applyAlignment="1" applyProtection="1">
      <alignment horizontal="center" vertical="center"/>
      <protection locked="0"/>
    </xf>
    <xf numFmtId="0" fontId="14" fillId="0" borderId="112" xfId="0" applyFont="1" applyBorder="1" applyAlignment="1" applyProtection="1">
      <alignment horizontal="center" vertical="center"/>
      <protection locked="0"/>
    </xf>
    <xf numFmtId="0" fontId="15" fillId="0" borderId="33" xfId="0" applyFont="1" applyBorder="1" applyAlignment="1">
      <alignment horizontal="right" vertical="center"/>
    </xf>
    <xf numFmtId="0" fontId="15" fillId="0" borderId="34" xfId="0" applyFont="1" applyBorder="1" applyAlignment="1">
      <alignment horizontal="right" vertical="center"/>
    </xf>
    <xf numFmtId="0" fontId="15" fillId="0" borderId="36" xfId="0" applyFont="1" applyBorder="1" applyAlignment="1">
      <alignment horizontal="right" vertical="center"/>
    </xf>
    <xf numFmtId="0" fontId="15" fillId="0" borderId="35" xfId="0" applyFont="1" applyBorder="1" applyAlignment="1">
      <alignment horizontal="right" vertical="center"/>
    </xf>
    <xf numFmtId="0" fontId="15" fillId="0" borderId="20" xfId="0" applyFont="1" applyBorder="1" applyAlignment="1">
      <alignment horizontal="right" vertical="center"/>
    </xf>
    <xf numFmtId="0" fontId="15" fillId="0" borderId="37" xfId="0" applyFont="1" applyBorder="1" applyAlignment="1">
      <alignment horizontal="right" vertical="center"/>
    </xf>
    <xf numFmtId="0" fontId="11" fillId="6" borderId="15" xfId="0" applyFont="1" applyFill="1" applyBorder="1" applyAlignment="1">
      <alignment horizontal="center"/>
    </xf>
    <xf numFmtId="0" fontId="11" fillId="6" borderId="31" xfId="0" applyFont="1" applyFill="1" applyBorder="1" applyAlignment="1">
      <alignment horizontal="center"/>
    </xf>
    <xf numFmtId="0" fontId="11" fillId="6" borderId="21" xfId="0" applyFont="1" applyFill="1" applyBorder="1" applyAlignment="1">
      <alignment horizontal="center"/>
    </xf>
    <xf numFmtId="0" fontId="12" fillId="6" borderId="22" xfId="0" applyFont="1" applyFill="1" applyBorder="1" applyAlignment="1">
      <alignment horizontal="center"/>
    </xf>
    <xf numFmtId="0" fontId="12" fillId="6" borderId="0" xfId="0" applyFont="1" applyFill="1" applyAlignment="1">
      <alignment horizontal="center"/>
    </xf>
    <xf numFmtId="0" fontId="12" fillId="6" borderId="45" xfId="0" applyFont="1" applyFill="1" applyBorder="1" applyAlignment="1">
      <alignment horizontal="center"/>
    </xf>
    <xf numFmtId="0" fontId="12" fillId="0" borderId="56" xfId="0" applyFont="1" applyBorder="1" applyAlignment="1">
      <alignment horizontal="left" vertical="center"/>
    </xf>
    <xf numFmtId="0" fontId="12" fillId="0" borderId="46" xfId="0" applyFont="1" applyBorder="1" applyAlignment="1">
      <alignment horizontal="left" vertical="center"/>
    </xf>
    <xf numFmtId="0" fontId="12" fillId="0" borderId="57" xfId="0" applyFont="1" applyBorder="1" applyAlignment="1">
      <alignment horizontal="left" vertical="center"/>
    </xf>
    <xf numFmtId="0" fontId="11" fillId="0" borderId="130" xfId="0" applyFont="1" applyBorder="1" applyAlignment="1">
      <alignment horizontal="center"/>
    </xf>
    <xf numFmtId="0" fontId="15" fillId="0" borderId="56" xfId="0" applyFont="1" applyBorder="1" applyAlignment="1">
      <alignment horizontal="right" vertical="center"/>
    </xf>
    <xf numFmtId="0" fontId="15" fillId="0" borderId="46" xfId="0" applyFont="1" applyBorder="1" applyAlignment="1">
      <alignment horizontal="right" vertical="center"/>
    </xf>
    <xf numFmtId="0" fontId="15" fillId="0" borderId="57" xfId="0" applyFont="1" applyBorder="1" applyAlignment="1">
      <alignment horizontal="right" vertical="center"/>
    </xf>
    <xf numFmtId="0" fontId="3" fillId="0" borderId="429" xfId="0" applyFont="1" applyBorder="1" applyAlignment="1">
      <alignment horizontal="right" vertical="center"/>
    </xf>
    <xf numFmtId="0" fontId="3" fillId="0" borderId="70" xfId="0" applyFont="1" applyBorder="1" applyAlignment="1">
      <alignment horizontal="right" vertical="center"/>
    </xf>
    <xf numFmtId="0" fontId="3" fillId="0" borderId="170" xfId="0" applyFont="1" applyBorder="1" applyAlignment="1">
      <alignment horizontal="right" vertical="center"/>
    </xf>
    <xf numFmtId="3" fontId="20" fillId="7" borderId="449" xfId="0" applyNumberFormat="1" applyFont="1" applyFill="1" applyBorder="1" applyAlignment="1">
      <alignment horizontal="right" vertical="center" wrapText="1"/>
    </xf>
    <xf numFmtId="3" fontId="20" fillId="7" borderId="326" xfId="0" applyNumberFormat="1" applyFont="1" applyFill="1" applyBorder="1" applyAlignment="1">
      <alignment horizontal="right" vertical="center" wrapText="1"/>
    </xf>
    <xf numFmtId="3" fontId="3" fillId="19" borderId="125" xfId="0" applyNumberFormat="1" applyFont="1" applyFill="1" applyBorder="1" applyAlignment="1" applyProtection="1">
      <alignment horizontal="right" vertical="center"/>
      <protection locked="0"/>
    </xf>
    <xf numFmtId="3" fontId="3" fillId="19" borderId="0" xfId="0" applyNumberFormat="1" applyFont="1" applyFill="1" applyAlignment="1" applyProtection="1">
      <alignment horizontal="right" vertical="center"/>
      <protection locked="0"/>
    </xf>
    <xf numFmtId="3" fontId="3" fillId="19" borderId="293" xfId="0" applyNumberFormat="1" applyFont="1" applyFill="1" applyBorder="1" applyAlignment="1" applyProtection="1">
      <alignment horizontal="right" vertical="center"/>
      <protection locked="0"/>
    </xf>
    <xf numFmtId="3" fontId="3" fillId="19" borderId="287" xfId="0" applyNumberFormat="1" applyFont="1" applyFill="1" applyBorder="1" applyAlignment="1" applyProtection="1">
      <alignment horizontal="right" vertical="center"/>
      <protection locked="0"/>
    </xf>
    <xf numFmtId="3" fontId="20" fillId="20" borderId="125" xfId="0" applyNumberFormat="1" applyFont="1" applyFill="1" applyBorder="1" applyAlignment="1">
      <alignment horizontal="right" vertical="center"/>
    </xf>
    <xf numFmtId="3" fontId="20" fillId="20" borderId="0" xfId="0" applyNumberFormat="1" applyFont="1" applyFill="1" applyAlignment="1">
      <alignment horizontal="right" vertical="center"/>
    </xf>
    <xf numFmtId="3" fontId="20" fillId="20" borderId="233" xfId="0" applyNumberFormat="1" applyFont="1" applyFill="1" applyBorder="1" applyAlignment="1">
      <alignment horizontal="right" vertical="center"/>
    </xf>
    <xf numFmtId="3" fontId="20" fillId="20" borderId="293" xfId="0" applyNumberFormat="1" applyFont="1" applyFill="1" applyBorder="1" applyAlignment="1">
      <alignment horizontal="right" vertical="center"/>
    </xf>
    <xf numFmtId="3" fontId="20" fillId="20" borderId="287" xfId="0" applyNumberFormat="1" applyFont="1" applyFill="1" applyBorder="1" applyAlignment="1">
      <alignment horizontal="right" vertical="center"/>
    </xf>
    <xf numFmtId="3" fontId="3" fillId="7" borderId="272" xfId="0" applyNumberFormat="1" applyFont="1" applyFill="1" applyBorder="1" applyAlignment="1" applyProtection="1">
      <alignment horizontal="right" vertical="center" wrapText="1"/>
      <protection locked="0"/>
    </xf>
    <xf numFmtId="3" fontId="3" fillId="7" borderId="270" xfId="0" applyNumberFormat="1" applyFont="1" applyFill="1" applyBorder="1" applyAlignment="1" applyProtection="1">
      <alignment horizontal="right" vertical="center" wrapText="1"/>
      <protection locked="0"/>
    </xf>
    <xf numFmtId="3" fontId="3" fillId="7" borderId="271" xfId="0" applyNumberFormat="1" applyFont="1" applyFill="1" applyBorder="1" applyAlignment="1" applyProtection="1">
      <alignment horizontal="right" vertical="center" wrapText="1"/>
      <protection locked="0"/>
    </xf>
    <xf numFmtId="3" fontId="3" fillId="7" borderId="276" xfId="0" applyNumberFormat="1" applyFont="1" applyFill="1" applyBorder="1" applyAlignment="1" applyProtection="1">
      <alignment horizontal="right" vertical="center" wrapText="1"/>
      <protection locked="0"/>
    </xf>
    <xf numFmtId="3" fontId="3" fillId="7" borderId="274" xfId="0" applyNumberFormat="1" applyFont="1" applyFill="1" applyBorder="1" applyAlignment="1" applyProtection="1">
      <alignment horizontal="right" vertical="center" wrapText="1"/>
      <protection locked="0"/>
    </xf>
    <xf numFmtId="3" fontId="3" fillId="7" borderId="275" xfId="0" applyNumberFormat="1" applyFont="1" applyFill="1" applyBorder="1" applyAlignment="1" applyProtection="1">
      <alignment horizontal="right" vertical="center" wrapText="1"/>
      <protection locked="0"/>
    </xf>
    <xf numFmtId="3" fontId="3" fillId="7" borderId="290" xfId="0" applyNumberFormat="1" applyFont="1" applyFill="1" applyBorder="1" applyAlignment="1" applyProtection="1">
      <alignment horizontal="right" vertical="center"/>
      <protection locked="0"/>
    </xf>
    <xf numFmtId="3" fontId="3" fillId="7" borderId="285" xfId="0" applyNumberFormat="1" applyFont="1" applyFill="1" applyBorder="1" applyAlignment="1" applyProtection="1">
      <alignment horizontal="right" vertical="center"/>
      <protection locked="0"/>
    </xf>
    <xf numFmtId="3" fontId="3" fillId="7" borderId="289" xfId="0" applyNumberFormat="1" applyFont="1" applyFill="1" applyBorder="1" applyAlignment="1" applyProtection="1">
      <alignment horizontal="right" vertical="center"/>
      <protection locked="0"/>
    </xf>
    <xf numFmtId="3" fontId="3" fillId="7" borderId="293" xfId="0" applyNumberFormat="1" applyFont="1" applyFill="1" applyBorder="1" applyAlignment="1" applyProtection="1">
      <alignment horizontal="right" vertical="center"/>
      <protection locked="0"/>
    </xf>
    <xf numFmtId="3" fontId="3" fillId="7" borderId="287" xfId="0" applyNumberFormat="1" applyFont="1" applyFill="1" applyBorder="1" applyAlignment="1" applyProtection="1">
      <alignment horizontal="right" vertical="center"/>
      <protection locked="0"/>
    </xf>
    <xf numFmtId="3" fontId="3" fillId="7" borderId="292" xfId="0" applyNumberFormat="1" applyFont="1" applyFill="1" applyBorder="1" applyAlignment="1" applyProtection="1">
      <alignment horizontal="right" vertical="center"/>
      <protection locked="0"/>
    </xf>
    <xf numFmtId="3" fontId="20" fillId="20" borderId="292" xfId="0" applyNumberFormat="1" applyFont="1" applyFill="1" applyBorder="1" applyAlignment="1">
      <alignment horizontal="right" vertical="center"/>
    </xf>
    <xf numFmtId="3" fontId="20" fillId="20" borderId="288" xfId="0" applyNumberFormat="1" applyFont="1" applyFill="1" applyBorder="1" applyAlignment="1">
      <alignment horizontal="center" vertical="center"/>
    </xf>
    <xf numFmtId="3" fontId="20" fillId="20" borderId="285" xfId="0" applyNumberFormat="1" applyFont="1" applyFill="1" applyBorder="1" applyAlignment="1">
      <alignment horizontal="center" vertical="center"/>
    </xf>
    <xf numFmtId="3" fontId="20" fillId="20" borderId="289" xfId="0" applyNumberFormat="1" applyFont="1" applyFill="1" applyBorder="1" applyAlignment="1">
      <alignment horizontal="center" vertical="center"/>
    </xf>
    <xf numFmtId="3" fontId="20" fillId="20" borderId="5" xfId="0" applyNumberFormat="1" applyFont="1" applyFill="1" applyBorder="1" applyAlignment="1">
      <alignment horizontal="center" vertical="center"/>
    </xf>
    <xf numFmtId="3" fontId="20" fillId="20" borderId="0" xfId="0" applyNumberFormat="1" applyFont="1" applyFill="1" applyAlignment="1">
      <alignment horizontal="center" vertical="center"/>
    </xf>
    <xf numFmtId="3" fontId="20" fillId="20" borderId="233" xfId="0" applyNumberFormat="1" applyFont="1" applyFill="1" applyBorder="1" applyAlignment="1">
      <alignment horizontal="center" vertical="center"/>
    </xf>
    <xf numFmtId="3" fontId="3" fillId="7" borderId="398" xfId="0" applyNumberFormat="1" applyFont="1" applyFill="1" applyBorder="1" applyAlignment="1" applyProtection="1">
      <alignment horizontal="right" vertical="center"/>
      <protection locked="0"/>
    </xf>
    <xf numFmtId="3" fontId="3" fillId="7" borderId="373" xfId="0" applyNumberFormat="1" applyFont="1" applyFill="1" applyBorder="1" applyAlignment="1" applyProtection="1">
      <alignment horizontal="right" vertical="center"/>
      <protection locked="0"/>
    </xf>
    <xf numFmtId="3" fontId="3" fillId="7" borderId="395" xfId="0" applyNumberFormat="1" applyFont="1" applyFill="1" applyBorder="1" applyAlignment="1" applyProtection="1">
      <alignment horizontal="right" vertical="center"/>
      <protection locked="0"/>
    </xf>
    <xf numFmtId="3" fontId="20" fillId="20" borderId="277" xfId="0" applyNumberFormat="1" applyFont="1" applyFill="1" applyBorder="1" applyAlignment="1">
      <alignment horizontal="right" vertical="center"/>
    </xf>
    <xf numFmtId="3" fontId="20" fillId="20" borderId="278" xfId="0" applyNumberFormat="1" applyFont="1" applyFill="1" applyBorder="1" applyAlignment="1">
      <alignment horizontal="right" vertical="center"/>
    </xf>
    <xf numFmtId="3" fontId="20" fillId="20" borderId="386" xfId="0" applyNumberFormat="1" applyFont="1" applyFill="1" applyBorder="1" applyAlignment="1">
      <alignment horizontal="right" vertical="center"/>
    </xf>
    <xf numFmtId="3" fontId="20" fillId="20" borderId="382" xfId="0" applyNumberFormat="1" applyFont="1" applyFill="1" applyBorder="1" applyAlignment="1">
      <alignment horizontal="right" vertical="center"/>
    </xf>
    <xf numFmtId="3" fontId="20" fillId="20" borderId="281" xfId="0" applyNumberFormat="1" applyFont="1" applyFill="1" applyBorder="1" applyAlignment="1">
      <alignment horizontal="right" vertical="center"/>
    </xf>
    <xf numFmtId="3" fontId="20" fillId="20" borderId="381" xfId="0" applyNumberFormat="1" applyFont="1" applyFill="1" applyBorder="1" applyAlignment="1">
      <alignment horizontal="right" vertical="center"/>
    </xf>
    <xf numFmtId="3" fontId="3" fillId="7" borderId="362" xfId="0" applyNumberFormat="1" applyFont="1" applyFill="1" applyBorder="1" applyAlignment="1" applyProtection="1">
      <alignment horizontal="right" vertical="center" wrapText="1"/>
      <protection locked="0"/>
    </xf>
    <xf numFmtId="3" fontId="3" fillId="7" borderId="363" xfId="0" applyNumberFormat="1" applyFont="1" applyFill="1" applyBorder="1" applyAlignment="1" applyProtection="1">
      <alignment horizontal="right" vertical="center" wrapText="1"/>
      <protection locked="0"/>
    </xf>
    <xf numFmtId="3" fontId="3" fillId="7" borderId="388" xfId="0" applyNumberFormat="1" applyFont="1" applyFill="1" applyBorder="1" applyAlignment="1" applyProtection="1">
      <alignment horizontal="right" vertical="center" wrapText="1"/>
      <protection locked="0"/>
    </xf>
    <xf numFmtId="3" fontId="3" fillId="7" borderId="389" xfId="0" applyNumberFormat="1" applyFont="1" applyFill="1" applyBorder="1" applyAlignment="1" applyProtection="1">
      <alignment horizontal="right" vertical="center" wrapText="1"/>
      <protection locked="0"/>
    </xf>
    <xf numFmtId="3" fontId="3" fillId="7" borderId="361" xfId="0" applyNumberFormat="1" applyFont="1" applyFill="1" applyBorder="1" applyAlignment="1" applyProtection="1">
      <alignment horizontal="right" vertical="center" wrapText="1"/>
      <protection locked="0"/>
    </xf>
    <xf numFmtId="3" fontId="3" fillId="7" borderId="387" xfId="0" applyNumberFormat="1" applyFont="1" applyFill="1" applyBorder="1" applyAlignment="1" applyProtection="1">
      <alignment horizontal="right" vertical="center" wrapText="1"/>
      <protection locked="0"/>
    </xf>
    <xf numFmtId="3" fontId="3" fillId="19" borderId="398" xfId="0" applyNumberFormat="1" applyFont="1" applyFill="1" applyBorder="1" applyAlignment="1" applyProtection="1">
      <alignment horizontal="right" vertical="center"/>
      <protection locked="0"/>
    </xf>
    <xf numFmtId="3" fontId="3" fillId="19" borderId="373" xfId="0" applyNumberFormat="1" applyFont="1" applyFill="1" applyBorder="1" applyAlignment="1" applyProtection="1">
      <alignment horizontal="right" vertical="center"/>
      <protection locked="0"/>
    </xf>
    <xf numFmtId="3" fontId="3" fillId="19" borderId="395" xfId="0" applyNumberFormat="1" applyFont="1" applyFill="1" applyBorder="1" applyAlignment="1" applyProtection="1">
      <alignment horizontal="right" vertical="center"/>
      <protection locked="0"/>
    </xf>
    <xf numFmtId="3" fontId="3" fillId="7" borderId="398" xfId="0" applyNumberFormat="1" applyFont="1" applyFill="1" applyBorder="1" applyAlignment="1" applyProtection="1">
      <alignment horizontal="right" vertical="center" wrapText="1"/>
      <protection locked="0"/>
    </xf>
    <xf numFmtId="3" fontId="3" fillId="7" borderId="373" xfId="0" applyNumberFormat="1" applyFont="1" applyFill="1" applyBorder="1" applyAlignment="1" applyProtection="1">
      <alignment horizontal="right" vertical="center" wrapText="1"/>
      <protection locked="0"/>
    </xf>
    <xf numFmtId="3" fontId="3" fillId="7" borderId="395" xfId="0" applyNumberFormat="1" applyFont="1" applyFill="1" applyBorder="1" applyAlignment="1" applyProtection="1">
      <alignment horizontal="right" vertical="center" wrapText="1"/>
      <protection locked="0"/>
    </xf>
    <xf numFmtId="3" fontId="20" fillId="7" borderId="291" xfId="0" applyNumberFormat="1" applyFont="1" applyFill="1" applyBorder="1" applyAlignment="1">
      <alignment horizontal="right" vertical="center" wrapText="1"/>
    </xf>
    <xf numFmtId="3" fontId="20" fillId="7" borderId="287" xfId="0" applyNumberFormat="1" applyFont="1" applyFill="1" applyBorder="1" applyAlignment="1">
      <alignment horizontal="right" vertical="center" wrapText="1"/>
    </xf>
    <xf numFmtId="3" fontId="20" fillId="7" borderId="292" xfId="0" applyNumberFormat="1" applyFont="1" applyFill="1" applyBorder="1" applyAlignment="1">
      <alignment horizontal="right" vertical="center" wrapText="1"/>
    </xf>
    <xf numFmtId="3" fontId="20" fillId="20" borderId="303" xfId="0" applyNumberFormat="1" applyFont="1" applyFill="1" applyBorder="1" applyAlignment="1">
      <alignment horizontal="right" vertical="center"/>
    </xf>
    <xf numFmtId="3" fontId="20" fillId="20" borderId="306" xfId="0" applyNumberFormat="1" applyFont="1" applyFill="1" applyBorder="1" applyAlignment="1">
      <alignment horizontal="right" vertical="center"/>
    </xf>
    <xf numFmtId="3" fontId="20" fillId="20" borderId="283" xfId="0" applyNumberFormat="1" applyFont="1" applyFill="1" applyBorder="1" applyAlignment="1">
      <alignment horizontal="right" vertical="center"/>
    </xf>
    <xf numFmtId="3" fontId="20" fillId="20" borderId="383" xfId="0" applyNumberFormat="1" applyFont="1" applyFill="1" applyBorder="1" applyAlignment="1">
      <alignment horizontal="right" vertical="center"/>
    </xf>
    <xf numFmtId="3" fontId="20" fillId="20" borderId="277" xfId="0" applyNumberFormat="1" applyFont="1" applyFill="1" applyBorder="1" applyAlignment="1">
      <alignment vertical="center"/>
    </xf>
    <xf numFmtId="3" fontId="20" fillId="20" borderId="278" xfId="0" applyNumberFormat="1" applyFont="1" applyFill="1" applyBorder="1" applyAlignment="1">
      <alignment vertical="center"/>
    </xf>
    <xf numFmtId="3" fontId="20" fillId="20" borderId="386" xfId="0" applyNumberFormat="1" applyFont="1" applyFill="1" applyBorder="1" applyAlignment="1">
      <alignment vertical="center"/>
    </xf>
    <xf numFmtId="3" fontId="20" fillId="20" borderId="277" xfId="0" applyNumberFormat="1" applyFont="1" applyFill="1" applyBorder="1" applyAlignment="1">
      <alignment horizontal="right" vertical="center" wrapText="1"/>
    </xf>
    <xf numFmtId="3" fontId="20" fillId="20" borderId="278" xfId="0" applyNumberFormat="1" applyFont="1" applyFill="1" applyBorder="1" applyAlignment="1">
      <alignment horizontal="right" vertical="center" wrapText="1"/>
    </xf>
    <xf numFmtId="3" fontId="20" fillId="20" borderId="386" xfId="0" applyNumberFormat="1" applyFont="1" applyFill="1" applyBorder="1" applyAlignment="1">
      <alignment horizontal="right" vertical="center" wrapText="1"/>
    </xf>
    <xf numFmtId="3" fontId="20" fillId="20" borderId="384" xfId="0" applyNumberFormat="1" applyFont="1" applyFill="1" applyBorder="1" applyAlignment="1">
      <alignment horizontal="right" vertical="center" wrapText="1"/>
    </xf>
    <xf numFmtId="3" fontId="20" fillId="20" borderId="384" xfId="0" applyNumberFormat="1" applyFont="1" applyFill="1" applyBorder="1" applyAlignment="1">
      <alignment horizontal="right" vertical="center"/>
    </xf>
    <xf numFmtId="3" fontId="20" fillId="20" borderId="385" xfId="0" applyNumberFormat="1" applyFont="1" applyFill="1" applyBorder="1" applyAlignment="1">
      <alignment horizontal="right" vertical="center"/>
    </xf>
    <xf numFmtId="3" fontId="3" fillId="7" borderId="269" xfId="0" applyNumberFormat="1" applyFont="1" applyFill="1" applyBorder="1" applyAlignment="1" applyProtection="1">
      <alignment horizontal="right" vertical="center"/>
      <protection locked="0"/>
    </xf>
    <xf numFmtId="3" fontId="3" fillId="7" borderId="270" xfId="0" applyNumberFormat="1" applyFont="1" applyFill="1" applyBorder="1" applyAlignment="1" applyProtection="1">
      <alignment horizontal="right" vertical="center"/>
      <protection locked="0"/>
    </xf>
    <xf numFmtId="3" fontId="3" fillId="7" borderId="271" xfId="0" applyNumberFormat="1" applyFont="1" applyFill="1" applyBorder="1" applyAlignment="1" applyProtection="1">
      <alignment horizontal="right" vertical="center"/>
      <protection locked="0"/>
    </xf>
    <xf numFmtId="3" fontId="3" fillId="7" borderId="273" xfId="0" applyNumberFormat="1" applyFont="1" applyFill="1" applyBorder="1" applyAlignment="1" applyProtection="1">
      <alignment horizontal="right" vertical="center"/>
      <protection locked="0"/>
    </xf>
    <xf numFmtId="3" fontId="3" fillId="7" borderId="274" xfId="0" applyNumberFormat="1" applyFont="1" applyFill="1" applyBorder="1" applyAlignment="1" applyProtection="1">
      <alignment horizontal="right" vertical="center"/>
      <protection locked="0"/>
    </xf>
    <xf numFmtId="3" fontId="3" fillId="7" borderId="275" xfId="0" applyNumberFormat="1" applyFont="1" applyFill="1" applyBorder="1" applyAlignment="1" applyProtection="1">
      <alignment horizontal="right" vertical="center"/>
      <protection locked="0"/>
    </xf>
    <xf numFmtId="3" fontId="3" fillId="7" borderId="290" xfId="0" applyNumberFormat="1" applyFont="1" applyFill="1" applyBorder="1" applyAlignment="1" applyProtection="1">
      <alignment vertical="center" wrapText="1"/>
      <protection locked="0"/>
    </xf>
    <xf numFmtId="3" fontId="3" fillId="7" borderId="285" xfId="0" applyNumberFormat="1" applyFont="1" applyFill="1" applyBorder="1" applyAlignment="1" applyProtection="1">
      <alignment vertical="center" wrapText="1"/>
      <protection locked="0"/>
    </xf>
    <xf numFmtId="3" fontId="3" fillId="7" borderId="289" xfId="0" applyNumberFormat="1" applyFont="1" applyFill="1" applyBorder="1" applyAlignment="1" applyProtection="1">
      <alignment vertical="center" wrapText="1"/>
      <protection locked="0"/>
    </xf>
    <xf numFmtId="3" fontId="3" fillId="7" borderId="293" xfId="0" applyNumberFormat="1" applyFont="1" applyFill="1" applyBorder="1" applyAlignment="1" applyProtection="1">
      <alignment vertical="center" wrapText="1"/>
      <protection locked="0"/>
    </xf>
    <xf numFmtId="3" fontId="3" fillId="7" borderId="287" xfId="0" applyNumberFormat="1" applyFont="1" applyFill="1" applyBorder="1" applyAlignment="1" applyProtection="1">
      <alignment vertical="center" wrapText="1"/>
      <protection locked="0"/>
    </xf>
    <xf numFmtId="3" fontId="3" fillId="7" borderId="292" xfId="0" applyNumberFormat="1" applyFont="1" applyFill="1" applyBorder="1" applyAlignment="1" applyProtection="1">
      <alignment vertical="center" wrapText="1"/>
      <protection locked="0"/>
    </xf>
    <xf numFmtId="3" fontId="3" fillId="7" borderId="403" xfId="0" applyNumberFormat="1" applyFont="1" applyFill="1" applyBorder="1" applyAlignment="1" applyProtection="1">
      <alignment horizontal="right" vertical="center" wrapText="1"/>
      <protection locked="0"/>
    </xf>
    <xf numFmtId="3" fontId="3" fillId="7" borderId="367" xfId="0" applyNumberFormat="1" applyFont="1" applyFill="1" applyBorder="1" applyAlignment="1" applyProtection="1">
      <alignment horizontal="right" vertical="center" wrapText="1"/>
      <protection locked="0"/>
    </xf>
    <xf numFmtId="3" fontId="3" fillId="7" borderId="391" xfId="0" applyNumberFormat="1" applyFont="1" applyFill="1" applyBorder="1" applyAlignment="1" applyProtection="1">
      <alignment horizontal="right" vertical="center" wrapText="1"/>
      <protection locked="0"/>
    </xf>
    <xf numFmtId="3" fontId="4" fillId="19" borderId="272" xfId="0" applyNumberFormat="1" applyFont="1" applyFill="1" applyBorder="1" applyAlignment="1" applyProtection="1">
      <alignment horizontal="right" vertical="center" wrapText="1"/>
      <protection locked="0"/>
    </xf>
    <xf numFmtId="3" fontId="4" fillId="19" borderId="270" xfId="0" applyNumberFormat="1" applyFont="1" applyFill="1" applyBorder="1" applyAlignment="1" applyProtection="1">
      <alignment horizontal="right" vertical="center" wrapText="1"/>
      <protection locked="0"/>
    </xf>
    <xf numFmtId="3" fontId="4" fillId="19" borderId="271" xfId="0" applyNumberFormat="1" applyFont="1" applyFill="1" applyBorder="1" applyAlignment="1" applyProtection="1">
      <alignment horizontal="right" vertical="center" wrapText="1"/>
      <protection locked="0"/>
    </xf>
    <xf numFmtId="3" fontId="4" fillId="19" borderId="276" xfId="0" applyNumberFormat="1" applyFont="1" applyFill="1" applyBorder="1" applyAlignment="1" applyProtection="1">
      <alignment horizontal="right" vertical="center" wrapText="1"/>
      <protection locked="0"/>
    </xf>
    <xf numFmtId="3" fontId="4" fillId="19" borderId="274" xfId="0" applyNumberFormat="1" applyFont="1" applyFill="1" applyBorder="1" applyAlignment="1" applyProtection="1">
      <alignment horizontal="right" vertical="center" wrapText="1"/>
      <protection locked="0"/>
    </xf>
    <xf numFmtId="3" fontId="4" fillId="19" borderId="275" xfId="0" applyNumberFormat="1" applyFont="1" applyFill="1" applyBorder="1" applyAlignment="1" applyProtection="1">
      <alignment horizontal="right" vertical="center" wrapText="1"/>
      <protection locked="0"/>
    </xf>
    <xf numFmtId="3" fontId="3" fillId="7" borderId="272" xfId="0" applyNumberFormat="1" applyFont="1" applyFill="1" applyBorder="1" applyAlignment="1" applyProtection="1">
      <alignment horizontal="right" vertical="center"/>
      <protection locked="0"/>
    </xf>
    <xf numFmtId="3" fontId="3" fillId="7" borderId="276" xfId="0" applyNumberFormat="1" applyFont="1" applyFill="1" applyBorder="1" applyAlignment="1" applyProtection="1">
      <alignment horizontal="right" vertical="center"/>
      <protection locked="0"/>
    </xf>
    <xf numFmtId="0" fontId="15" fillId="0" borderId="0" xfId="0" applyFont="1" applyAlignment="1">
      <alignment horizontal="center"/>
    </xf>
    <xf numFmtId="3" fontId="20" fillId="20" borderId="290" xfId="0" applyNumberFormat="1" applyFont="1" applyFill="1" applyBorder="1" applyAlignment="1">
      <alignment horizontal="center" vertical="center"/>
    </xf>
    <xf numFmtId="3" fontId="20" fillId="20" borderId="125" xfId="0" applyNumberFormat="1" applyFont="1" applyFill="1" applyBorder="1" applyAlignment="1">
      <alignment horizontal="center" vertical="center"/>
    </xf>
    <xf numFmtId="3" fontId="3" fillId="19" borderId="309" xfId="0" applyNumberFormat="1" applyFont="1" applyFill="1" applyBorder="1" applyAlignment="1" applyProtection="1">
      <alignment horizontal="right" vertical="center"/>
      <protection locked="0"/>
    </xf>
    <xf numFmtId="3" fontId="3" fillId="19" borderId="270" xfId="0" applyNumberFormat="1" applyFont="1" applyFill="1" applyBorder="1" applyAlignment="1" applyProtection="1">
      <alignment horizontal="right" vertical="center"/>
      <protection locked="0"/>
    </xf>
    <xf numFmtId="3" fontId="3" fillId="19" borderId="271" xfId="0" applyNumberFormat="1" applyFont="1" applyFill="1" applyBorder="1" applyAlignment="1" applyProtection="1">
      <alignment horizontal="right" vertical="center"/>
      <protection locked="0"/>
    </xf>
    <xf numFmtId="3" fontId="3" fillId="19" borderId="310" xfId="0" applyNumberFormat="1" applyFont="1" applyFill="1" applyBorder="1" applyAlignment="1" applyProtection="1">
      <alignment horizontal="right" vertical="center"/>
      <protection locked="0"/>
    </xf>
    <xf numFmtId="3" fontId="3" fillId="19" borderId="274" xfId="0" applyNumberFormat="1" applyFont="1" applyFill="1" applyBorder="1" applyAlignment="1" applyProtection="1">
      <alignment horizontal="right" vertical="center"/>
      <protection locked="0"/>
    </xf>
    <xf numFmtId="3" fontId="3" fillId="19" borderId="275" xfId="0" applyNumberFormat="1" applyFont="1" applyFill="1" applyBorder="1" applyAlignment="1" applyProtection="1">
      <alignment horizontal="right" vertical="center"/>
      <protection locked="0"/>
    </xf>
    <xf numFmtId="3" fontId="3" fillId="7" borderId="309" xfId="0" applyNumberFormat="1" applyFont="1" applyFill="1" applyBorder="1" applyAlignment="1" applyProtection="1">
      <alignment horizontal="right" vertical="center" wrapText="1"/>
      <protection locked="0"/>
    </xf>
    <xf numFmtId="3" fontId="3" fillId="7" borderId="317" xfId="0" applyNumberFormat="1" applyFont="1" applyFill="1" applyBorder="1" applyAlignment="1" applyProtection="1">
      <alignment horizontal="right" vertical="center" wrapText="1"/>
      <protection locked="0"/>
    </xf>
    <xf numFmtId="3" fontId="3" fillId="7" borderId="310" xfId="0" applyNumberFormat="1" applyFont="1" applyFill="1" applyBorder="1" applyAlignment="1" applyProtection="1">
      <alignment horizontal="right" vertical="center" wrapText="1"/>
      <protection locked="0"/>
    </xf>
    <xf numFmtId="3" fontId="3" fillId="7" borderId="318" xfId="0" applyNumberFormat="1" applyFont="1" applyFill="1" applyBorder="1" applyAlignment="1" applyProtection="1">
      <alignment horizontal="right" vertical="center" wrapText="1"/>
      <protection locked="0"/>
    </xf>
    <xf numFmtId="3" fontId="3" fillId="7" borderId="125" xfId="0" applyNumberFormat="1" applyFont="1" applyFill="1" applyBorder="1" applyAlignment="1" applyProtection="1">
      <alignment horizontal="right" vertical="center"/>
      <protection locked="0"/>
    </xf>
    <xf numFmtId="3" fontId="3" fillId="7" borderId="0" xfId="0" applyNumberFormat="1" applyFont="1" applyFill="1" applyAlignment="1" applyProtection="1">
      <alignment horizontal="right" vertical="center"/>
      <protection locked="0"/>
    </xf>
    <xf numFmtId="3" fontId="3" fillId="7" borderId="233" xfId="0" applyNumberFormat="1" applyFont="1" applyFill="1" applyBorder="1" applyAlignment="1" applyProtection="1">
      <alignment horizontal="right" vertical="center"/>
      <protection locked="0"/>
    </xf>
    <xf numFmtId="3" fontId="20" fillId="20" borderId="359" xfId="0" applyNumberFormat="1" applyFont="1" applyFill="1" applyBorder="1" applyAlignment="1">
      <alignment horizontal="right" vertical="center"/>
    </xf>
    <xf numFmtId="3" fontId="20" fillId="20" borderId="279" xfId="0" applyNumberFormat="1" applyFont="1" applyFill="1" applyBorder="1" applyAlignment="1">
      <alignment horizontal="right" vertical="center"/>
    </xf>
    <xf numFmtId="3" fontId="20" fillId="20" borderId="290" xfId="0" applyNumberFormat="1" applyFont="1" applyFill="1" applyBorder="1" applyAlignment="1">
      <alignment horizontal="right" vertical="center"/>
    </xf>
    <xf numFmtId="3" fontId="20" fillId="20" borderId="319" xfId="0" applyNumberFormat="1" applyFont="1" applyFill="1" applyBorder="1" applyAlignment="1">
      <alignment horizontal="right" vertical="center"/>
    </xf>
    <xf numFmtId="3" fontId="20" fillId="20" borderId="320" xfId="0" applyNumberFormat="1" applyFont="1" applyFill="1" applyBorder="1" applyAlignment="1">
      <alignment horizontal="right" vertical="center"/>
    </xf>
    <xf numFmtId="3" fontId="20" fillId="20" borderId="7" xfId="0" applyNumberFormat="1" applyFont="1" applyFill="1" applyBorder="1" applyAlignment="1">
      <alignment horizontal="center" vertical="center"/>
    </xf>
    <xf numFmtId="3" fontId="11" fillId="20" borderId="5" xfId="0" quotePrefix="1" applyNumberFormat="1" applyFont="1" applyFill="1" applyBorder="1" applyAlignment="1">
      <alignment horizontal="center" vertical="center"/>
    </xf>
    <xf numFmtId="3" fontId="11" fillId="20" borderId="291" xfId="0" applyNumberFormat="1" applyFont="1" applyFill="1" applyBorder="1" applyAlignment="1">
      <alignment horizontal="center" vertical="center"/>
    </xf>
    <xf numFmtId="3" fontId="12" fillId="19" borderId="287" xfId="0" applyNumberFormat="1" applyFont="1" applyFill="1" applyBorder="1" applyAlignment="1" applyProtection="1">
      <alignment horizontal="center" vertical="top"/>
      <protection locked="0"/>
    </xf>
    <xf numFmtId="3" fontId="12" fillId="19" borderId="292" xfId="0" applyNumberFormat="1" applyFont="1" applyFill="1" applyBorder="1" applyAlignment="1" applyProtection="1">
      <alignment horizontal="center" vertical="top"/>
      <protection locked="0"/>
    </xf>
    <xf numFmtId="3" fontId="12" fillId="19" borderId="0" xfId="0" applyNumberFormat="1" applyFont="1" applyFill="1" applyAlignment="1" applyProtection="1">
      <alignment horizontal="center" vertical="top"/>
      <protection locked="0"/>
    </xf>
    <xf numFmtId="3" fontId="12" fillId="19" borderId="233" xfId="0" applyNumberFormat="1" applyFont="1" applyFill="1" applyBorder="1" applyAlignment="1" applyProtection="1">
      <alignment horizontal="center" vertical="top"/>
      <protection locked="0"/>
    </xf>
    <xf numFmtId="3" fontId="3" fillId="19" borderId="272" xfId="0" applyNumberFormat="1" applyFont="1" applyFill="1" applyBorder="1" applyAlignment="1" applyProtection="1">
      <alignment horizontal="right" vertical="center" wrapText="1"/>
      <protection locked="0"/>
    </xf>
    <xf numFmtId="3" fontId="3" fillId="19" borderId="270" xfId="0" applyNumberFormat="1" applyFont="1" applyFill="1" applyBorder="1" applyAlignment="1" applyProtection="1">
      <alignment horizontal="right" vertical="center" wrapText="1"/>
      <protection locked="0"/>
    </xf>
    <xf numFmtId="3" fontId="3" fillId="19" borderId="271" xfId="0" applyNumberFormat="1" applyFont="1" applyFill="1" applyBorder="1" applyAlignment="1" applyProtection="1">
      <alignment horizontal="right" vertical="center" wrapText="1"/>
      <protection locked="0"/>
    </xf>
    <xf numFmtId="3" fontId="3" fillId="19" borderId="276" xfId="0" applyNumberFormat="1" applyFont="1" applyFill="1" applyBorder="1" applyAlignment="1" applyProtection="1">
      <alignment horizontal="right" vertical="center" wrapText="1"/>
      <protection locked="0"/>
    </xf>
    <xf numFmtId="3" fontId="3" fillId="19" borderId="274" xfId="0" applyNumberFormat="1" applyFont="1" applyFill="1" applyBorder="1" applyAlignment="1" applyProtection="1">
      <alignment horizontal="right" vertical="center" wrapText="1"/>
      <protection locked="0"/>
    </xf>
    <xf numFmtId="3" fontId="3" fillId="19" borderId="275" xfId="0" applyNumberFormat="1" applyFont="1" applyFill="1" applyBorder="1" applyAlignment="1" applyProtection="1">
      <alignment horizontal="right" vertical="center" wrapText="1"/>
      <protection locked="0"/>
    </xf>
    <xf numFmtId="3" fontId="3" fillId="7" borderId="403" xfId="0" applyNumberFormat="1" applyFont="1" applyFill="1" applyBorder="1" applyAlignment="1" applyProtection="1">
      <alignment horizontal="right" vertical="center"/>
      <protection locked="0"/>
    </xf>
    <xf numFmtId="3" fontId="3" fillId="7" borderId="367" xfId="0" applyNumberFormat="1" applyFont="1" applyFill="1" applyBorder="1" applyAlignment="1" applyProtection="1">
      <alignment horizontal="right" vertical="center"/>
      <protection locked="0"/>
    </xf>
    <xf numFmtId="3" fontId="3" fillId="7" borderId="391" xfId="0" applyNumberFormat="1" applyFont="1" applyFill="1" applyBorder="1" applyAlignment="1" applyProtection="1">
      <alignment horizontal="right" vertical="center"/>
      <protection locked="0"/>
    </xf>
    <xf numFmtId="3" fontId="20" fillId="20" borderId="400" xfId="0" applyNumberFormat="1" applyFont="1" applyFill="1" applyBorder="1" applyAlignment="1">
      <alignment horizontal="right" vertical="center" wrapText="1"/>
    </xf>
    <xf numFmtId="3" fontId="20" fillId="20" borderId="266" xfId="0" applyNumberFormat="1" applyFont="1" applyFill="1" applyBorder="1" applyAlignment="1">
      <alignment horizontal="right" vertical="center" wrapText="1"/>
    </xf>
    <xf numFmtId="3" fontId="20" fillId="20" borderId="379" xfId="0" applyNumberFormat="1" applyFont="1" applyFill="1" applyBorder="1" applyAlignment="1">
      <alignment horizontal="right" vertical="center" wrapText="1"/>
    </xf>
    <xf numFmtId="3" fontId="20" fillId="20" borderId="382" xfId="0" applyNumberFormat="1" applyFont="1" applyFill="1" applyBorder="1" applyAlignment="1">
      <alignment horizontal="right" vertical="center" wrapText="1"/>
    </xf>
    <xf numFmtId="3" fontId="20" fillId="20" borderId="281" xfId="0" applyNumberFormat="1" applyFont="1" applyFill="1" applyBorder="1" applyAlignment="1">
      <alignment horizontal="right" vertical="center" wrapText="1"/>
    </xf>
    <xf numFmtId="3" fontId="20" fillId="20" borderId="381" xfId="0" applyNumberFormat="1" applyFont="1" applyFill="1" applyBorder="1" applyAlignment="1">
      <alignment horizontal="right" vertical="center" wrapText="1"/>
    </xf>
    <xf numFmtId="3" fontId="20" fillId="20" borderId="385" xfId="0" applyNumberFormat="1" applyFont="1" applyFill="1" applyBorder="1" applyAlignment="1">
      <alignment horizontal="right" vertical="center" wrapText="1"/>
    </xf>
    <xf numFmtId="3" fontId="20" fillId="20" borderId="283" xfId="0" applyNumberFormat="1" applyFont="1" applyFill="1" applyBorder="1" applyAlignment="1">
      <alignment horizontal="right" vertical="center" wrapText="1"/>
    </xf>
    <xf numFmtId="3" fontId="20" fillId="20" borderId="383" xfId="0" applyNumberFormat="1" applyFont="1" applyFill="1" applyBorder="1" applyAlignment="1">
      <alignment horizontal="right" vertical="center" wrapText="1"/>
    </xf>
    <xf numFmtId="3" fontId="3" fillId="7" borderId="0" xfId="0" applyNumberFormat="1" applyFont="1" applyFill="1" applyAlignment="1" applyProtection="1">
      <alignment vertical="center" wrapText="1"/>
      <protection locked="0"/>
    </xf>
    <xf numFmtId="3" fontId="3" fillId="7" borderId="233" xfId="0" applyNumberFormat="1" applyFont="1" applyFill="1" applyBorder="1" applyAlignment="1" applyProtection="1">
      <alignment vertical="center" wrapText="1"/>
      <protection locked="0"/>
    </xf>
    <xf numFmtId="3" fontId="4" fillId="7" borderId="272" xfId="0" applyNumberFormat="1" applyFont="1" applyFill="1" applyBorder="1" applyAlignment="1" applyProtection="1">
      <alignment horizontal="right" vertical="center" wrapText="1"/>
      <protection locked="0"/>
    </xf>
    <xf numFmtId="3" fontId="4" fillId="7" borderId="270" xfId="0" applyNumberFormat="1" applyFont="1" applyFill="1" applyBorder="1" applyAlignment="1" applyProtection="1">
      <alignment horizontal="right" vertical="center" wrapText="1"/>
      <protection locked="0"/>
    </xf>
    <xf numFmtId="3" fontId="4" fillId="7" borderId="271" xfId="0" applyNumberFormat="1" applyFont="1" applyFill="1" applyBorder="1" applyAlignment="1" applyProtection="1">
      <alignment horizontal="right" vertical="center" wrapText="1"/>
      <protection locked="0"/>
    </xf>
    <xf numFmtId="3" fontId="4" fillId="7" borderId="276" xfId="0" applyNumberFormat="1" applyFont="1" applyFill="1" applyBorder="1" applyAlignment="1" applyProtection="1">
      <alignment horizontal="right" vertical="center" wrapText="1"/>
      <protection locked="0"/>
    </xf>
    <xf numFmtId="3" fontId="4" fillId="7" borderId="274" xfId="0" applyNumberFormat="1" applyFont="1" applyFill="1" applyBorder="1" applyAlignment="1" applyProtection="1">
      <alignment horizontal="right" vertical="center" wrapText="1"/>
      <protection locked="0"/>
    </xf>
    <xf numFmtId="3" fontId="4" fillId="7" borderId="275" xfId="0" applyNumberFormat="1" applyFont="1" applyFill="1" applyBorder="1" applyAlignment="1" applyProtection="1">
      <alignment horizontal="right" vertical="center" wrapText="1"/>
      <protection locked="0"/>
    </xf>
    <xf numFmtId="3" fontId="3" fillId="7" borderId="411" xfId="0" applyNumberFormat="1" applyFont="1" applyFill="1" applyBorder="1" applyAlignment="1" applyProtection="1">
      <alignment horizontal="right" vertical="center"/>
      <protection locked="0"/>
    </xf>
    <xf numFmtId="3" fontId="3" fillId="7" borderId="365" xfId="0" applyNumberFormat="1" applyFont="1" applyFill="1" applyBorder="1" applyAlignment="1" applyProtection="1">
      <alignment horizontal="right" vertical="center"/>
      <protection locked="0"/>
    </xf>
    <xf numFmtId="3" fontId="3" fillId="7" borderId="390" xfId="0" applyNumberFormat="1" applyFont="1" applyFill="1" applyBorder="1" applyAlignment="1" applyProtection="1">
      <alignment horizontal="right" vertical="center"/>
      <protection locked="0"/>
    </xf>
    <xf numFmtId="3" fontId="3" fillId="7" borderId="411" xfId="0" applyNumberFormat="1" applyFont="1" applyFill="1" applyBorder="1" applyAlignment="1" applyProtection="1">
      <alignment horizontal="right" vertical="center" wrapText="1"/>
      <protection locked="0"/>
    </xf>
    <xf numFmtId="3" fontId="3" fillId="7" borderId="365" xfId="0" applyNumberFormat="1" applyFont="1" applyFill="1" applyBorder="1" applyAlignment="1" applyProtection="1">
      <alignment horizontal="right" vertical="center" wrapText="1"/>
      <protection locked="0"/>
    </xf>
    <xf numFmtId="3" fontId="3" fillId="7" borderId="390" xfId="0" applyNumberFormat="1" applyFont="1" applyFill="1" applyBorder="1" applyAlignment="1" applyProtection="1">
      <alignment horizontal="right" vertical="center" wrapText="1"/>
      <protection locked="0"/>
    </xf>
    <xf numFmtId="3" fontId="20" fillId="20" borderId="382" xfId="0" applyNumberFormat="1" applyFont="1" applyFill="1" applyBorder="1" applyAlignment="1">
      <alignment vertical="center"/>
    </xf>
    <xf numFmtId="3" fontId="20" fillId="20" borderId="281" xfId="0" applyNumberFormat="1" applyFont="1" applyFill="1" applyBorder="1" applyAlignment="1">
      <alignment vertical="center"/>
    </xf>
    <xf numFmtId="3" fontId="20" fillId="20" borderId="381" xfId="0" applyNumberFormat="1" applyFont="1" applyFill="1" applyBorder="1" applyAlignment="1">
      <alignment vertical="center"/>
    </xf>
    <xf numFmtId="3" fontId="20" fillId="20" borderId="385" xfId="0" applyNumberFormat="1" applyFont="1" applyFill="1" applyBorder="1" applyAlignment="1">
      <alignment vertical="center"/>
    </xf>
    <xf numFmtId="3" fontId="20" fillId="20" borderId="283" xfId="0" applyNumberFormat="1" applyFont="1" applyFill="1" applyBorder="1" applyAlignment="1">
      <alignment vertical="center"/>
    </xf>
    <xf numFmtId="3" fontId="20" fillId="20" borderId="383" xfId="0" applyNumberFormat="1" applyFont="1" applyFill="1" applyBorder="1" applyAlignment="1">
      <alignment vertical="center"/>
    </xf>
    <xf numFmtId="3" fontId="3" fillId="7" borderId="125" xfId="0" applyNumberFormat="1" applyFont="1" applyFill="1" applyBorder="1" applyAlignment="1" applyProtection="1">
      <alignment vertical="center" wrapText="1"/>
      <protection locked="0"/>
    </xf>
    <xf numFmtId="3" fontId="3" fillId="7" borderId="401" xfId="0" applyNumberFormat="1" applyFont="1" applyFill="1" applyBorder="1" applyAlignment="1" applyProtection="1">
      <alignment horizontal="right" vertical="center" wrapText="1"/>
      <protection locked="0"/>
    </xf>
    <xf numFmtId="3" fontId="3" fillId="7" borderId="402" xfId="0" applyNumberFormat="1" applyFont="1" applyFill="1" applyBorder="1" applyAlignment="1" applyProtection="1">
      <alignment horizontal="right" vertical="center" wrapText="1"/>
      <protection locked="0"/>
    </xf>
    <xf numFmtId="3" fontId="3" fillId="7" borderId="125" xfId="0" applyNumberFormat="1" applyFont="1" applyFill="1" applyBorder="1" applyAlignment="1" applyProtection="1">
      <alignment horizontal="right" vertical="center" wrapText="1"/>
      <protection locked="0"/>
    </xf>
    <xf numFmtId="3" fontId="3" fillId="7" borderId="0" xfId="0" applyNumberFormat="1" applyFont="1" applyFill="1" applyAlignment="1" applyProtection="1">
      <alignment horizontal="right" vertical="center" wrapText="1"/>
      <protection locked="0"/>
    </xf>
    <xf numFmtId="3" fontId="3" fillId="7" borderId="233" xfId="0" applyNumberFormat="1" applyFont="1" applyFill="1" applyBorder="1" applyAlignment="1" applyProtection="1">
      <alignment horizontal="right" vertical="center" wrapText="1"/>
      <protection locked="0"/>
    </xf>
    <xf numFmtId="3" fontId="3" fillId="7" borderId="293" xfId="0" applyNumberFormat="1" applyFont="1" applyFill="1" applyBorder="1" applyAlignment="1" applyProtection="1">
      <alignment horizontal="right" vertical="center" wrapText="1"/>
      <protection locked="0"/>
    </xf>
    <xf numFmtId="3" fontId="3" fillId="7" borderId="287" xfId="0" applyNumberFormat="1" applyFont="1" applyFill="1" applyBorder="1" applyAlignment="1" applyProtection="1">
      <alignment horizontal="right" vertical="center" wrapText="1"/>
      <protection locked="0"/>
    </xf>
    <xf numFmtId="3" fontId="3" fillId="7" borderId="292" xfId="0" applyNumberFormat="1" applyFont="1" applyFill="1" applyBorder="1" applyAlignment="1" applyProtection="1">
      <alignment horizontal="right" vertical="center" wrapText="1"/>
      <protection locked="0"/>
    </xf>
    <xf numFmtId="0" fontId="3" fillId="7" borderId="270" xfId="0" applyFont="1" applyFill="1" applyBorder="1" applyAlignment="1" applyProtection="1">
      <alignment horizontal="right" vertical="center"/>
      <protection locked="0"/>
    </xf>
    <xf numFmtId="0" fontId="3" fillId="7" borderId="271" xfId="0" applyFont="1" applyFill="1" applyBorder="1" applyAlignment="1" applyProtection="1">
      <alignment horizontal="right" vertical="center"/>
      <protection locked="0"/>
    </xf>
    <xf numFmtId="0" fontId="3" fillId="7" borderId="276" xfId="0" applyFont="1" applyFill="1" applyBorder="1" applyAlignment="1" applyProtection="1">
      <alignment horizontal="right" vertical="center"/>
      <protection locked="0"/>
    </xf>
    <xf numFmtId="0" fontId="3" fillId="7" borderId="274" xfId="0" applyFont="1" applyFill="1" applyBorder="1" applyAlignment="1" applyProtection="1">
      <alignment horizontal="right" vertical="center"/>
      <protection locked="0"/>
    </xf>
    <xf numFmtId="0" fontId="3" fillId="7" borderId="275" xfId="0" applyFont="1" applyFill="1" applyBorder="1" applyAlignment="1" applyProtection="1">
      <alignment horizontal="right" vertical="center"/>
      <protection locked="0"/>
    </xf>
    <xf numFmtId="3" fontId="20" fillId="20" borderId="384" xfId="0" applyNumberFormat="1" applyFont="1" applyFill="1" applyBorder="1" applyAlignment="1">
      <alignment vertical="center"/>
    </xf>
    <xf numFmtId="3" fontId="20" fillId="5" borderId="0" xfId="0" applyNumberFormat="1" applyFont="1" applyFill="1" applyAlignment="1">
      <alignment horizontal="center" vertical="center"/>
    </xf>
    <xf numFmtId="3" fontId="20" fillId="20" borderId="285" xfId="0" applyNumberFormat="1" applyFont="1" applyFill="1" applyBorder="1" applyAlignment="1">
      <alignment horizontal="right" vertical="center"/>
    </xf>
    <xf numFmtId="3" fontId="20" fillId="20" borderId="289" xfId="0" applyNumberFormat="1" applyFont="1" applyFill="1" applyBorder="1" applyAlignment="1">
      <alignment horizontal="right" vertical="center"/>
    </xf>
    <xf numFmtId="3" fontId="3" fillId="19" borderId="290" xfId="0" applyNumberFormat="1" applyFont="1" applyFill="1" applyBorder="1" applyAlignment="1" applyProtection="1">
      <alignment horizontal="right" vertical="center"/>
      <protection locked="0"/>
    </xf>
    <xf numFmtId="3" fontId="3" fillId="19" borderId="285" xfId="0" applyNumberFormat="1" applyFont="1" applyFill="1" applyBorder="1" applyAlignment="1" applyProtection="1">
      <alignment horizontal="right" vertical="center"/>
      <protection locked="0"/>
    </xf>
    <xf numFmtId="3" fontId="3" fillId="19" borderId="289" xfId="0" applyNumberFormat="1" applyFont="1" applyFill="1" applyBorder="1" applyAlignment="1" applyProtection="1">
      <alignment horizontal="right" vertical="center"/>
      <protection locked="0"/>
    </xf>
    <xf numFmtId="3" fontId="3" fillId="19" borderId="404" xfId="0" applyNumberFormat="1" applyFont="1" applyFill="1" applyBorder="1" applyAlignment="1" applyProtection="1">
      <alignment horizontal="right" vertical="center"/>
      <protection locked="0"/>
    </xf>
    <xf numFmtId="3" fontId="3" fillId="19" borderId="371" xfId="0" applyNumberFormat="1" applyFont="1" applyFill="1" applyBorder="1" applyAlignment="1" applyProtection="1">
      <alignment horizontal="right" vertical="center"/>
      <protection locked="0"/>
    </xf>
    <xf numFmtId="3" fontId="3" fillId="19" borderId="392" xfId="0" applyNumberFormat="1" applyFont="1" applyFill="1" applyBorder="1" applyAlignment="1" applyProtection="1">
      <alignment horizontal="right" vertical="center"/>
      <protection locked="0"/>
    </xf>
    <xf numFmtId="3" fontId="3" fillId="7" borderId="393" xfId="0" applyNumberFormat="1" applyFont="1" applyFill="1" applyBorder="1" applyAlignment="1" applyProtection="1">
      <alignment horizontal="right" vertical="center" wrapText="1"/>
      <protection locked="0"/>
    </xf>
    <xf numFmtId="3" fontId="3" fillId="7" borderId="394" xfId="0" applyNumberFormat="1" applyFont="1" applyFill="1" applyBorder="1" applyAlignment="1" applyProtection="1">
      <alignment horizontal="right" vertical="center" wrapText="1"/>
      <protection locked="0"/>
    </xf>
    <xf numFmtId="3" fontId="3" fillId="7" borderId="405" xfId="0" applyNumberFormat="1" applyFont="1" applyFill="1" applyBorder="1" applyAlignment="1" applyProtection="1">
      <alignment horizontal="right" vertical="center" wrapText="1"/>
      <protection locked="0"/>
    </xf>
    <xf numFmtId="3" fontId="4" fillId="7" borderId="393" xfId="0" applyNumberFormat="1" applyFont="1" applyFill="1" applyBorder="1" applyAlignment="1" applyProtection="1">
      <alignment horizontal="right" vertical="center" wrapText="1"/>
      <protection locked="0"/>
    </xf>
    <xf numFmtId="3" fontId="4" fillId="7" borderId="394" xfId="0" applyNumberFormat="1" applyFont="1" applyFill="1" applyBorder="1" applyAlignment="1" applyProtection="1">
      <alignment horizontal="right" vertical="center" wrapText="1"/>
      <protection locked="0"/>
    </xf>
    <xf numFmtId="3" fontId="4" fillId="7" borderId="405" xfId="0" applyNumberFormat="1" applyFont="1" applyFill="1" applyBorder="1" applyAlignment="1" applyProtection="1">
      <alignment horizontal="right" vertical="center" wrapText="1"/>
      <protection locked="0"/>
    </xf>
    <xf numFmtId="3" fontId="4" fillId="7" borderId="293" xfId="0" applyNumberFormat="1" applyFont="1" applyFill="1" applyBorder="1" applyAlignment="1" applyProtection="1">
      <alignment horizontal="right" vertical="center" wrapText="1"/>
      <protection locked="0"/>
    </xf>
    <xf numFmtId="3" fontId="4" fillId="7" borderId="287" xfId="0" applyNumberFormat="1" applyFont="1" applyFill="1" applyBorder="1" applyAlignment="1" applyProtection="1">
      <alignment horizontal="right" vertical="center" wrapText="1"/>
      <protection locked="0"/>
    </xf>
    <xf numFmtId="3" fontId="4" fillId="7" borderId="292" xfId="0" applyNumberFormat="1" applyFont="1" applyFill="1" applyBorder="1" applyAlignment="1" applyProtection="1">
      <alignment horizontal="right" vertical="center" wrapText="1"/>
      <protection locked="0"/>
    </xf>
    <xf numFmtId="3" fontId="3" fillId="7" borderId="393" xfId="0" applyNumberFormat="1" applyFont="1" applyFill="1" applyBorder="1" applyAlignment="1" applyProtection="1">
      <alignment horizontal="right" vertical="center"/>
      <protection locked="0"/>
    </xf>
    <xf numFmtId="3" fontId="3" fillId="7" borderId="394" xfId="0" applyNumberFormat="1" applyFont="1" applyFill="1" applyBorder="1" applyAlignment="1" applyProtection="1">
      <alignment horizontal="right" vertical="center"/>
      <protection locked="0"/>
    </xf>
    <xf numFmtId="3" fontId="3" fillId="7" borderId="405" xfId="0" applyNumberFormat="1" applyFont="1" applyFill="1" applyBorder="1" applyAlignment="1" applyProtection="1">
      <alignment horizontal="right" vertical="center"/>
      <protection locked="0"/>
    </xf>
    <xf numFmtId="3" fontId="3" fillId="7" borderId="309" xfId="0" applyNumberFormat="1" applyFont="1" applyFill="1" applyBorder="1" applyAlignment="1" applyProtection="1">
      <alignment horizontal="right" vertical="center"/>
      <protection locked="0"/>
    </xf>
    <xf numFmtId="3" fontId="3" fillId="7" borderId="317" xfId="0" applyNumberFormat="1" applyFont="1" applyFill="1" applyBorder="1" applyAlignment="1" applyProtection="1">
      <alignment horizontal="right" vertical="center"/>
      <protection locked="0"/>
    </xf>
    <xf numFmtId="3" fontId="3" fillId="7" borderId="310" xfId="0" applyNumberFormat="1" applyFont="1" applyFill="1" applyBorder="1" applyAlignment="1" applyProtection="1">
      <alignment horizontal="right" vertical="center"/>
      <protection locked="0"/>
    </xf>
    <xf numFmtId="3" fontId="3" fillId="7" borderId="318" xfId="0" applyNumberFormat="1" applyFont="1" applyFill="1" applyBorder="1" applyAlignment="1" applyProtection="1">
      <alignment horizontal="right" vertical="center"/>
      <protection locked="0"/>
    </xf>
    <xf numFmtId="3" fontId="20" fillId="20" borderId="0" xfId="0" applyNumberFormat="1" applyFont="1" applyFill="1" applyAlignment="1">
      <alignment horizontal="right" vertical="center" wrapText="1"/>
    </xf>
    <xf numFmtId="3" fontId="20" fillId="20" borderId="233" xfId="0" applyNumberFormat="1" applyFont="1" applyFill="1" applyBorder="1" applyAlignment="1">
      <alignment horizontal="right" vertical="center" wrapText="1"/>
    </xf>
    <xf numFmtId="3" fontId="20" fillId="20" borderId="125" xfId="0" applyNumberFormat="1" applyFont="1" applyFill="1" applyBorder="1" applyAlignment="1">
      <alignment horizontal="right" vertical="center" wrapText="1"/>
    </xf>
    <xf numFmtId="0" fontId="20" fillId="0" borderId="0" xfId="0" applyFont="1" applyAlignment="1">
      <alignment horizontal="center" vertical="center" textRotation="180" wrapText="1"/>
    </xf>
    <xf numFmtId="0" fontId="58" fillId="0" borderId="0" xfId="0" applyFont="1" applyAlignment="1">
      <alignment horizontal="center" vertical="center" textRotation="180" wrapText="1"/>
    </xf>
    <xf numFmtId="0" fontId="27" fillId="0" borderId="0" xfId="0" applyFont="1" applyAlignment="1">
      <alignment horizontal="center" vertical="center"/>
    </xf>
    <xf numFmtId="0" fontId="54" fillId="0" borderId="0" xfId="0" applyFont="1" applyAlignment="1">
      <alignment horizontal="center" vertical="center"/>
    </xf>
    <xf numFmtId="0" fontId="11" fillId="7" borderId="81" xfId="0" quotePrefix="1" applyFont="1" applyFill="1" applyBorder="1" applyAlignment="1">
      <alignment horizontal="center"/>
    </xf>
    <xf numFmtId="0" fontId="11" fillId="7" borderId="81" xfId="0" applyFont="1" applyFill="1" applyBorder="1" applyAlignment="1">
      <alignment horizontal="center"/>
    </xf>
    <xf numFmtId="0" fontId="11" fillId="7" borderId="71" xfId="0" quotePrefix="1" applyFont="1" applyFill="1" applyBorder="1" applyAlignment="1">
      <alignment horizontal="center" wrapText="1"/>
    </xf>
    <xf numFmtId="0" fontId="11" fillId="7" borderId="71" xfId="0" applyFont="1" applyFill="1" applyBorder="1" applyAlignment="1">
      <alignment horizontal="center" wrapText="1"/>
    </xf>
    <xf numFmtId="0" fontId="11" fillId="7" borderId="71" xfId="0" quotePrefix="1" applyFont="1" applyFill="1" applyBorder="1" applyAlignment="1">
      <alignment horizontal="center"/>
    </xf>
    <xf numFmtId="0" fontId="11" fillId="7" borderId="71" xfId="0" applyFont="1" applyFill="1" applyBorder="1" applyAlignment="1">
      <alignment horizontal="center"/>
    </xf>
    <xf numFmtId="0" fontId="11" fillId="0" borderId="71" xfId="0" quotePrefix="1" applyFont="1" applyBorder="1" applyAlignment="1">
      <alignment horizontal="center" wrapText="1"/>
    </xf>
    <xf numFmtId="0" fontId="11" fillId="0" borderId="71" xfId="0" applyFont="1" applyBorder="1" applyAlignment="1">
      <alignment horizontal="center" wrapText="1"/>
    </xf>
    <xf numFmtId="0" fontId="11" fillId="7" borderId="65" xfId="0" applyFont="1" applyFill="1" applyBorder="1" applyAlignment="1">
      <alignment horizontal="center" wrapText="1"/>
    </xf>
    <xf numFmtId="0" fontId="11" fillId="7" borderId="68" xfId="0" applyFont="1" applyFill="1" applyBorder="1" applyAlignment="1">
      <alignment horizontal="center" wrapText="1"/>
    </xf>
    <xf numFmtId="0" fontId="11" fillId="7" borderId="67" xfId="0" applyFont="1" applyFill="1" applyBorder="1" applyAlignment="1">
      <alignment horizontal="center" wrapText="1"/>
    </xf>
    <xf numFmtId="0" fontId="11" fillId="0" borderId="71" xfId="0" applyFont="1" applyBorder="1" applyAlignment="1">
      <alignment horizontal="center"/>
    </xf>
    <xf numFmtId="0" fontId="11" fillId="7" borderId="169" xfId="0" applyFont="1" applyFill="1" applyBorder="1" applyAlignment="1">
      <alignment horizontal="center"/>
    </xf>
    <xf numFmtId="0" fontId="11" fillId="7" borderId="68" xfId="0" applyFont="1" applyFill="1" applyBorder="1" applyAlignment="1">
      <alignment horizontal="center"/>
    </xf>
    <xf numFmtId="0" fontId="11" fillId="7" borderId="4" xfId="0" applyFont="1" applyFill="1" applyBorder="1" applyAlignment="1">
      <alignment horizontal="center"/>
    </xf>
    <xf numFmtId="0" fontId="11" fillId="7" borderId="6" xfId="0" applyFont="1" applyFill="1" applyBorder="1" applyAlignment="1">
      <alignment horizontal="center"/>
    </xf>
    <xf numFmtId="0" fontId="12" fillId="20" borderId="0" xfId="0" applyFont="1" applyFill="1" applyAlignment="1">
      <alignment horizontal="left" vertical="top" wrapText="1"/>
    </xf>
    <xf numFmtId="0" fontId="18" fillId="7" borderId="0" xfId="0" applyFont="1" applyFill="1" applyAlignment="1">
      <alignment horizontal="center" vertical="top" wrapText="1"/>
    </xf>
    <xf numFmtId="0" fontId="18" fillId="7" borderId="349" xfId="0" applyFont="1" applyFill="1" applyBorder="1" applyAlignment="1">
      <alignment horizontal="center" vertical="center" wrapText="1"/>
    </xf>
    <xf numFmtId="0" fontId="18" fillId="7" borderId="130" xfId="0" applyFont="1" applyFill="1" applyBorder="1" applyAlignment="1">
      <alignment horizontal="center" vertical="center" wrapText="1"/>
    </xf>
    <xf numFmtId="3" fontId="12" fillId="20" borderId="287" xfId="0" applyNumberFormat="1" applyFont="1" applyFill="1" applyBorder="1" applyAlignment="1">
      <alignment horizontal="center" vertical="center" wrapText="1"/>
    </xf>
    <xf numFmtId="3" fontId="12" fillId="20" borderId="292" xfId="0" applyNumberFormat="1" applyFont="1" applyFill="1" applyBorder="1" applyAlignment="1">
      <alignment horizontal="center" vertical="center" wrapText="1"/>
    </xf>
    <xf numFmtId="3" fontId="12" fillId="20" borderId="287" xfId="0" applyNumberFormat="1" applyFont="1" applyFill="1" applyBorder="1" applyAlignment="1">
      <alignment horizontal="center" vertical="top" wrapText="1"/>
    </xf>
    <xf numFmtId="3" fontId="12" fillId="20" borderId="292" xfId="0" applyNumberFormat="1" applyFont="1" applyFill="1" applyBorder="1" applyAlignment="1">
      <alignment horizontal="center" vertical="top" wrapText="1"/>
    </xf>
    <xf numFmtId="0" fontId="12" fillId="20" borderId="138" xfId="0" applyFont="1" applyFill="1" applyBorder="1" applyAlignment="1">
      <alignment horizontal="left" vertical="top" wrapText="1"/>
    </xf>
    <xf numFmtId="0" fontId="12" fillId="20" borderId="422" xfId="0" applyFont="1" applyFill="1" applyBorder="1" applyAlignment="1">
      <alignment horizontal="left" vertical="top" wrapText="1"/>
    </xf>
    <xf numFmtId="3" fontId="20" fillId="0" borderId="137" xfId="0" applyNumberFormat="1" applyFont="1" applyBorder="1" applyAlignment="1">
      <alignment horizontal="right" vertical="center"/>
    </xf>
    <xf numFmtId="3" fontId="20" fillId="0" borderId="138" xfId="0" applyNumberFormat="1" applyFont="1" applyBorder="1" applyAlignment="1">
      <alignment horizontal="right" vertical="center"/>
    </xf>
    <xf numFmtId="3" fontId="20" fillId="0" borderId="424" xfId="0" applyNumberFormat="1" applyFont="1" applyBorder="1" applyAlignment="1">
      <alignment horizontal="right" vertical="center"/>
    </xf>
    <xf numFmtId="3" fontId="20" fillId="0" borderId="425" xfId="0" applyNumberFormat="1" applyFont="1" applyBorder="1" applyAlignment="1">
      <alignment horizontal="right" vertical="center"/>
    </xf>
    <xf numFmtId="3" fontId="20" fillId="0" borderId="426" xfId="0" applyNumberFormat="1" applyFont="1" applyBorder="1" applyAlignment="1">
      <alignment horizontal="right" vertical="center"/>
    </xf>
    <xf numFmtId="3" fontId="20" fillId="0" borderId="427" xfId="0" applyNumberFormat="1" applyFont="1" applyBorder="1" applyAlignment="1">
      <alignment horizontal="right" vertical="center"/>
    </xf>
    <xf numFmtId="3" fontId="20" fillId="0" borderId="428" xfId="0" applyNumberFormat="1" applyFont="1" applyBorder="1" applyAlignment="1">
      <alignment horizontal="right" vertical="center"/>
    </xf>
    <xf numFmtId="3" fontId="11" fillId="20" borderId="0" xfId="0" quotePrefix="1" applyNumberFormat="1" applyFont="1" applyFill="1" applyAlignment="1">
      <alignment horizontal="center" vertical="center"/>
    </xf>
    <xf numFmtId="3" fontId="11" fillId="20" borderId="0" xfId="0" applyNumberFormat="1" applyFont="1" applyFill="1" applyAlignment="1">
      <alignment horizontal="center" vertical="center"/>
    </xf>
    <xf numFmtId="3" fontId="11" fillId="20" borderId="287" xfId="0" applyNumberFormat="1" applyFont="1" applyFill="1" applyBorder="1" applyAlignment="1">
      <alignment horizontal="center" vertical="center"/>
    </xf>
    <xf numFmtId="3" fontId="11" fillId="20" borderId="125" xfId="0" quotePrefix="1" applyNumberFormat="1" applyFont="1" applyFill="1" applyBorder="1" applyAlignment="1">
      <alignment horizontal="left" vertical="center"/>
    </xf>
    <xf numFmtId="3" fontId="11" fillId="20" borderId="293" xfId="0" applyNumberFormat="1" applyFont="1" applyFill="1" applyBorder="1" applyAlignment="1">
      <alignment horizontal="left" vertical="center"/>
    </xf>
    <xf numFmtId="3" fontId="11" fillId="20" borderId="125" xfId="0" quotePrefix="1" applyNumberFormat="1" applyFont="1" applyFill="1" applyBorder="1" applyAlignment="1">
      <alignment horizontal="center" vertical="center"/>
    </xf>
    <xf numFmtId="3" fontId="11" fillId="20" borderId="293" xfId="0" applyNumberFormat="1" applyFont="1" applyFill="1" applyBorder="1" applyAlignment="1">
      <alignment horizontal="center" vertical="center"/>
    </xf>
    <xf numFmtId="0" fontId="101" fillId="20" borderId="0" xfId="0" applyFont="1" applyFill="1" applyAlignment="1">
      <alignment horizontal="left" wrapText="1"/>
    </xf>
    <xf numFmtId="0" fontId="101" fillId="20" borderId="19" xfId="0" applyFont="1" applyFill="1" applyBorder="1" applyAlignment="1">
      <alignment horizontal="left" wrapText="1"/>
    </xf>
    <xf numFmtId="0" fontId="11" fillId="20" borderId="34" xfId="0" applyFont="1" applyFill="1" applyBorder="1" applyAlignment="1">
      <alignment horizontal="left" wrapText="1"/>
    </xf>
    <xf numFmtId="0" fontId="11" fillId="20" borderId="36" xfId="0" applyFont="1" applyFill="1" applyBorder="1" applyAlignment="1">
      <alignment horizontal="left" wrapText="1"/>
    </xf>
    <xf numFmtId="0" fontId="11" fillId="7" borderId="4" xfId="0" applyFont="1" applyFill="1" applyBorder="1" applyAlignment="1">
      <alignment horizontal="center" vertical="center"/>
    </xf>
    <xf numFmtId="0" fontId="11" fillId="7" borderId="41" xfId="0" applyFont="1" applyFill="1" applyBorder="1" applyAlignment="1">
      <alignment horizontal="center" vertical="center"/>
    </xf>
    <xf numFmtId="0" fontId="11" fillId="7" borderId="423" xfId="0" applyFont="1" applyFill="1" applyBorder="1" applyAlignment="1">
      <alignment horizontal="center" vertical="center"/>
    </xf>
    <xf numFmtId="3" fontId="20" fillId="7" borderId="293" xfId="0" applyNumberFormat="1" applyFont="1" applyFill="1" applyBorder="1" applyAlignment="1">
      <alignment horizontal="right" vertical="center" wrapText="1"/>
    </xf>
    <xf numFmtId="3" fontId="20" fillId="0" borderId="293" xfId="0" applyNumberFormat="1" applyFont="1" applyBorder="1" applyAlignment="1">
      <alignment horizontal="right" vertical="center" wrapText="1"/>
    </xf>
    <xf numFmtId="3" fontId="20" fillId="0" borderId="287" xfId="0" applyNumberFormat="1" applyFont="1" applyBorder="1" applyAlignment="1">
      <alignment horizontal="right" vertical="center" wrapText="1"/>
    </xf>
    <xf numFmtId="3" fontId="20" fillId="0" borderId="292" xfId="0" applyNumberFormat="1" applyFont="1" applyBorder="1" applyAlignment="1">
      <alignment horizontal="right" vertical="center" wrapText="1"/>
    </xf>
    <xf numFmtId="3" fontId="11" fillId="20" borderId="0" xfId="0" applyNumberFormat="1" applyFont="1" applyFill="1" applyAlignment="1">
      <alignment horizontal="center"/>
    </xf>
    <xf numFmtId="0" fontId="0" fillId="9" borderId="0" xfId="0" applyFill="1"/>
    <xf numFmtId="0" fontId="0" fillId="9" borderId="233" xfId="0" applyFill="1" applyBorder="1"/>
    <xf numFmtId="3" fontId="11" fillId="20" borderId="233" xfId="0" applyNumberFormat="1" applyFont="1" applyFill="1" applyBorder="1" applyAlignment="1">
      <alignment horizontal="center"/>
    </xf>
    <xf numFmtId="3" fontId="11" fillId="20" borderId="0" xfId="0" applyNumberFormat="1" applyFont="1" applyFill="1" applyAlignment="1">
      <alignment horizontal="center" vertical="center" wrapText="1"/>
    </xf>
    <xf numFmtId="3" fontId="11" fillId="20" borderId="233" xfId="0" applyNumberFormat="1" applyFont="1" applyFill="1" applyBorder="1" applyAlignment="1">
      <alignment horizontal="center" vertical="center" wrapText="1"/>
    </xf>
    <xf numFmtId="3" fontId="11" fillId="20" borderId="0" xfId="0" applyNumberFormat="1" applyFont="1" applyFill="1" applyAlignment="1">
      <alignment horizontal="center" wrapText="1"/>
    </xf>
    <xf numFmtId="3" fontId="11" fillId="20" borderId="233" xfId="0" applyNumberFormat="1" applyFont="1" applyFill="1" applyBorder="1" applyAlignment="1">
      <alignment horizontal="center" wrapText="1"/>
    </xf>
    <xf numFmtId="3" fontId="3" fillId="7" borderId="376" xfId="0" applyNumberFormat="1" applyFont="1" applyFill="1" applyBorder="1" applyAlignment="1" applyProtection="1">
      <alignment horizontal="right" vertical="center" wrapText="1"/>
      <protection locked="0"/>
    </xf>
    <xf numFmtId="3" fontId="3" fillId="7" borderId="389" xfId="0" applyNumberFormat="1" applyFont="1" applyFill="1" applyBorder="1" applyAlignment="1" applyProtection="1">
      <alignment horizontal="right" vertical="center"/>
      <protection locked="0"/>
    </xf>
    <xf numFmtId="3" fontId="3" fillId="7" borderId="361" xfId="0" applyNumberFormat="1" applyFont="1" applyFill="1" applyBorder="1" applyAlignment="1" applyProtection="1">
      <alignment horizontal="right" vertical="center"/>
      <protection locked="0"/>
    </xf>
    <xf numFmtId="3" fontId="3" fillId="7" borderId="387" xfId="0" applyNumberFormat="1" applyFont="1" applyFill="1" applyBorder="1" applyAlignment="1" applyProtection="1">
      <alignment horizontal="right" vertical="center"/>
      <protection locked="0"/>
    </xf>
    <xf numFmtId="3" fontId="3" fillId="7" borderId="420" xfId="0" applyNumberFormat="1" applyFont="1" applyFill="1" applyBorder="1" applyAlignment="1" applyProtection="1">
      <alignment horizontal="right" vertical="center" wrapText="1"/>
      <protection locked="0"/>
    </xf>
    <xf numFmtId="3" fontId="20" fillId="20" borderId="308" xfId="0" applyNumberFormat="1" applyFont="1" applyFill="1" applyBorder="1" applyAlignment="1">
      <alignment horizontal="right" vertical="center"/>
    </xf>
    <xf numFmtId="3" fontId="20" fillId="20" borderId="385" xfId="0" applyNumberFormat="1" applyFont="1" applyFill="1" applyBorder="1" applyAlignment="1">
      <alignment horizontal="center" vertical="center"/>
    </xf>
    <xf numFmtId="3" fontId="20" fillId="20" borderId="283" xfId="0" applyNumberFormat="1" applyFont="1" applyFill="1" applyBorder="1" applyAlignment="1">
      <alignment horizontal="center" vertical="center"/>
    </xf>
    <xf numFmtId="3" fontId="20" fillId="20" borderId="383" xfId="0" applyNumberFormat="1" applyFont="1" applyFill="1" applyBorder="1" applyAlignment="1">
      <alignment horizontal="center" vertical="center"/>
    </xf>
    <xf numFmtId="3" fontId="20" fillId="20" borderId="287" xfId="0" applyNumberFormat="1" applyFont="1" applyFill="1" applyBorder="1" applyAlignment="1">
      <alignment horizontal="center" vertical="center"/>
    </xf>
    <xf numFmtId="3" fontId="20" fillId="20" borderId="320" xfId="0" applyNumberFormat="1" applyFont="1" applyFill="1" applyBorder="1" applyAlignment="1">
      <alignment horizontal="center" vertical="center"/>
    </xf>
    <xf numFmtId="3" fontId="3" fillId="7" borderId="357" xfId="0" applyNumberFormat="1" applyFont="1" applyFill="1" applyBorder="1" applyAlignment="1" applyProtection="1">
      <alignment horizontal="right" vertical="center" wrapText="1"/>
      <protection locked="0"/>
    </xf>
    <xf numFmtId="3" fontId="3" fillId="7" borderId="358" xfId="0" applyNumberFormat="1" applyFont="1" applyFill="1" applyBorder="1" applyAlignment="1" applyProtection="1">
      <alignment horizontal="right" vertical="center" wrapText="1"/>
      <protection locked="0"/>
    </xf>
    <xf numFmtId="3" fontId="3" fillId="7" borderId="380" xfId="0" applyNumberFormat="1" applyFont="1" applyFill="1" applyBorder="1" applyAlignment="1" applyProtection="1">
      <alignment horizontal="right" vertical="center" wrapText="1"/>
      <protection locked="0"/>
    </xf>
    <xf numFmtId="3" fontId="3" fillId="19" borderId="398" xfId="0" applyNumberFormat="1" applyFont="1" applyFill="1" applyBorder="1" applyAlignment="1" applyProtection="1">
      <alignment horizontal="right" vertical="center" wrapText="1"/>
      <protection locked="0"/>
    </xf>
    <xf numFmtId="3" fontId="3" fillId="19" borderId="373" xfId="0" applyNumberFormat="1" applyFont="1" applyFill="1" applyBorder="1" applyAlignment="1" applyProtection="1">
      <alignment horizontal="right" vertical="center" wrapText="1"/>
      <protection locked="0"/>
    </xf>
    <xf numFmtId="3" fontId="3" fillId="19" borderId="395" xfId="0" applyNumberFormat="1" applyFont="1" applyFill="1" applyBorder="1" applyAlignment="1" applyProtection="1">
      <alignment horizontal="right" vertical="center" wrapText="1"/>
      <protection locked="0"/>
    </xf>
    <xf numFmtId="3" fontId="3" fillId="19" borderId="419" xfId="0" applyNumberFormat="1" applyFont="1" applyFill="1" applyBorder="1" applyAlignment="1" applyProtection="1">
      <alignment horizontal="right" vertical="center" wrapText="1"/>
      <protection locked="0"/>
    </xf>
    <xf numFmtId="3" fontId="20" fillId="20" borderId="374" xfId="0" applyNumberFormat="1" applyFont="1" applyFill="1" applyBorder="1" applyAlignment="1">
      <alignment horizontal="right" vertical="center"/>
    </xf>
    <xf numFmtId="3" fontId="20" fillId="20" borderId="312" xfId="0" applyNumberFormat="1" applyFont="1" applyFill="1" applyBorder="1" applyAlignment="1">
      <alignment horizontal="right" vertical="center"/>
    </xf>
    <xf numFmtId="3" fontId="20" fillId="20" borderId="396" xfId="0" applyNumberFormat="1" applyFont="1" applyFill="1" applyBorder="1" applyAlignment="1">
      <alignment horizontal="right" vertical="center"/>
    </xf>
    <xf numFmtId="3" fontId="3" fillId="19" borderId="185" xfId="0" applyNumberFormat="1" applyFont="1" applyFill="1" applyBorder="1" applyAlignment="1" applyProtection="1">
      <alignment horizontal="right" vertical="center" wrapText="1"/>
      <protection locked="0"/>
    </xf>
    <xf numFmtId="3" fontId="3" fillId="19" borderId="326" xfId="0" applyNumberFormat="1" applyFont="1" applyFill="1" applyBorder="1" applyAlignment="1" applyProtection="1">
      <alignment horizontal="right" vertical="center" wrapText="1"/>
      <protection locked="0"/>
    </xf>
    <xf numFmtId="3" fontId="3" fillId="19" borderId="146" xfId="0" applyNumberFormat="1" applyFont="1" applyFill="1" applyBorder="1" applyAlignment="1" applyProtection="1">
      <alignment horizontal="right" vertical="center" wrapText="1"/>
      <protection locked="0"/>
    </xf>
    <xf numFmtId="3" fontId="3" fillId="7" borderId="360" xfId="0" applyNumberFormat="1" applyFont="1" applyFill="1" applyBorder="1" applyAlignment="1" applyProtection="1">
      <alignment horizontal="right" vertical="center" wrapText="1"/>
      <protection locked="0"/>
    </xf>
    <xf numFmtId="3" fontId="3" fillId="7" borderId="397" xfId="0" applyNumberFormat="1" applyFont="1" applyFill="1" applyBorder="1" applyAlignment="1" applyProtection="1">
      <alignment horizontal="right" vertical="center" wrapText="1"/>
      <protection locked="0"/>
    </xf>
    <xf numFmtId="3" fontId="3" fillId="19" borderId="389" xfId="0" applyNumberFormat="1" applyFont="1" applyFill="1" applyBorder="1" applyAlignment="1" applyProtection="1">
      <alignment horizontal="right" vertical="center" wrapText="1"/>
      <protection locked="0"/>
    </xf>
    <xf numFmtId="3" fontId="3" fillId="19" borderId="361" xfId="0" applyNumberFormat="1" applyFont="1" applyFill="1" applyBorder="1" applyAlignment="1" applyProtection="1">
      <alignment horizontal="right" vertical="center" wrapText="1"/>
      <protection locked="0"/>
    </xf>
    <xf numFmtId="3" fontId="3" fillId="19" borderId="387" xfId="0" applyNumberFormat="1" applyFont="1" applyFill="1" applyBorder="1" applyAlignment="1" applyProtection="1">
      <alignment horizontal="right" vertical="center" wrapText="1"/>
      <protection locked="0"/>
    </xf>
    <xf numFmtId="3" fontId="4" fillId="7" borderId="412" xfId="0" applyNumberFormat="1" applyFont="1" applyFill="1" applyBorder="1" applyAlignment="1" applyProtection="1">
      <alignment horizontal="right" vertical="center"/>
      <protection locked="0"/>
    </xf>
    <xf numFmtId="3" fontId="4" fillId="7" borderId="358" xfId="0" applyNumberFormat="1" applyFont="1" applyFill="1" applyBorder="1" applyAlignment="1" applyProtection="1">
      <alignment horizontal="right" vertical="center"/>
      <protection locked="0"/>
    </xf>
    <xf numFmtId="3" fontId="4" fillId="7" borderId="380" xfId="0" applyNumberFormat="1" applyFont="1" applyFill="1" applyBorder="1" applyAlignment="1" applyProtection="1">
      <alignment horizontal="right" vertical="center"/>
      <protection locked="0"/>
    </xf>
    <xf numFmtId="3" fontId="3" fillId="7" borderId="412" xfId="0" applyNumberFormat="1" applyFont="1" applyFill="1" applyBorder="1" applyAlignment="1" applyProtection="1">
      <alignment horizontal="right" vertical="center"/>
      <protection locked="0"/>
    </xf>
    <xf numFmtId="3" fontId="3" fillId="7" borderId="358" xfId="0" applyNumberFormat="1" applyFont="1" applyFill="1" applyBorder="1" applyAlignment="1" applyProtection="1">
      <alignment horizontal="right" vertical="center"/>
      <protection locked="0"/>
    </xf>
    <xf numFmtId="3" fontId="3" fillId="7" borderId="380" xfId="0" applyNumberFormat="1" applyFont="1" applyFill="1" applyBorder="1" applyAlignment="1" applyProtection="1">
      <alignment horizontal="right" vertical="center"/>
      <protection locked="0"/>
    </xf>
    <xf numFmtId="3" fontId="3" fillId="7" borderId="412" xfId="0" applyNumberFormat="1" applyFont="1" applyFill="1" applyBorder="1" applyAlignment="1" applyProtection="1">
      <alignment horizontal="right" vertical="center" wrapText="1"/>
      <protection locked="0"/>
    </xf>
    <xf numFmtId="3" fontId="3" fillId="7" borderId="418" xfId="0" applyNumberFormat="1" applyFont="1" applyFill="1" applyBorder="1" applyAlignment="1" applyProtection="1">
      <alignment horizontal="right" vertical="center" wrapText="1"/>
      <protection locked="0"/>
    </xf>
    <xf numFmtId="3" fontId="20" fillId="20" borderId="375" xfId="0" applyNumberFormat="1" applyFont="1" applyFill="1" applyBorder="1" applyAlignment="1">
      <alignment horizontal="right" vertical="center"/>
    </xf>
    <xf numFmtId="3" fontId="20" fillId="20" borderId="337" xfId="0" applyNumberFormat="1" applyFont="1" applyFill="1" applyBorder="1" applyAlignment="1">
      <alignment horizontal="right" vertical="center"/>
    </xf>
    <xf numFmtId="3" fontId="20" fillId="20" borderId="326" xfId="0" applyNumberFormat="1" applyFont="1" applyFill="1" applyBorder="1" applyAlignment="1">
      <alignment horizontal="right" vertical="center"/>
    </xf>
    <xf numFmtId="3" fontId="20" fillId="20" borderId="185" xfId="0" applyNumberFormat="1" applyFont="1" applyFill="1" applyBorder="1" applyAlignment="1">
      <alignment horizontal="right" vertical="center"/>
    </xf>
    <xf numFmtId="3" fontId="20" fillId="20" borderId="146" xfId="0" applyNumberFormat="1" applyFont="1" applyFill="1" applyBorder="1" applyAlignment="1">
      <alignment horizontal="right" vertical="center"/>
    </xf>
    <xf numFmtId="3" fontId="20" fillId="20" borderId="325" xfId="0" applyNumberFormat="1" applyFont="1" applyFill="1" applyBorder="1" applyAlignment="1">
      <alignment horizontal="right" vertical="center"/>
    </xf>
    <xf numFmtId="3" fontId="3" fillId="19" borderId="397" xfId="0" applyNumberFormat="1" applyFont="1" applyFill="1" applyBorder="1" applyAlignment="1" applyProtection="1">
      <alignment horizontal="right" vertical="center" wrapText="1"/>
      <protection locked="0"/>
    </xf>
    <xf numFmtId="3" fontId="3" fillId="19" borderId="358" xfId="0" applyNumberFormat="1" applyFont="1" applyFill="1" applyBorder="1" applyAlignment="1" applyProtection="1">
      <alignment horizontal="right" vertical="center" wrapText="1"/>
      <protection locked="0"/>
    </xf>
    <xf numFmtId="3" fontId="3" fillId="19" borderId="380" xfId="0" applyNumberFormat="1" applyFont="1" applyFill="1" applyBorder="1" applyAlignment="1" applyProtection="1">
      <alignment horizontal="right" vertical="center" wrapText="1"/>
      <protection locked="0"/>
    </xf>
    <xf numFmtId="3" fontId="20" fillId="20" borderId="415" xfId="0" applyNumberFormat="1" applyFont="1" applyFill="1" applyBorder="1" applyAlignment="1">
      <alignment horizontal="right" vertical="center"/>
    </xf>
    <xf numFmtId="3" fontId="20" fillId="20" borderId="181" xfId="0" applyNumberFormat="1" applyFont="1" applyFill="1" applyBorder="1" applyAlignment="1">
      <alignment horizontal="right" vertical="center"/>
    </xf>
    <xf numFmtId="3" fontId="20" fillId="20" borderId="416" xfId="0" applyNumberFormat="1" applyFont="1" applyFill="1" applyBorder="1" applyAlignment="1">
      <alignment horizontal="right" vertical="center"/>
    </xf>
    <xf numFmtId="3" fontId="20" fillId="20" borderId="182" xfId="0" applyNumberFormat="1" applyFont="1" applyFill="1" applyBorder="1" applyAlignment="1">
      <alignment horizontal="right" vertical="center"/>
    </xf>
    <xf numFmtId="3" fontId="3" fillId="19" borderId="369" xfId="0" applyNumberFormat="1" applyFont="1" applyFill="1" applyBorder="1" applyAlignment="1" applyProtection="1">
      <alignment horizontal="center" vertical="center" wrapText="1"/>
      <protection locked="0"/>
    </xf>
    <xf numFmtId="3" fontId="3" fillId="19" borderId="285" xfId="0" applyNumberFormat="1" applyFont="1" applyFill="1" applyBorder="1" applyAlignment="1" applyProtection="1">
      <alignment horizontal="center" vertical="center" wrapText="1"/>
      <protection locked="0"/>
    </xf>
    <xf numFmtId="3" fontId="3" fillId="19" borderId="289" xfId="0" applyNumberFormat="1" applyFont="1" applyFill="1" applyBorder="1" applyAlignment="1" applyProtection="1">
      <alignment horizontal="center" vertical="center" wrapText="1"/>
      <protection locked="0"/>
    </xf>
    <xf numFmtId="3" fontId="3" fillId="19" borderId="290" xfId="0" applyNumberFormat="1" applyFont="1" applyFill="1" applyBorder="1" applyAlignment="1" applyProtection="1">
      <alignment horizontal="center" vertical="center" wrapText="1"/>
      <protection locked="0"/>
    </xf>
    <xf numFmtId="3" fontId="3" fillId="19" borderId="290" xfId="0" applyNumberFormat="1" applyFont="1" applyFill="1" applyBorder="1" applyAlignment="1" applyProtection="1">
      <alignment horizontal="right" vertical="center" wrapText="1"/>
      <protection locked="0"/>
    </xf>
    <xf numFmtId="3" fontId="3" fillId="19" borderId="285" xfId="0" applyNumberFormat="1" applyFont="1" applyFill="1" applyBorder="1" applyAlignment="1" applyProtection="1">
      <alignment horizontal="right" vertical="center" wrapText="1"/>
      <protection locked="0"/>
    </xf>
    <xf numFmtId="3" fontId="3" fillId="19" borderId="289" xfId="0" applyNumberFormat="1" applyFont="1" applyFill="1" applyBorder="1" applyAlignment="1" applyProtection="1">
      <alignment horizontal="right" vertical="center" wrapText="1"/>
      <protection locked="0"/>
    </xf>
    <xf numFmtId="3" fontId="4" fillId="19" borderId="0" xfId="0" applyNumberFormat="1" applyFont="1" applyFill="1" applyAlignment="1" applyProtection="1">
      <alignment horizontal="right" vertical="center" wrapText="1"/>
      <protection locked="0"/>
    </xf>
    <xf numFmtId="3" fontId="3" fillId="7" borderId="372" xfId="0" applyNumberFormat="1" applyFont="1" applyFill="1" applyBorder="1" applyAlignment="1" applyProtection="1">
      <alignment horizontal="right" vertical="center" wrapText="1"/>
      <protection locked="0"/>
    </xf>
    <xf numFmtId="3" fontId="3" fillId="7" borderId="364" xfId="0" applyNumberFormat="1" applyFont="1" applyFill="1" applyBorder="1" applyAlignment="1" applyProtection="1">
      <alignment horizontal="right" vertical="center"/>
      <protection locked="0"/>
    </xf>
    <xf numFmtId="3" fontId="3" fillId="7" borderId="366" xfId="0" applyNumberFormat="1" applyFont="1" applyFill="1" applyBorder="1" applyAlignment="1" applyProtection="1">
      <alignment horizontal="right" vertical="center"/>
      <protection locked="0"/>
    </xf>
    <xf numFmtId="3" fontId="20" fillId="20" borderId="291" xfId="0" applyNumberFormat="1" applyFont="1" applyFill="1" applyBorder="1" applyAlignment="1">
      <alignment horizontal="center" vertical="center"/>
    </xf>
    <xf numFmtId="3" fontId="20" fillId="20" borderId="292" xfId="0" applyNumberFormat="1" applyFont="1" applyFill="1" applyBorder="1" applyAlignment="1">
      <alignment horizontal="center" vertical="center"/>
    </xf>
    <xf numFmtId="3" fontId="3" fillId="19" borderId="368" xfId="0" applyNumberFormat="1" applyFont="1" applyFill="1" applyBorder="1" applyAlignment="1" applyProtection="1">
      <alignment horizontal="center" vertical="center" wrapText="1"/>
      <protection locked="0"/>
    </xf>
    <xf numFmtId="3" fontId="3" fillId="19" borderId="326" xfId="0" applyNumberFormat="1" applyFont="1" applyFill="1" applyBorder="1" applyAlignment="1" applyProtection="1">
      <alignment horizontal="center" vertical="center" wrapText="1"/>
      <protection locked="0"/>
    </xf>
    <xf numFmtId="3" fontId="3" fillId="19" borderId="146" xfId="0" applyNumberFormat="1" applyFont="1" applyFill="1" applyBorder="1" applyAlignment="1" applyProtection="1">
      <alignment horizontal="center" vertical="center" wrapText="1"/>
      <protection locked="0"/>
    </xf>
    <xf numFmtId="3" fontId="3" fillId="19" borderId="185" xfId="0" applyNumberFormat="1" applyFont="1" applyFill="1" applyBorder="1" applyAlignment="1" applyProtection="1">
      <alignment horizontal="center" vertical="center" wrapText="1"/>
      <protection locked="0"/>
    </xf>
    <xf numFmtId="3" fontId="3" fillId="19" borderId="185" xfId="0" applyNumberFormat="1" applyFont="1" applyFill="1" applyBorder="1" applyAlignment="1" applyProtection="1">
      <alignment horizontal="right" vertical="center"/>
      <protection locked="0"/>
    </xf>
    <xf numFmtId="3" fontId="3" fillId="19" borderId="326" xfId="0" applyNumberFormat="1" applyFont="1" applyFill="1" applyBorder="1" applyAlignment="1" applyProtection="1">
      <alignment horizontal="right" vertical="center"/>
      <protection locked="0"/>
    </xf>
    <xf numFmtId="3" fontId="3" fillId="19" borderId="146" xfId="0" applyNumberFormat="1" applyFont="1" applyFill="1" applyBorder="1" applyAlignment="1" applyProtection="1">
      <alignment horizontal="right" vertical="center"/>
      <protection locked="0"/>
    </xf>
    <xf numFmtId="3" fontId="3" fillId="19" borderId="293" xfId="0" applyNumberFormat="1" applyFont="1" applyFill="1" applyBorder="1" applyAlignment="1" applyProtection="1">
      <alignment horizontal="right" vertical="center" wrapText="1"/>
      <protection locked="0"/>
    </xf>
    <xf numFmtId="3" fontId="3" fillId="19" borderId="287" xfId="0" applyNumberFormat="1" applyFont="1" applyFill="1" applyBorder="1" applyAlignment="1" applyProtection="1">
      <alignment horizontal="right" vertical="center" wrapText="1"/>
      <protection locked="0"/>
    </xf>
    <xf numFmtId="3" fontId="3" fillId="19" borderId="292" xfId="0" applyNumberFormat="1" applyFont="1" applyFill="1" applyBorder="1" applyAlignment="1" applyProtection="1">
      <alignment horizontal="right" vertical="center" wrapText="1"/>
      <protection locked="0"/>
    </xf>
    <xf numFmtId="3" fontId="3" fillId="7" borderId="368" xfId="0" applyNumberFormat="1" applyFont="1" applyFill="1" applyBorder="1" applyAlignment="1" applyProtection="1">
      <alignment horizontal="right" vertical="center"/>
      <protection locked="0"/>
    </xf>
    <xf numFmtId="3" fontId="3" fillId="7" borderId="326" xfId="0" applyNumberFormat="1" applyFont="1" applyFill="1" applyBorder="1" applyAlignment="1" applyProtection="1">
      <alignment horizontal="right" vertical="center"/>
      <protection locked="0"/>
    </xf>
    <xf numFmtId="3" fontId="3" fillId="7" borderId="146" xfId="0" applyNumberFormat="1" applyFont="1" applyFill="1" applyBorder="1" applyAlignment="1" applyProtection="1">
      <alignment horizontal="right" vertical="center"/>
      <protection locked="0"/>
    </xf>
    <xf numFmtId="3" fontId="3" fillId="0" borderId="185" xfId="0" applyNumberFormat="1" applyFont="1" applyBorder="1" applyAlignment="1" applyProtection="1">
      <alignment horizontal="right" vertical="center" wrapText="1"/>
      <protection locked="0"/>
    </xf>
    <xf numFmtId="3" fontId="3" fillId="0" borderId="326" xfId="0" applyNumberFormat="1" applyFont="1" applyBorder="1" applyAlignment="1" applyProtection="1">
      <alignment horizontal="right" vertical="center" wrapText="1"/>
      <protection locked="0"/>
    </xf>
    <xf numFmtId="3" fontId="3" fillId="0" borderId="146" xfId="0" applyNumberFormat="1" applyFont="1" applyBorder="1" applyAlignment="1" applyProtection="1">
      <alignment horizontal="right" vertical="center" wrapText="1"/>
      <protection locked="0"/>
    </xf>
    <xf numFmtId="3" fontId="4" fillId="7" borderId="389" xfId="0" applyNumberFormat="1" applyFont="1" applyFill="1" applyBorder="1" applyAlignment="1" applyProtection="1">
      <alignment horizontal="right" vertical="center" wrapText="1"/>
      <protection locked="0"/>
    </xf>
    <xf numFmtId="3" fontId="4" fillId="7" borderId="361" xfId="0" applyNumberFormat="1" applyFont="1" applyFill="1" applyBorder="1" applyAlignment="1" applyProtection="1">
      <alignment horizontal="right" vertical="center" wrapText="1"/>
      <protection locked="0"/>
    </xf>
    <xf numFmtId="3" fontId="4" fillId="7" borderId="387" xfId="0" applyNumberFormat="1" applyFont="1" applyFill="1" applyBorder="1" applyAlignment="1" applyProtection="1">
      <alignment horizontal="right" vertical="center" wrapText="1"/>
      <protection locked="0"/>
    </xf>
    <xf numFmtId="3" fontId="3" fillId="9" borderId="397" xfId="0" applyNumberFormat="1" applyFont="1" applyFill="1" applyBorder="1" applyAlignment="1" applyProtection="1">
      <alignment horizontal="right" vertical="center" wrapText="1"/>
      <protection locked="0"/>
    </xf>
    <xf numFmtId="3" fontId="3" fillId="9" borderId="358" xfId="0" applyNumberFormat="1" applyFont="1" applyFill="1" applyBorder="1" applyAlignment="1" applyProtection="1">
      <alignment horizontal="right" vertical="center" wrapText="1"/>
      <protection locked="0"/>
    </xf>
    <xf numFmtId="3" fontId="3" fillId="9" borderId="380" xfId="0" applyNumberFormat="1" applyFont="1" applyFill="1" applyBorder="1" applyAlignment="1" applyProtection="1">
      <alignment horizontal="right" vertical="center" wrapText="1"/>
      <protection locked="0"/>
    </xf>
    <xf numFmtId="3" fontId="4" fillId="7" borderId="398" xfId="0" applyNumberFormat="1" applyFont="1" applyFill="1" applyBorder="1" applyAlignment="1" applyProtection="1">
      <alignment horizontal="right" vertical="center" wrapText="1"/>
      <protection locked="0"/>
    </xf>
    <xf numFmtId="3" fontId="4" fillId="7" borderId="373" xfId="0" applyNumberFormat="1" applyFont="1" applyFill="1" applyBorder="1" applyAlignment="1" applyProtection="1">
      <alignment horizontal="right" vertical="center" wrapText="1"/>
      <protection locked="0"/>
    </xf>
    <xf numFmtId="3" fontId="4" fillId="7" borderId="395" xfId="0" applyNumberFormat="1" applyFont="1" applyFill="1" applyBorder="1" applyAlignment="1" applyProtection="1">
      <alignment horizontal="right" vertical="center" wrapText="1"/>
      <protection locked="0"/>
    </xf>
    <xf numFmtId="3" fontId="3" fillId="19" borderId="288" xfId="0" applyNumberFormat="1" applyFont="1" applyFill="1" applyBorder="1" applyAlignment="1" applyProtection="1">
      <alignment horizontal="center" vertical="center"/>
      <protection locked="0"/>
    </xf>
    <xf numFmtId="3" fontId="3" fillId="19" borderId="285" xfId="0" applyNumberFormat="1" applyFont="1" applyFill="1" applyBorder="1" applyAlignment="1" applyProtection="1">
      <alignment horizontal="center" vertical="center"/>
      <protection locked="0"/>
    </xf>
    <xf numFmtId="3" fontId="3" fillId="19" borderId="289" xfId="0" applyNumberFormat="1" applyFont="1" applyFill="1" applyBorder="1" applyAlignment="1" applyProtection="1">
      <alignment horizontal="center" vertical="center"/>
      <protection locked="0"/>
    </xf>
    <xf numFmtId="3" fontId="3" fillId="19" borderId="5" xfId="0" applyNumberFormat="1" applyFont="1" applyFill="1" applyBorder="1" applyAlignment="1" applyProtection="1">
      <alignment horizontal="center" vertical="center"/>
      <protection locked="0"/>
    </xf>
    <xf numFmtId="3" fontId="3" fillId="19" borderId="0" xfId="0" applyNumberFormat="1" applyFont="1" applyFill="1" applyAlignment="1" applyProtection="1">
      <alignment horizontal="center" vertical="center"/>
      <protection locked="0"/>
    </xf>
    <xf numFmtId="3" fontId="3" fillId="19" borderId="233" xfId="0" applyNumberFormat="1" applyFont="1" applyFill="1" applyBorder="1" applyAlignment="1" applyProtection="1">
      <alignment horizontal="center" vertical="center"/>
      <protection locked="0"/>
    </xf>
    <xf numFmtId="3" fontId="3" fillId="19" borderId="290" xfId="0" applyNumberFormat="1" applyFont="1" applyFill="1" applyBorder="1" applyAlignment="1" applyProtection="1">
      <alignment horizontal="center" vertical="center"/>
      <protection locked="0"/>
    </xf>
    <xf numFmtId="3" fontId="3" fillId="19" borderId="293" xfId="0" applyNumberFormat="1" applyFont="1" applyFill="1" applyBorder="1" applyAlignment="1" applyProtection="1">
      <alignment horizontal="center" vertical="center"/>
      <protection locked="0"/>
    </xf>
    <xf numFmtId="3" fontId="3" fillId="19" borderId="287" xfId="0" applyNumberFormat="1" applyFont="1" applyFill="1" applyBorder="1" applyAlignment="1" applyProtection="1">
      <alignment horizontal="center" vertical="center"/>
      <protection locked="0"/>
    </xf>
    <xf numFmtId="3" fontId="3" fillId="19" borderId="292" xfId="0" applyNumberFormat="1" applyFont="1" applyFill="1" applyBorder="1" applyAlignment="1" applyProtection="1">
      <alignment horizontal="center" vertical="center"/>
      <protection locked="0"/>
    </xf>
    <xf numFmtId="3" fontId="3" fillId="19" borderId="292" xfId="0" applyNumberFormat="1" applyFont="1" applyFill="1" applyBorder="1" applyAlignment="1" applyProtection="1">
      <alignment horizontal="right" vertical="center"/>
      <protection locked="0"/>
    </xf>
    <xf numFmtId="3" fontId="20" fillId="20" borderId="185" xfId="0" applyNumberFormat="1" applyFont="1" applyFill="1" applyBorder="1" applyAlignment="1">
      <alignment vertical="center"/>
    </xf>
    <xf numFmtId="3" fontId="20" fillId="20" borderId="325" xfId="0" applyNumberFormat="1" applyFont="1" applyFill="1" applyBorder="1" applyAlignment="1">
      <alignment vertical="center"/>
    </xf>
    <xf numFmtId="3" fontId="20" fillId="20" borderId="396" xfId="0" applyNumberFormat="1" applyFont="1" applyFill="1" applyBorder="1" applyAlignment="1">
      <alignment vertical="center"/>
    </xf>
    <xf numFmtId="3" fontId="3" fillId="7" borderId="185" xfId="0" applyNumberFormat="1" applyFont="1" applyFill="1" applyBorder="1" applyAlignment="1" applyProtection="1">
      <alignment vertical="center" wrapText="1"/>
      <protection locked="0"/>
    </xf>
    <xf numFmtId="3" fontId="3" fillId="7" borderId="326" xfId="0" applyNumberFormat="1" applyFont="1" applyFill="1" applyBorder="1" applyAlignment="1" applyProtection="1">
      <alignment vertical="center" wrapText="1"/>
      <protection locked="0"/>
    </xf>
    <xf numFmtId="3" fontId="3" fillId="7" borderId="146" xfId="0" applyNumberFormat="1" applyFont="1" applyFill="1" applyBorder="1" applyAlignment="1" applyProtection="1">
      <alignment vertical="center" wrapText="1"/>
      <protection locked="0"/>
    </xf>
    <xf numFmtId="3" fontId="3" fillId="7" borderId="417" xfId="0" applyNumberFormat="1" applyFont="1" applyFill="1" applyBorder="1" applyAlignment="1" applyProtection="1">
      <alignment horizontal="right" vertical="center" wrapText="1"/>
      <protection locked="0"/>
    </xf>
    <xf numFmtId="3" fontId="3" fillId="7" borderId="420" xfId="0" applyNumberFormat="1" applyFont="1" applyFill="1" applyBorder="1" applyAlignment="1" applyProtection="1">
      <alignment horizontal="right" vertical="center"/>
      <protection locked="0"/>
    </xf>
    <xf numFmtId="0" fontId="11" fillId="0" borderId="140" xfId="0" quotePrefix="1" applyFont="1" applyBorder="1" applyAlignment="1">
      <alignment horizontal="center" vertical="center" wrapText="1"/>
    </xf>
    <xf numFmtId="0" fontId="11" fillId="0" borderId="140" xfId="0" applyFont="1" applyBorder="1" applyAlignment="1">
      <alignment horizontal="center" vertical="center" wrapText="1"/>
    </xf>
    <xf numFmtId="0" fontId="61" fillId="7" borderId="169" xfId="0" applyFont="1" applyFill="1" applyBorder="1" applyAlignment="1">
      <alignment horizontal="center" vertical="top" wrapText="1"/>
    </xf>
    <xf numFmtId="0" fontId="61" fillId="7" borderId="132" xfId="0" applyFont="1" applyFill="1" applyBorder="1" applyAlignment="1">
      <alignment horizontal="center" vertical="top" wrapText="1"/>
    </xf>
    <xf numFmtId="0" fontId="61" fillId="7" borderId="72" xfId="0" applyFont="1" applyFill="1" applyBorder="1" applyAlignment="1">
      <alignment horizontal="center" vertical="top" wrapText="1"/>
    </xf>
    <xf numFmtId="3" fontId="3" fillId="7" borderId="290" xfId="0" applyNumberFormat="1" applyFont="1" applyFill="1" applyBorder="1" applyAlignment="1" applyProtection="1">
      <alignment vertical="center"/>
      <protection locked="0"/>
    </xf>
    <xf numFmtId="3" fontId="3" fillId="7" borderId="285" xfId="0" applyNumberFormat="1" applyFont="1" applyFill="1" applyBorder="1" applyAlignment="1" applyProtection="1">
      <alignment vertical="center"/>
      <protection locked="0"/>
    </xf>
    <xf numFmtId="3" fontId="3" fillId="7" borderId="289" xfId="0" applyNumberFormat="1" applyFont="1" applyFill="1" applyBorder="1" applyAlignment="1" applyProtection="1">
      <alignment vertical="center"/>
      <protection locked="0"/>
    </xf>
    <xf numFmtId="3" fontId="20" fillId="20" borderId="414" xfId="0" applyNumberFormat="1" applyFont="1" applyFill="1" applyBorder="1" applyAlignment="1">
      <alignment horizontal="right" vertical="center"/>
    </xf>
    <xf numFmtId="3" fontId="20" fillId="20" borderId="355" xfId="0" applyNumberFormat="1" applyFont="1" applyFill="1" applyBorder="1" applyAlignment="1">
      <alignment horizontal="right" vertical="center"/>
    </xf>
    <xf numFmtId="3" fontId="20" fillId="20" borderId="378" xfId="0" applyNumberFormat="1" applyFont="1" applyFill="1" applyBorder="1" applyAlignment="1">
      <alignment horizontal="right" vertical="center"/>
    </xf>
    <xf numFmtId="3" fontId="20" fillId="20" borderId="400" xfId="0" applyNumberFormat="1" applyFont="1" applyFill="1" applyBorder="1" applyAlignment="1">
      <alignment horizontal="right" vertical="center"/>
    </xf>
    <xf numFmtId="3" fontId="20" fillId="20" borderId="266" xfId="0" applyNumberFormat="1" applyFont="1" applyFill="1" applyBorder="1" applyAlignment="1">
      <alignment horizontal="right" vertical="center"/>
    </xf>
    <xf numFmtId="3" fontId="20" fillId="20" borderId="379" xfId="0" applyNumberFormat="1" applyFont="1" applyFill="1" applyBorder="1" applyAlignment="1">
      <alignment horizontal="right" vertical="center"/>
    </xf>
    <xf numFmtId="3" fontId="20" fillId="20" borderId="354" xfId="0" applyNumberFormat="1" applyFont="1" applyFill="1" applyBorder="1" applyAlignment="1">
      <alignment horizontal="center" vertical="center" wrapText="1"/>
    </xf>
    <xf numFmtId="3" fontId="20" fillId="20" borderId="355" xfId="0" applyNumberFormat="1" applyFont="1" applyFill="1" applyBorder="1" applyAlignment="1">
      <alignment horizontal="center" vertical="center" wrapText="1"/>
    </xf>
    <xf numFmtId="3" fontId="20" fillId="20" borderId="378" xfId="0" applyNumberFormat="1" applyFont="1" applyFill="1" applyBorder="1" applyAlignment="1">
      <alignment horizontal="center" vertical="center" wrapText="1"/>
    </xf>
    <xf numFmtId="3" fontId="20" fillId="20" borderId="356" xfId="0" applyNumberFormat="1" applyFont="1" applyFill="1" applyBorder="1" applyAlignment="1">
      <alignment horizontal="center" vertical="center" wrapText="1"/>
    </xf>
    <xf numFmtId="3" fontId="20" fillId="20" borderId="266" xfId="0" applyNumberFormat="1" applyFont="1" applyFill="1" applyBorder="1" applyAlignment="1">
      <alignment horizontal="center" vertical="center" wrapText="1"/>
    </xf>
    <xf numFmtId="3" fontId="20" fillId="20" borderId="379" xfId="0" applyNumberFormat="1" applyFont="1" applyFill="1" applyBorder="1" applyAlignment="1">
      <alignment horizontal="center" vertical="center" wrapText="1"/>
    </xf>
    <xf numFmtId="3" fontId="20" fillId="20" borderId="399" xfId="0" applyNumberFormat="1" applyFont="1" applyFill="1" applyBorder="1" applyAlignment="1">
      <alignment horizontal="center" vertical="center"/>
    </xf>
    <xf numFmtId="3" fontId="20" fillId="20" borderId="157" xfId="0" applyNumberFormat="1" applyFont="1" applyFill="1" applyBorder="1" applyAlignment="1">
      <alignment horizontal="center" vertical="center"/>
    </xf>
    <xf numFmtId="3" fontId="20" fillId="20" borderId="408" xfId="0" applyNumberFormat="1" applyFont="1" applyFill="1" applyBorder="1" applyAlignment="1">
      <alignment horizontal="center" vertical="center"/>
    </xf>
    <xf numFmtId="3" fontId="20" fillId="20" borderId="293" xfId="0" applyNumberFormat="1" applyFont="1" applyFill="1" applyBorder="1" applyAlignment="1">
      <alignment horizontal="center" vertical="center"/>
    </xf>
    <xf numFmtId="3" fontId="20" fillId="20" borderId="409" xfId="0" applyNumberFormat="1" applyFont="1" applyFill="1" applyBorder="1" applyAlignment="1">
      <alignment horizontal="center" vertical="center"/>
    </xf>
    <xf numFmtId="3" fontId="20" fillId="20" borderId="410" xfId="0" applyNumberFormat="1" applyFont="1" applyFill="1" applyBorder="1" applyAlignment="1">
      <alignment horizontal="center" vertical="center"/>
    </xf>
    <xf numFmtId="3" fontId="20" fillId="20" borderId="413" xfId="0" applyNumberFormat="1" applyFont="1" applyFill="1" applyBorder="1" applyAlignment="1">
      <alignment horizontal="center" vertical="center"/>
    </xf>
    <xf numFmtId="0" fontId="11" fillId="7" borderId="140" xfId="0" quotePrefix="1" applyFont="1" applyFill="1" applyBorder="1" applyAlignment="1">
      <alignment horizontal="center" vertical="center" wrapText="1"/>
    </xf>
    <xf numFmtId="0" fontId="11" fillId="7" borderId="140" xfId="0" applyFont="1" applyFill="1" applyBorder="1" applyAlignment="1">
      <alignment horizontal="center" vertical="center" wrapText="1"/>
    </xf>
    <xf numFmtId="0" fontId="11" fillId="7" borderId="377" xfId="0" quotePrefix="1" applyFont="1" applyFill="1" applyBorder="1" applyAlignment="1">
      <alignment horizontal="center" vertical="center" wrapText="1"/>
    </xf>
    <xf numFmtId="0" fontId="11" fillId="7" borderId="377" xfId="0" applyFont="1" applyFill="1" applyBorder="1" applyAlignment="1">
      <alignment horizontal="center" vertical="center" wrapText="1"/>
    </xf>
    <xf numFmtId="0" fontId="11" fillId="7" borderId="407" xfId="0" quotePrefix="1" applyFont="1" applyFill="1" applyBorder="1" applyAlignment="1">
      <alignment horizontal="center" vertical="center" wrapText="1"/>
    </xf>
    <xf numFmtId="0" fontId="11" fillId="7" borderId="407" xfId="0" applyFont="1" applyFill="1" applyBorder="1" applyAlignment="1">
      <alignment horizontal="center" vertical="center" wrapText="1"/>
    </xf>
    <xf numFmtId="0" fontId="12" fillId="7" borderId="5" xfId="0" applyFont="1" applyFill="1" applyBorder="1" applyAlignment="1">
      <alignment horizontal="center" vertical="top" wrapText="1"/>
    </xf>
    <xf numFmtId="0" fontId="12" fillId="7" borderId="0" xfId="0" applyFont="1" applyFill="1" applyAlignment="1">
      <alignment horizontal="center" vertical="top" wrapText="1"/>
    </xf>
    <xf numFmtId="0" fontId="12" fillId="7" borderId="42" xfId="0" applyFont="1" applyFill="1" applyBorder="1" applyAlignment="1">
      <alignment horizontal="center" vertical="top" wrapText="1"/>
    </xf>
    <xf numFmtId="0" fontId="12" fillId="7" borderId="78" xfId="0" applyFont="1" applyFill="1" applyBorder="1" applyAlignment="1">
      <alignment horizontal="center" vertical="top" wrapText="1"/>
    </xf>
    <xf numFmtId="0" fontId="12" fillId="7" borderId="64" xfId="0" applyFont="1" applyFill="1" applyBorder="1" applyAlignment="1">
      <alignment horizontal="center" vertical="top" wrapText="1"/>
    </xf>
    <xf numFmtId="0" fontId="12" fillId="7" borderId="112" xfId="0" applyFont="1" applyFill="1" applyBorder="1" applyAlignment="1">
      <alignment horizontal="center" vertical="top" wrapText="1"/>
    </xf>
    <xf numFmtId="0" fontId="12" fillId="7" borderId="73" xfId="0" applyFont="1" applyFill="1" applyBorder="1" applyAlignment="1">
      <alignment horizontal="center" vertical="top" wrapText="1"/>
    </xf>
    <xf numFmtId="0" fontId="0" fillId="0" borderId="0" xfId="0" applyAlignment="1">
      <alignment vertical="top"/>
    </xf>
    <xf numFmtId="0" fontId="0" fillId="0" borderId="81" xfId="0" applyBorder="1" applyAlignment="1">
      <alignment vertical="top"/>
    </xf>
    <xf numFmtId="0" fontId="0" fillId="0" borderId="64" xfId="0" applyBorder="1" applyAlignment="1">
      <alignment vertical="top"/>
    </xf>
    <xf numFmtId="0" fontId="11" fillId="7" borderId="0" xfId="0" applyFont="1" applyFill="1" applyAlignment="1">
      <alignment horizontal="center" vertical="top" wrapText="1"/>
    </xf>
    <xf numFmtId="0" fontId="11" fillId="7" borderId="42" xfId="0" applyFont="1" applyFill="1" applyBorder="1" applyAlignment="1">
      <alignment horizontal="center" vertical="top" wrapText="1"/>
    </xf>
    <xf numFmtId="0" fontId="11" fillId="7" borderId="78" xfId="0" applyFont="1" applyFill="1" applyBorder="1" applyAlignment="1">
      <alignment horizontal="center" vertical="top" wrapText="1"/>
    </xf>
    <xf numFmtId="0" fontId="11" fillId="7" borderId="64" xfId="0" applyFont="1" applyFill="1" applyBorder="1" applyAlignment="1">
      <alignment horizontal="center" vertical="top" wrapText="1"/>
    </xf>
    <xf numFmtId="0" fontId="11" fillId="7" borderId="112" xfId="0" applyFont="1" applyFill="1" applyBorder="1" applyAlignment="1">
      <alignment horizontal="center" vertical="top" wrapText="1"/>
    </xf>
    <xf numFmtId="0" fontId="12" fillId="7" borderId="35" xfId="0" applyFont="1" applyFill="1" applyBorder="1" applyAlignment="1">
      <alignment horizontal="center" wrapText="1"/>
    </xf>
    <xf numFmtId="0" fontId="12" fillId="7" borderId="20" xfId="0" applyFont="1" applyFill="1" applyBorder="1" applyAlignment="1">
      <alignment horizontal="center" wrapText="1"/>
    </xf>
    <xf numFmtId="0" fontId="12" fillId="7" borderId="37" xfId="0" applyFont="1" applyFill="1" applyBorder="1" applyAlignment="1">
      <alignment horizontal="center" wrapText="1"/>
    </xf>
    <xf numFmtId="0" fontId="11" fillId="7" borderId="5" xfId="0" applyFont="1" applyFill="1" applyBorder="1" applyAlignment="1">
      <alignment horizontal="center" vertical="center"/>
    </xf>
    <xf numFmtId="0" fontId="0" fillId="0" borderId="0" xfId="0"/>
    <xf numFmtId="0" fontId="12" fillId="7" borderId="42" xfId="0" applyFont="1" applyFill="1" applyBorder="1" applyAlignment="1">
      <alignment horizontal="center"/>
    </xf>
    <xf numFmtId="0" fontId="12" fillId="7" borderId="80" xfId="0" applyFont="1" applyFill="1" applyBorder="1" applyAlignment="1">
      <alignment horizontal="center"/>
    </xf>
    <xf numFmtId="0" fontId="13" fillId="7" borderId="0" xfId="0" applyFont="1" applyFill="1" applyAlignment="1">
      <alignment horizontal="center"/>
    </xf>
    <xf numFmtId="0" fontId="11" fillId="7" borderId="58" xfId="0" applyFont="1" applyFill="1" applyBorder="1" applyAlignment="1">
      <alignment horizontal="center" wrapText="1"/>
    </xf>
    <xf numFmtId="0" fontId="11" fillId="7" borderId="34" xfId="0" applyFont="1" applyFill="1" applyBorder="1" applyAlignment="1">
      <alignment horizontal="center" wrapText="1"/>
    </xf>
    <xf numFmtId="0" fontId="11" fillId="7" borderId="60" xfId="0" applyFont="1" applyFill="1" applyBorder="1" applyAlignment="1">
      <alignment horizontal="center" wrapText="1"/>
    </xf>
    <xf numFmtId="0" fontId="11" fillId="7" borderId="58" xfId="0" applyFont="1" applyFill="1" applyBorder="1" applyAlignment="1">
      <alignment horizontal="center"/>
    </xf>
    <xf numFmtId="0" fontId="11" fillId="7" borderId="34" xfId="0" applyFont="1" applyFill="1" applyBorder="1" applyAlignment="1">
      <alignment horizontal="center"/>
    </xf>
    <xf numFmtId="0" fontId="11" fillId="7" borderId="36" xfId="0" applyFont="1" applyFill="1" applyBorder="1" applyAlignment="1">
      <alignment horizontal="center"/>
    </xf>
    <xf numFmtId="0" fontId="12" fillId="7" borderId="5" xfId="0" applyFont="1" applyFill="1" applyBorder="1" applyAlignment="1">
      <alignment horizontal="center" vertical="center"/>
    </xf>
    <xf numFmtId="0" fontId="0" fillId="0" borderId="19" xfId="0" applyBorder="1"/>
    <xf numFmtId="0" fontId="12" fillId="7" borderId="42" xfId="0" applyFont="1" applyFill="1" applyBorder="1" applyAlignment="1">
      <alignment horizontal="center" vertical="top"/>
    </xf>
    <xf numFmtId="0" fontId="12" fillId="7" borderId="80" xfId="0" applyFont="1" applyFill="1" applyBorder="1" applyAlignment="1">
      <alignment horizontal="center" vertical="top"/>
    </xf>
    <xf numFmtId="0" fontId="11" fillId="7" borderId="5"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7" borderId="19" xfId="0" applyFont="1" applyFill="1" applyBorder="1" applyAlignment="1">
      <alignment horizontal="center" vertical="center" wrapText="1"/>
    </xf>
    <xf numFmtId="0" fontId="11" fillId="7" borderId="5" xfId="0" applyFont="1" applyFill="1" applyBorder="1" applyAlignment="1">
      <alignment horizontal="center" vertical="top" wrapText="1"/>
    </xf>
    <xf numFmtId="0" fontId="11" fillId="7" borderId="73" xfId="0" applyFont="1" applyFill="1" applyBorder="1" applyAlignment="1">
      <alignment horizontal="center" vertical="center" wrapText="1"/>
    </xf>
    <xf numFmtId="0" fontId="11" fillId="7" borderId="5" xfId="0" applyFont="1" applyFill="1" applyBorder="1" applyAlignment="1">
      <alignment horizontal="center" wrapText="1"/>
    </xf>
    <xf numFmtId="0" fontId="11" fillId="7" borderId="0" xfId="0" applyFont="1" applyFill="1" applyAlignment="1">
      <alignment horizontal="center" wrapText="1"/>
    </xf>
    <xf numFmtId="0" fontId="12" fillId="7" borderId="5"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7" borderId="19" xfId="0" applyFont="1" applyFill="1" applyBorder="1" applyAlignment="1">
      <alignment horizontal="center" vertical="center" wrapText="1"/>
    </xf>
    <xf numFmtId="0" fontId="12" fillId="7" borderId="78" xfId="0" applyFont="1" applyFill="1" applyBorder="1" applyAlignment="1">
      <alignment horizontal="center" vertical="center" wrapText="1"/>
    </xf>
    <xf numFmtId="0" fontId="12" fillId="7" borderId="64" xfId="0" applyFont="1" applyFill="1" applyBorder="1" applyAlignment="1">
      <alignment horizontal="center" vertical="center" wrapText="1"/>
    </xf>
    <xf numFmtId="0" fontId="12" fillId="7" borderId="406" xfId="0" applyFont="1" applyFill="1" applyBorder="1" applyAlignment="1">
      <alignment horizontal="center" vertical="center" wrapText="1"/>
    </xf>
    <xf numFmtId="0" fontId="2" fillId="0" borderId="0" xfId="0" applyFont="1" applyAlignment="1">
      <alignment horizontal="center" vertical="center"/>
    </xf>
    <xf numFmtId="0" fontId="26" fillId="0" borderId="0" xfId="0" applyFont="1" applyAlignment="1">
      <alignment horizontal="center" vertical="center"/>
    </xf>
    <xf numFmtId="0" fontId="12" fillId="7" borderId="81" xfId="0" applyFont="1" applyFill="1" applyBorder="1" applyAlignment="1">
      <alignment horizontal="center" vertical="top" wrapText="1"/>
    </xf>
    <xf numFmtId="0" fontId="12" fillId="7" borderId="81" xfId="0" applyFont="1" applyFill="1" applyBorder="1" applyAlignment="1">
      <alignment horizontal="center" vertical="top"/>
    </xf>
    <xf numFmtId="0" fontId="0" fillId="0" borderId="406" xfId="0" applyBorder="1" applyAlignment="1">
      <alignment vertical="top"/>
    </xf>
    <xf numFmtId="0" fontId="13" fillId="7" borderId="350" xfId="0" applyFont="1" applyFill="1" applyBorder="1" applyAlignment="1">
      <alignment horizontal="center" wrapText="1"/>
    </xf>
    <xf numFmtId="0" fontId="13" fillId="7" borderId="351" xfId="0" applyFont="1" applyFill="1" applyBorder="1" applyAlignment="1">
      <alignment horizontal="center" wrapText="1"/>
    </xf>
    <xf numFmtId="0" fontId="11" fillId="7" borderId="352" xfId="0" applyFont="1" applyFill="1" applyBorder="1" applyAlignment="1">
      <alignment horizontal="center" vertical="center" wrapText="1"/>
    </xf>
    <xf numFmtId="0" fontId="11" fillId="7" borderId="353" xfId="0" applyFont="1" applyFill="1" applyBorder="1" applyAlignment="1">
      <alignment horizontal="center" vertical="center" wrapText="1"/>
    </xf>
    <xf numFmtId="0" fontId="11" fillId="7" borderId="58" xfId="0" applyFont="1" applyFill="1" applyBorder="1" applyAlignment="1">
      <alignment horizontal="center" vertical="top"/>
    </xf>
    <xf numFmtId="0" fontId="11" fillId="7" borderId="34" xfId="0" applyFont="1" applyFill="1" applyBorder="1" applyAlignment="1">
      <alignment horizontal="center" vertical="top"/>
    </xf>
    <xf numFmtId="0" fontId="11" fillId="7" borderId="60" xfId="0" applyFont="1" applyFill="1" applyBorder="1" applyAlignment="1">
      <alignment horizontal="center" vertical="top"/>
    </xf>
    <xf numFmtId="0" fontId="11" fillId="7" borderId="80" xfId="0" applyFont="1" applyFill="1" applyBorder="1" applyAlignment="1">
      <alignment horizontal="center"/>
    </xf>
    <xf numFmtId="0" fontId="12" fillId="7" borderId="59" xfId="0" applyFont="1" applyFill="1" applyBorder="1" applyAlignment="1">
      <alignment horizontal="center" vertical="top"/>
    </xf>
    <xf numFmtId="0" fontId="12" fillId="7" borderId="20" xfId="0" applyFont="1" applyFill="1" applyBorder="1" applyAlignment="1">
      <alignment horizontal="center" vertical="top"/>
    </xf>
    <xf numFmtId="0" fontId="11" fillId="7" borderId="0" xfId="0" applyFont="1" applyFill="1" applyAlignment="1">
      <alignment horizontal="center"/>
    </xf>
    <xf numFmtId="0" fontId="0" fillId="0" borderId="42" xfId="0" applyBorder="1"/>
    <xf numFmtId="0" fontId="18" fillId="7" borderId="0" xfId="0" applyFont="1" applyFill="1" applyAlignment="1">
      <alignment horizontal="center" vertical="center" wrapText="1"/>
    </xf>
    <xf numFmtId="0" fontId="11" fillId="7" borderId="352" xfId="0" applyFont="1" applyFill="1" applyBorder="1" applyAlignment="1">
      <alignment horizontal="center"/>
    </xf>
    <xf numFmtId="0" fontId="11" fillId="7" borderId="353" xfId="0" applyFont="1" applyFill="1" applyBorder="1" applyAlignment="1">
      <alignment horizontal="center"/>
    </xf>
    <xf numFmtId="0" fontId="11" fillId="7" borderId="0" xfId="0" applyFont="1" applyFill="1" applyAlignment="1">
      <alignment horizontal="center" vertical="top"/>
    </xf>
    <xf numFmtId="0" fontId="11" fillId="7" borderId="42" xfId="0" applyFont="1" applyFill="1" applyBorder="1" applyAlignment="1">
      <alignment horizontal="center" vertical="top"/>
    </xf>
    <xf numFmtId="3" fontId="20" fillId="16" borderId="277" xfId="14" applyNumberFormat="1" applyFont="1" applyFill="1" applyBorder="1" applyAlignment="1">
      <alignment horizontal="right" vertical="center" wrapText="1"/>
    </xf>
    <xf numFmtId="3" fontId="20" fillId="16" borderId="278" xfId="14" applyNumberFormat="1" applyFont="1" applyFill="1" applyBorder="1" applyAlignment="1">
      <alignment horizontal="right" vertical="center" wrapText="1"/>
    </xf>
    <xf numFmtId="3" fontId="20" fillId="16" borderId="279" xfId="14" applyNumberFormat="1" applyFont="1" applyFill="1" applyBorder="1" applyAlignment="1">
      <alignment horizontal="right" vertical="center" wrapText="1"/>
    </xf>
    <xf numFmtId="3" fontId="20" fillId="16" borderId="280" xfId="14" applyNumberFormat="1" applyFont="1" applyFill="1" applyBorder="1" applyAlignment="1">
      <alignment horizontal="right" vertical="center" wrapText="1"/>
    </xf>
    <xf numFmtId="3" fontId="20" fillId="16" borderId="281" xfId="14" applyNumberFormat="1" applyFont="1" applyFill="1" applyBorder="1" applyAlignment="1">
      <alignment horizontal="right" vertical="center" wrapText="1"/>
    </xf>
    <xf numFmtId="3" fontId="20" fillId="16" borderId="319" xfId="14" applyNumberFormat="1" applyFont="1" applyFill="1" applyBorder="1" applyAlignment="1">
      <alignment horizontal="right" vertical="center" wrapText="1"/>
    </xf>
    <xf numFmtId="3" fontId="20" fillId="16" borderId="282" xfId="14" applyNumberFormat="1" applyFont="1" applyFill="1" applyBorder="1" applyAlignment="1">
      <alignment horizontal="right" vertical="center" wrapText="1"/>
    </xf>
    <xf numFmtId="3" fontId="20" fillId="16" borderId="283" xfId="14" applyNumberFormat="1" applyFont="1" applyFill="1" applyBorder="1" applyAlignment="1">
      <alignment horizontal="right" vertical="center" wrapText="1"/>
    </xf>
    <xf numFmtId="3" fontId="20" fillId="16" borderId="320" xfId="14" applyNumberFormat="1" applyFont="1" applyFill="1" applyBorder="1" applyAlignment="1">
      <alignment horizontal="right" vertical="center" wrapText="1"/>
    </xf>
    <xf numFmtId="3" fontId="32" fillId="16" borderId="280" xfId="14" applyNumberFormat="1" applyFont="1" applyFill="1" applyBorder="1" applyAlignment="1">
      <alignment horizontal="right" vertical="center" wrapText="1"/>
    </xf>
    <xf numFmtId="3" fontId="32" fillId="16" borderId="281" xfId="14" applyNumberFormat="1" applyFont="1" applyFill="1" applyBorder="1" applyAlignment="1">
      <alignment horizontal="right" vertical="center" wrapText="1"/>
    </xf>
    <xf numFmtId="3" fontId="32" fillId="16" borderId="319" xfId="14" applyNumberFormat="1" applyFont="1" applyFill="1" applyBorder="1" applyAlignment="1">
      <alignment horizontal="right" vertical="center" wrapText="1"/>
    </xf>
    <xf numFmtId="3" fontId="32" fillId="16" borderId="282" xfId="14" applyNumberFormat="1" applyFont="1" applyFill="1" applyBorder="1" applyAlignment="1">
      <alignment horizontal="right" vertical="center" wrapText="1"/>
    </xf>
    <xf numFmtId="3" fontId="32" fillId="16" borderId="283" xfId="14" applyNumberFormat="1" applyFont="1" applyFill="1" applyBorder="1" applyAlignment="1">
      <alignment horizontal="right" vertical="center" wrapText="1"/>
    </xf>
    <xf numFmtId="3" fontId="32" fillId="16" borderId="320" xfId="14" applyNumberFormat="1" applyFont="1" applyFill="1" applyBorder="1" applyAlignment="1">
      <alignment horizontal="right" vertical="center" wrapText="1"/>
    </xf>
    <xf numFmtId="3" fontId="20" fillId="0" borderId="285" xfId="14" applyNumberFormat="1" applyFont="1" applyBorder="1" applyAlignment="1" applyProtection="1">
      <alignment horizontal="right" vertical="center" wrapText="1"/>
      <protection locked="0"/>
    </xf>
    <xf numFmtId="3" fontId="20" fillId="0" borderId="289" xfId="14" applyNumberFormat="1" applyFont="1" applyBorder="1" applyAlignment="1" applyProtection="1">
      <alignment horizontal="right" vertical="center" wrapText="1"/>
      <protection locked="0"/>
    </xf>
    <xf numFmtId="3" fontId="20" fillId="0" borderId="287" xfId="14" applyNumberFormat="1" applyFont="1" applyBorder="1" applyAlignment="1" applyProtection="1">
      <alignment horizontal="right" vertical="center" wrapText="1"/>
      <protection locked="0"/>
    </xf>
    <xf numFmtId="3" fontId="20" fillId="0" borderId="292" xfId="14" applyNumberFormat="1" applyFont="1" applyBorder="1" applyAlignment="1" applyProtection="1">
      <alignment horizontal="right" vertical="center" wrapText="1"/>
      <protection locked="0"/>
    </xf>
    <xf numFmtId="3" fontId="20" fillId="0" borderId="288" xfId="14" applyNumberFormat="1" applyFont="1" applyBorder="1" applyAlignment="1" applyProtection="1">
      <alignment horizontal="right" vertical="center" wrapText="1"/>
      <protection locked="0"/>
    </xf>
    <xf numFmtId="3" fontId="20" fillId="0" borderId="291" xfId="14" applyNumberFormat="1" applyFont="1" applyBorder="1" applyAlignment="1" applyProtection="1">
      <alignment horizontal="right" vertical="center" wrapText="1"/>
      <protection locked="0"/>
    </xf>
    <xf numFmtId="3" fontId="20" fillId="0" borderId="290" xfId="14" applyNumberFormat="1" applyFont="1" applyBorder="1" applyAlignment="1">
      <alignment horizontal="right" vertical="center"/>
    </xf>
    <xf numFmtId="3" fontId="20" fillId="0" borderId="285" xfId="14" applyNumberFormat="1" applyFont="1" applyBorder="1" applyAlignment="1">
      <alignment horizontal="right" vertical="center"/>
    </xf>
    <xf numFmtId="3" fontId="20" fillId="0" borderId="289" xfId="14" applyNumberFormat="1" applyFont="1" applyBorder="1" applyAlignment="1">
      <alignment horizontal="right" vertical="center"/>
    </xf>
    <xf numFmtId="3" fontId="20" fillId="0" borderId="293" xfId="14" applyNumberFormat="1" applyFont="1" applyBorder="1" applyAlignment="1">
      <alignment horizontal="right" vertical="center"/>
    </xf>
    <xf numFmtId="3" fontId="20" fillId="0" borderId="287" xfId="14" applyNumberFormat="1" applyFont="1" applyBorder="1" applyAlignment="1">
      <alignment horizontal="right" vertical="center"/>
    </xf>
    <xf numFmtId="3" fontId="20" fillId="0" borderId="292" xfId="14" applyNumberFormat="1" applyFont="1" applyBorder="1" applyAlignment="1">
      <alignment horizontal="right" vertical="center"/>
    </xf>
    <xf numFmtId="3" fontId="32" fillId="0" borderId="272" xfId="14" applyNumberFormat="1" applyFont="1" applyBorder="1" applyAlignment="1" applyProtection="1">
      <alignment horizontal="right" vertical="center" wrapText="1"/>
      <protection locked="0"/>
    </xf>
    <xf numFmtId="3" fontId="32" fillId="0" borderId="270" xfId="14" applyNumberFormat="1" applyFont="1" applyBorder="1" applyAlignment="1" applyProtection="1">
      <alignment horizontal="right" vertical="center" wrapText="1"/>
      <protection locked="0"/>
    </xf>
    <xf numFmtId="3" fontId="32" fillId="0" borderId="317" xfId="14" applyNumberFormat="1" applyFont="1" applyBorder="1" applyAlignment="1" applyProtection="1">
      <alignment horizontal="right" vertical="center" wrapText="1"/>
      <protection locked="0"/>
    </xf>
    <xf numFmtId="3" fontId="32" fillId="0" borderId="276" xfId="14" applyNumberFormat="1" applyFont="1" applyBorder="1" applyAlignment="1" applyProtection="1">
      <alignment horizontal="right" vertical="center" wrapText="1"/>
      <protection locked="0"/>
    </xf>
    <xf numFmtId="3" fontId="32" fillId="0" borderId="274" xfId="14" applyNumberFormat="1" applyFont="1" applyBorder="1" applyAlignment="1" applyProtection="1">
      <alignment horizontal="right" vertical="center" wrapText="1"/>
      <protection locked="0"/>
    </xf>
    <xf numFmtId="3" fontId="32" fillId="0" borderId="318" xfId="14" applyNumberFormat="1" applyFont="1" applyBorder="1" applyAlignment="1" applyProtection="1">
      <alignment horizontal="right" vertical="center" wrapText="1"/>
      <protection locked="0"/>
    </xf>
    <xf numFmtId="3" fontId="27" fillId="0" borderId="272" xfId="14" applyNumberFormat="1" applyFont="1" applyBorder="1" applyAlignment="1">
      <alignment horizontal="right" vertical="center" wrapText="1"/>
    </xf>
    <xf numFmtId="3" fontId="27" fillId="0" borderId="270" xfId="14" applyNumberFormat="1" applyFont="1" applyBorder="1" applyAlignment="1">
      <alignment horizontal="right" vertical="center" wrapText="1"/>
    </xf>
    <xf numFmtId="3" fontId="27" fillId="0" borderId="271" xfId="14" applyNumberFormat="1" applyFont="1" applyBorder="1" applyAlignment="1">
      <alignment horizontal="right" vertical="center" wrapText="1"/>
    </xf>
    <xf numFmtId="3" fontId="27" fillId="0" borderId="276" xfId="14" applyNumberFormat="1" applyFont="1" applyBorder="1" applyAlignment="1">
      <alignment horizontal="right" vertical="center" wrapText="1"/>
    </xf>
    <xf numFmtId="3" fontId="27" fillId="0" borderId="274" xfId="14" applyNumberFormat="1" applyFont="1" applyBorder="1" applyAlignment="1">
      <alignment horizontal="right" vertical="center" wrapText="1"/>
    </xf>
    <xf numFmtId="3" fontId="27" fillId="0" borderId="275" xfId="14" applyNumberFormat="1" applyFont="1" applyBorder="1" applyAlignment="1">
      <alignment horizontal="right" vertical="center" wrapText="1"/>
    </xf>
    <xf numFmtId="3" fontId="27" fillId="7" borderId="290" xfId="14" applyNumberFormat="1" applyFont="1" applyFill="1" applyBorder="1" applyAlignment="1">
      <alignment horizontal="right" vertical="center"/>
    </xf>
    <xf numFmtId="3" fontId="27" fillId="7" borderId="285" xfId="14" applyNumberFormat="1" applyFont="1" applyFill="1" applyBorder="1" applyAlignment="1">
      <alignment horizontal="right" vertical="center"/>
    </xf>
    <xf numFmtId="3" fontId="27" fillId="7" borderId="289" xfId="14" applyNumberFormat="1" applyFont="1" applyFill="1" applyBorder="1" applyAlignment="1">
      <alignment horizontal="right" vertical="center"/>
    </xf>
    <xf numFmtId="3" fontId="27" fillId="7" borderId="293" xfId="14" applyNumberFormat="1" applyFont="1" applyFill="1" applyBorder="1" applyAlignment="1">
      <alignment horizontal="right" vertical="center"/>
    </xf>
    <xf numFmtId="3" fontId="27" fillId="7" borderId="287" xfId="14" applyNumberFormat="1" applyFont="1" applyFill="1" applyBorder="1" applyAlignment="1">
      <alignment horizontal="right" vertical="center"/>
    </xf>
    <xf numFmtId="3" fontId="27" fillId="7" borderId="292" xfId="14" applyNumberFormat="1" applyFont="1" applyFill="1" applyBorder="1" applyAlignment="1">
      <alignment horizontal="right" vertical="center"/>
    </xf>
    <xf numFmtId="3" fontId="27" fillId="0" borderId="269" xfId="14" applyNumberFormat="1" applyFont="1" applyBorder="1" applyAlignment="1">
      <alignment horizontal="right" vertical="center" wrapText="1"/>
    </xf>
    <xf numFmtId="3" fontId="27" fillId="0" borderId="273" xfId="14" applyNumberFormat="1" applyFont="1" applyBorder="1" applyAlignment="1">
      <alignment horizontal="right" vertical="center" wrapText="1"/>
    </xf>
    <xf numFmtId="3" fontId="20" fillId="16" borderId="285" xfId="14" applyNumberFormat="1" applyFont="1" applyFill="1" applyBorder="1" applyAlignment="1">
      <alignment horizontal="right" vertical="top" wrapText="1"/>
    </xf>
    <xf numFmtId="3" fontId="20" fillId="16" borderId="331" xfId="14" applyNumberFormat="1" applyFont="1" applyFill="1" applyBorder="1" applyAlignment="1">
      <alignment horizontal="right" vertical="top" wrapText="1"/>
    </xf>
    <xf numFmtId="3" fontId="20" fillId="16" borderId="287" xfId="14" applyNumberFormat="1" applyFont="1" applyFill="1" applyBorder="1" applyAlignment="1">
      <alignment horizontal="right" vertical="top" wrapText="1"/>
    </xf>
    <xf numFmtId="3" fontId="20" fillId="16" borderId="332" xfId="14" applyNumberFormat="1" applyFont="1" applyFill="1" applyBorder="1" applyAlignment="1">
      <alignment horizontal="right" vertical="top" wrapText="1"/>
    </xf>
    <xf numFmtId="3" fontId="20" fillId="0" borderId="272" xfId="14" applyNumberFormat="1" applyFont="1" applyBorder="1" applyAlignment="1" applyProtection="1">
      <alignment vertical="center" wrapText="1"/>
      <protection locked="0"/>
    </xf>
    <xf numFmtId="3" fontId="20" fillId="0" borderId="270" xfId="14" applyNumberFormat="1" applyFont="1" applyBorder="1" applyAlignment="1" applyProtection="1">
      <alignment vertical="center" wrapText="1"/>
      <protection locked="0"/>
    </xf>
    <xf numFmtId="3" fontId="20" fillId="0" borderId="271" xfId="14" applyNumberFormat="1" applyFont="1" applyBorder="1" applyAlignment="1" applyProtection="1">
      <alignment vertical="center" wrapText="1"/>
      <protection locked="0"/>
    </xf>
    <xf numFmtId="3" fontId="20" fillId="0" borderId="276" xfId="14" applyNumberFormat="1" applyFont="1" applyBorder="1" applyAlignment="1" applyProtection="1">
      <alignment vertical="center" wrapText="1"/>
      <protection locked="0"/>
    </xf>
    <xf numFmtId="3" fontId="20" fillId="0" borderId="274" xfId="14" applyNumberFormat="1" applyFont="1" applyBorder="1" applyAlignment="1" applyProtection="1">
      <alignment vertical="center" wrapText="1"/>
      <protection locked="0"/>
    </xf>
    <xf numFmtId="3" fontId="20" fillId="0" borderId="275" xfId="14" applyNumberFormat="1" applyFont="1" applyBorder="1" applyAlignment="1" applyProtection="1">
      <alignment vertical="center" wrapText="1"/>
      <protection locked="0"/>
    </xf>
    <xf numFmtId="3" fontId="20" fillId="0" borderId="272" xfId="14" applyNumberFormat="1" applyFont="1" applyBorder="1" applyAlignment="1" applyProtection="1">
      <alignment horizontal="right" vertical="center" wrapText="1"/>
      <protection locked="0"/>
    </xf>
    <xf numFmtId="3" fontId="20" fillId="0" borderId="270" xfId="14" applyNumberFormat="1" applyFont="1" applyBorder="1" applyAlignment="1" applyProtection="1">
      <alignment horizontal="right" vertical="center" wrapText="1"/>
      <protection locked="0"/>
    </xf>
    <xf numFmtId="3" fontId="20" fillId="0" borderId="271" xfId="14" applyNumberFormat="1" applyFont="1" applyBorder="1" applyAlignment="1" applyProtection="1">
      <alignment horizontal="right" vertical="center" wrapText="1"/>
      <protection locked="0"/>
    </xf>
    <xf numFmtId="3" fontId="20" fillId="0" borderId="276" xfId="14" applyNumberFormat="1" applyFont="1" applyBorder="1" applyAlignment="1" applyProtection="1">
      <alignment horizontal="right" vertical="center" wrapText="1"/>
      <protection locked="0"/>
    </xf>
    <xf numFmtId="3" fontId="20" fillId="0" borderId="274" xfId="14" applyNumberFormat="1" applyFont="1" applyBorder="1" applyAlignment="1" applyProtection="1">
      <alignment horizontal="right" vertical="center" wrapText="1"/>
      <protection locked="0"/>
    </xf>
    <xf numFmtId="3" fontId="20" fillId="0" borderId="275" xfId="14" applyNumberFormat="1" applyFont="1" applyBorder="1" applyAlignment="1" applyProtection="1">
      <alignment horizontal="right" vertical="center" wrapText="1"/>
      <protection locked="0"/>
    </xf>
    <xf numFmtId="3" fontId="20" fillId="7" borderId="290" xfId="14" applyNumberFormat="1" applyFont="1" applyFill="1" applyBorder="1" applyAlignment="1" applyProtection="1">
      <alignment horizontal="right" vertical="center"/>
      <protection locked="0"/>
    </xf>
    <xf numFmtId="3" fontId="20" fillId="7" borderId="285" xfId="14" applyNumberFormat="1" applyFont="1" applyFill="1" applyBorder="1" applyAlignment="1" applyProtection="1">
      <alignment horizontal="right" vertical="center"/>
      <protection locked="0"/>
    </xf>
    <xf numFmtId="3" fontId="20" fillId="7" borderId="289" xfId="14" applyNumberFormat="1" applyFont="1" applyFill="1" applyBorder="1" applyAlignment="1" applyProtection="1">
      <alignment horizontal="right" vertical="center"/>
      <protection locked="0"/>
    </xf>
    <xf numFmtId="3" fontId="20" fillId="7" borderId="293" xfId="14" applyNumberFormat="1" applyFont="1" applyFill="1" applyBorder="1" applyAlignment="1" applyProtection="1">
      <alignment horizontal="right" vertical="center"/>
      <protection locked="0"/>
    </xf>
    <xf numFmtId="3" fontId="20" fillId="7" borderId="287" xfId="14" applyNumberFormat="1" applyFont="1" applyFill="1" applyBorder="1" applyAlignment="1" applyProtection="1">
      <alignment horizontal="right" vertical="center"/>
      <protection locked="0"/>
    </xf>
    <xf numFmtId="3" fontId="20" fillId="7" borderId="292" xfId="14" applyNumberFormat="1" applyFont="1" applyFill="1" applyBorder="1" applyAlignment="1" applyProtection="1">
      <alignment horizontal="right" vertical="center"/>
      <protection locked="0"/>
    </xf>
    <xf numFmtId="3" fontId="20" fillId="6" borderId="288" xfId="14" applyNumberFormat="1" applyFont="1" applyFill="1" applyBorder="1" applyAlignment="1" applyProtection="1">
      <alignment horizontal="right" vertical="center" wrapText="1"/>
      <protection locked="0"/>
    </xf>
    <xf numFmtId="3" fontId="20" fillId="6" borderId="285" xfId="14" applyNumberFormat="1" applyFont="1" applyFill="1" applyBorder="1" applyAlignment="1" applyProtection="1">
      <alignment horizontal="right" vertical="center" wrapText="1"/>
      <protection locked="0"/>
    </xf>
    <xf numFmtId="3" fontId="20" fillId="6" borderId="294" xfId="14" applyNumberFormat="1" applyFont="1" applyFill="1" applyBorder="1" applyAlignment="1" applyProtection="1">
      <alignment horizontal="right" vertical="center" wrapText="1"/>
      <protection locked="0"/>
    </xf>
    <xf numFmtId="3" fontId="20" fillId="6" borderId="291" xfId="14" applyNumberFormat="1" applyFont="1" applyFill="1" applyBorder="1" applyAlignment="1" applyProtection="1">
      <alignment horizontal="right" vertical="center" wrapText="1"/>
      <protection locked="0"/>
    </xf>
    <xf numFmtId="3" fontId="20" fillId="6" borderId="287" xfId="14" applyNumberFormat="1" applyFont="1" applyFill="1" applyBorder="1" applyAlignment="1" applyProtection="1">
      <alignment horizontal="right" vertical="center" wrapText="1"/>
      <protection locked="0"/>
    </xf>
    <xf numFmtId="3" fontId="20" fillId="6" borderId="295" xfId="14" applyNumberFormat="1" applyFont="1" applyFill="1" applyBorder="1" applyAlignment="1" applyProtection="1">
      <alignment horizontal="right" vertical="center" wrapText="1"/>
      <protection locked="0"/>
    </xf>
    <xf numFmtId="3" fontId="20" fillId="6" borderId="0" xfId="14" applyNumberFormat="1" applyFont="1" applyFill="1" applyAlignment="1" applyProtection="1">
      <alignment horizontal="right" vertical="center" wrapText="1"/>
      <protection locked="0"/>
    </xf>
    <xf numFmtId="3" fontId="32" fillId="6" borderId="284" xfId="14" applyNumberFormat="1" applyFont="1" applyFill="1" applyBorder="1" applyAlignment="1" applyProtection="1">
      <alignment horizontal="right" vertical="center" wrapText="1"/>
      <protection locked="0"/>
    </xf>
    <xf numFmtId="3" fontId="32" fillId="6" borderId="285" xfId="14" applyNumberFormat="1" applyFont="1" applyFill="1" applyBorder="1" applyAlignment="1" applyProtection="1">
      <alignment horizontal="right" vertical="center" wrapText="1"/>
      <protection locked="0"/>
    </xf>
    <xf numFmtId="3" fontId="32" fillId="6" borderId="294" xfId="14" applyNumberFormat="1" applyFont="1" applyFill="1" applyBorder="1" applyAlignment="1" applyProtection="1">
      <alignment horizontal="right" vertical="center" wrapText="1"/>
      <protection locked="0"/>
    </xf>
    <xf numFmtId="3" fontId="32" fillId="6" borderId="286" xfId="14" applyNumberFormat="1" applyFont="1" applyFill="1" applyBorder="1" applyAlignment="1" applyProtection="1">
      <alignment horizontal="right" vertical="center" wrapText="1"/>
      <protection locked="0"/>
    </xf>
    <xf numFmtId="3" fontId="32" fillId="6" borderId="287" xfId="14" applyNumberFormat="1" applyFont="1" applyFill="1" applyBorder="1" applyAlignment="1" applyProtection="1">
      <alignment horizontal="right" vertical="center" wrapText="1"/>
      <protection locked="0"/>
    </xf>
    <xf numFmtId="3" fontId="32" fillId="6" borderId="295" xfId="14" applyNumberFormat="1" applyFont="1" applyFill="1" applyBorder="1" applyAlignment="1" applyProtection="1">
      <alignment horizontal="right" vertical="center" wrapText="1"/>
      <protection locked="0"/>
    </xf>
    <xf numFmtId="3" fontId="20" fillId="16" borderId="34" xfId="14" applyNumberFormat="1" applyFont="1" applyFill="1" applyBorder="1" applyAlignment="1">
      <alignment horizontal="center" vertical="center"/>
    </xf>
    <xf numFmtId="3" fontId="20" fillId="16" borderId="0" xfId="14" applyNumberFormat="1" applyFont="1" applyFill="1" applyAlignment="1">
      <alignment horizontal="center" vertical="center"/>
    </xf>
    <xf numFmtId="3" fontId="20" fillId="16" borderId="287" xfId="14" applyNumberFormat="1" applyFont="1" applyFill="1" applyBorder="1" applyAlignment="1">
      <alignment horizontal="center" vertical="center"/>
    </xf>
    <xf numFmtId="3" fontId="20" fillId="16" borderId="338" xfId="14" applyNumberFormat="1" applyFont="1" applyFill="1" applyBorder="1" applyAlignment="1">
      <alignment horizontal="center" vertical="center" wrapText="1"/>
    </xf>
    <xf numFmtId="3" fontId="20" fillId="16" borderId="34" xfId="14" applyNumberFormat="1" applyFont="1" applyFill="1" applyBorder="1" applyAlignment="1">
      <alignment horizontal="center" vertical="center" wrapText="1"/>
    </xf>
    <xf numFmtId="3" fontId="20" fillId="16" borderId="22" xfId="14" applyNumberFormat="1" applyFont="1" applyFill="1" applyBorder="1" applyAlignment="1">
      <alignment horizontal="center" vertical="center" wrapText="1"/>
    </xf>
    <xf numFmtId="3" fontId="20" fillId="16" borderId="0" xfId="14" applyNumberFormat="1" applyFont="1" applyFill="1" applyAlignment="1">
      <alignment horizontal="center" vertical="center" wrapText="1"/>
    </xf>
    <xf numFmtId="3" fontId="20" fillId="16" borderId="286" xfId="14" applyNumberFormat="1" applyFont="1" applyFill="1" applyBorder="1" applyAlignment="1">
      <alignment horizontal="center" vertical="center" wrapText="1"/>
    </xf>
    <xf numFmtId="3" fontId="20" fillId="16" borderId="287" xfId="14" applyNumberFormat="1" applyFont="1" applyFill="1" applyBorder="1" applyAlignment="1">
      <alignment horizontal="center" vertical="center" wrapText="1"/>
    </xf>
    <xf numFmtId="3" fontId="20" fillId="16" borderId="338" xfId="14" applyNumberFormat="1" applyFont="1" applyFill="1" applyBorder="1" applyAlignment="1">
      <alignment horizontal="center" vertical="center"/>
    </xf>
    <xf numFmtId="3" fontId="20" fillId="16" borderId="22" xfId="14" applyNumberFormat="1" applyFont="1" applyFill="1" applyBorder="1" applyAlignment="1">
      <alignment horizontal="center" vertical="center"/>
    </xf>
    <xf numFmtId="3" fontId="20" fillId="16" borderId="286" xfId="14" applyNumberFormat="1" applyFont="1" applyFill="1" applyBorder="1" applyAlignment="1">
      <alignment horizontal="center" vertical="center"/>
    </xf>
    <xf numFmtId="3" fontId="20" fillId="16" borderId="303" xfId="14" applyNumberFormat="1" applyFont="1" applyFill="1" applyBorder="1" applyAlignment="1">
      <alignment horizontal="right" vertical="center"/>
    </xf>
    <xf numFmtId="3" fontId="20" fillId="16" borderId="281" xfId="14" applyNumberFormat="1" applyFont="1" applyFill="1" applyBorder="1" applyAlignment="1">
      <alignment horizontal="right" vertical="center"/>
    </xf>
    <xf numFmtId="3" fontId="20" fillId="16" borderId="304" xfId="14" applyNumberFormat="1" applyFont="1" applyFill="1" applyBorder="1" applyAlignment="1">
      <alignment horizontal="right" vertical="center"/>
    </xf>
    <xf numFmtId="3" fontId="20" fillId="16" borderId="306" xfId="14" applyNumberFormat="1" applyFont="1" applyFill="1" applyBorder="1" applyAlignment="1">
      <alignment horizontal="right" vertical="center"/>
    </xf>
    <xf numFmtId="3" fontId="20" fillId="16" borderId="283" xfId="14" applyNumberFormat="1" applyFont="1" applyFill="1" applyBorder="1" applyAlignment="1">
      <alignment horizontal="right" vertical="center"/>
    </xf>
    <xf numFmtId="3" fontId="20" fillId="16" borderId="307" xfId="14" applyNumberFormat="1" applyFont="1" applyFill="1" applyBorder="1" applyAlignment="1">
      <alignment horizontal="right" vertical="center"/>
    </xf>
    <xf numFmtId="3" fontId="20" fillId="16" borderId="305" xfId="14" applyNumberFormat="1" applyFont="1" applyFill="1" applyBorder="1" applyAlignment="1">
      <alignment horizontal="right" vertical="center"/>
    </xf>
    <xf numFmtId="3" fontId="20" fillId="16" borderId="308" xfId="14" applyNumberFormat="1" applyFont="1" applyFill="1" applyBorder="1" applyAlignment="1">
      <alignment horizontal="right" vertical="center"/>
    </xf>
    <xf numFmtId="3" fontId="32" fillId="16" borderId="277" xfId="14" applyNumberFormat="1" applyFont="1" applyFill="1" applyBorder="1" applyAlignment="1">
      <alignment horizontal="right" vertical="center"/>
    </xf>
    <xf numFmtId="3" fontId="32" fillId="16" borderId="278" xfId="14" applyNumberFormat="1" applyFont="1" applyFill="1" applyBorder="1" applyAlignment="1">
      <alignment horizontal="right" vertical="center"/>
    </xf>
    <xf numFmtId="3" fontId="32" fillId="16" borderId="279" xfId="14" applyNumberFormat="1" applyFont="1" applyFill="1" applyBorder="1" applyAlignment="1">
      <alignment horizontal="right" vertical="center"/>
    </xf>
    <xf numFmtId="3" fontId="20" fillId="16" borderId="319" xfId="14" applyNumberFormat="1" applyFont="1" applyFill="1" applyBorder="1" applyAlignment="1">
      <alignment horizontal="right" vertical="center"/>
    </xf>
    <xf numFmtId="3" fontId="20" fillId="16" borderId="320" xfId="14" applyNumberFormat="1" applyFont="1" applyFill="1" applyBorder="1" applyAlignment="1">
      <alignment horizontal="right" vertical="center"/>
    </xf>
    <xf numFmtId="3" fontId="20" fillId="16" borderId="280" xfId="14" applyNumberFormat="1" applyFont="1" applyFill="1" applyBorder="1" applyAlignment="1">
      <alignment horizontal="right" vertical="center"/>
    </xf>
    <xf numFmtId="3" fontId="20" fillId="16" borderId="282" xfId="14" applyNumberFormat="1" applyFont="1" applyFill="1" applyBorder="1" applyAlignment="1">
      <alignment horizontal="right" vertical="center"/>
    </xf>
    <xf numFmtId="3" fontId="20" fillId="16" borderId="277" xfId="14" applyNumberFormat="1" applyFont="1" applyFill="1" applyBorder="1" applyAlignment="1">
      <alignment horizontal="center" vertical="center" wrapText="1"/>
    </xf>
    <xf numFmtId="3" fontId="20" fillId="16" borderId="278" xfId="14" applyNumberFormat="1" applyFont="1" applyFill="1" applyBorder="1" applyAlignment="1">
      <alignment horizontal="center" vertical="center" wrapText="1"/>
    </xf>
    <xf numFmtId="3" fontId="20" fillId="16" borderId="279" xfId="14" applyNumberFormat="1" applyFont="1" applyFill="1" applyBorder="1" applyAlignment="1">
      <alignment horizontal="center" vertical="center" wrapText="1"/>
    </xf>
    <xf numFmtId="3" fontId="20" fillId="16" borderId="280" xfId="14" applyNumberFormat="1" applyFont="1" applyFill="1" applyBorder="1" applyAlignment="1">
      <alignment horizontal="center" vertical="center" wrapText="1"/>
    </xf>
    <xf numFmtId="3" fontId="20" fillId="16" borderId="281" xfId="14" applyNumberFormat="1" applyFont="1" applyFill="1" applyBorder="1" applyAlignment="1">
      <alignment horizontal="center" vertical="center" wrapText="1"/>
    </xf>
    <xf numFmtId="3" fontId="20" fillId="16" borderId="304" xfId="14" applyNumberFormat="1" applyFont="1" applyFill="1" applyBorder="1" applyAlignment="1">
      <alignment horizontal="center" vertical="center" wrapText="1"/>
    </xf>
    <xf numFmtId="3" fontId="20" fillId="16" borderId="282" xfId="14" applyNumberFormat="1" applyFont="1" applyFill="1" applyBorder="1" applyAlignment="1">
      <alignment horizontal="center" vertical="center" wrapText="1"/>
    </xf>
    <xf numFmtId="3" fontId="20" fillId="16" borderId="283" xfId="14" applyNumberFormat="1" applyFont="1" applyFill="1" applyBorder="1" applyAlignment="1">
      <alignment horizontal="center" vertical="center" wrapText="1"/>
    </xf>
    <xf numFmtId="3" fontId="20" fillId="16" borderId="307" xfId="14" applyNumberFormat="1" applyFont="1" applyFill="1" applyBorder="1" applyAlignment="1">
      <alignment horizontal="center" vertical="center" wrapText="1"/>
    </xf>
    <xf numFmtId="3" fontId="20" fillId="16" borderId="261" xfId="14" applyNumberFormat="1" applyFont="1" applyFill="1" applyBorder="1" applyAlignment="1">
      <alignment horizontal="center" vertical="center" wrapText="1"/>
    </xf>
    <xf numFmtId="3" fontId="20" fillId="16" borderId="262" xfId="14" applyNumberFormat="1" applyFont="1" applyFill="1" applyBorder="1" applyAlignment="1">
      <alignment horizontal="center" vertical="center" wrapText="1"/>
    </xf>
    <xf numFmtId="3" fontId="20" fillId="16" borderId="263" xfId="14" applyNumberFormat="1" applyFont="1" applyFill="1" applyBorder="1" applyAlignment="1">
      <alignment horizontal="center" vertical="center" wrapText="1"/>
    </xf>
    <xf numFmtId="3" fontId="20" fillId="16" borderId="265" xfId="14" applyNumberFormat="1" applyFont="1" applyFill="1" applyBorder="1" applyAlignment="1">
      <alignment horizontal="center" vertical="center" wrapText="1"/>
    </xf>
    <xf numFmtId="3" fontId="20" fillId="16" borderId="266" xfId="14" applyNumberFormat="1" applyFont="1" applyFill="1" applyBorder="1" applyAlignment="1">
      <alignment horizontal="center" vertical="center" wrapText="1"/>
    </xf>
    <xf numFmtId="3" fontId="20" fillId="16" borderId="267" xfId="14" applyNumberFormat="1" applyFont="1" applyFill="1" applyBorder="1" applyAlignment="1">
      <alignment horizontal="center" vertical="center" wrapText="1"/>
    </xf>
    <xf numFmtId="3" fontId="20" fillId="16" borderId="264" xfId="14" applyNumberFormat="1" applyFont="1" applyFill="1" applyBorder="1" applyAlignment="1">
      <alignment horizontal="center" vertical="center" wrapText="1"/>
    </xf>
    <xf numFmtId="3" fontId="20" fillId="16" borderId="268" xfId="14" applyNumberFormat="1" applyFont="1" applyFill="1" applyBorder="1" applyAlignment="1">
      <alignment horizontal="center" vertical="center" wrapText="1"/>
    </xf>
    <xf numFmtId="3" fontId="20" fillId="0" borderId="269" xfId="14" applyNumberFormat="1" applyFont="1" applyBorder="1" applyAlignment="1" applyProtection="1">
      <alignment vertical="center" wrapText="1"/>
      <protection locked="0"/>
    </xf>
    <xf numFmtId="3" fontId="20" fillId="0" borderId="273" xfId="14" applyNumberFormat="1" applyFont="1" applyBorder="1" applyAlignment="1" applyProtection="1">
      <alignment vertical="center" wrapText="1"/>
      <protection locked="0"/>
    </xf>
    <xf numFmtId="3" fontId="20" fillId="6" borderId="284" xfId="14" applyNumberFormat="1" applyFont="1" applyFill="1" applyBorder="1" applyAlignment="1" applyProtection="1">
      <alignment horizontal="right" vertical="center" wrapText="1"/>
      <protection locked="0"/>
    </xf>
    <xf numFmtId="3" fontId="20" fillId="6" borderId="286" xfId="14" applyNumberFormat="1" applyFont="1" applyFill="1" applyBorder="1" applyAlignment="1" applyProtection="1">
      <alignment horizontal="right" vertical="center" wrapText="1"/>
      <protection locked="0"/>
    </xf>
    <xf numFmtId="3" fontId="20" fillId="8" borderId="15" xfId="14" applyNumberFormat="1" applyFont="1" applyFill="1" applyBorder="1" applyAlignment="1" applyProtection="1">
      <alignment horizontal="right" vertical="center"/>
      <protection locked="0"/>
    </xf>
    <xf numFmtId="3" fontId="20" fillId="8" borderId="31" xfId="14" applyNumberFormat="1" applyFont="1" applyFill="1" applyBorder="1" applyAlignment="1" applyProtection="1">
      <alignment horizontal="right" vertical="center"/>
      <protection locked="0"/>
    </xf>
    <xf numFmtId="3" fontId="20" fillId="8" borderId="335" xfId="14" applyNumberFormat="1" applyFont="1" applyFill="1" applyBorder="1" applyAlignment="1" applyProtection="1">
      <alignment horizontal="right" vertical="center"/>
      <protection locked="0"/>
    </xf>
    <xf numFmtId="3" fontId="20" fillId="8" borderId="286" xfId="14" applyNumberFormat="1" applyFont="1" applyFill="1" applyBorder="1" applyAlignment="1" applyProtection="1">
      <alignment horizontal="right" vertical="center"/>
      <protection locked="0"/>
    </xf>
    <xf numFmtId="3" fontId="20" fillId="8" borderId="287" xfId="14" applyNumberFormat="1" applyFont="1" applyFill="1" applyBorder="1" applyAlignment="1" applyProtection="1">
      <alignment horizontal="right" vertical="center"/>
      <protection locked="0"/>
    </xf>
    <xf numFmtId="3" fontId="20" fillId="8" borderId="332" xfId="14" applyNumberFormat="1" applyFont="1" applyFill="1" applyBorder="1" applyAlignment="1" applyProtection="1">
      <alignment horizontal="right" vertical="center"/>
      <protection locked="0"/>
    </xf>
    <xf numFmtId="3" fontId="20" fillId="0" borderId="290" xfId="14" applyNumberFormat="1" applyFont="1" applyBorder="1" applyAlignment="1" applyProtection="1">
      <alignment horizontal="right" vertical="center" wrapText="1"/>
      <protection locked="0"/>
    </xf>
    <xf numFmtId="3" fontId="20" fillId="0" borderId="293" xfId="14" applyNumberFormat="1" applyFont="1" applyBorder="1" applyAlignment="1" applyProtection="1">
      <alignment horizontal="right" vertical="center" wrapText="1"/>
      <protection locked="0"/>
    </xf>
    <xf numFmtId="3" fontId="20" fillId="16" borderId="305" xfId="14" applyNumberFormat="1" applyFont="1" applyFill="1" applyBorder="1" applyAlignment="1">
      <alignment horizontal="right" vertical="center" wrapText="1"/>
    </xf>
    <xf numFmtId="3" fontId="20" fillId="16" borderId="304" xfId="14" applyNumberFormat="1" applyFont="1" applyFill="1" applyBorder="1" applyAlignment="1">
      <alignment horizontal="right" vertical="center" wrapText="1"/>
    </xf>
    <xf numFmtId="3" fontId="20" fillId="16" borderId="308" xfId="14" applyNumberFormat="1" applyFont="1" applyFill="1" applyBorder="1" applyAlignment="1">
      <alignment horizontal="right" vertical="center" wrapText="1"/>
    </xf>
    <xf numFmtId="3" fontId="20" fillId="16" borderId="307" xfId="14" applyNumberFormat="1" applyFont="1" applyFill="1" applyBorder="1" applyAlignment="1">
      <alignment horizontal="right" vertical="center" wrapText="1"/>
    </xf>
    <xf numFmtId="3" fontId="20" fillId="16" borderId="285" xfId="14" applyNumberFormat="1" applyFont="1" applyFill="1" applyBorder="1" applyAlignment="1">
      <alignment horizontal="right" vertical="center" wrapText="1"/>
    </xf>
    <xf numFmtId="3" fontId="20" fillId="16" borderId="294" xfId="14" applyNumberFormat="1" applyFont="1" applyFill="1" applyBorder="1" applyAlignment="1">
      <alignment horizontal="right" vertical="center" wrapText="1"/>
    </xf>
    <xf numFmtId="3" fontId="20" fillId="16" borderId="0" xfId="14" applyNumberFormat="1" applyFont="1" applyFill="1" applyAlignment="1">
      <alignment horizontal="right" vertical="center" wrapText="1"/>
    </xf>
    <xf numFmtId="3" fontId="20" fillId="16" borderId="45" xfId="14" applyNumberFormat="1" applyFont="1" applyFill="1" applyBorder="1" applyAlignment="1">
      <alignment horizontal="right" vertical="center" wrapText="1"/>
    </xf>
    <xf numFmtId="3" fontId="20" fillId="16" borderId="287" xfId="14" applyNumberFormat="1" applyFont="1" applyFill="1" applyBorder="1" applyAlignment="1">
      <alignment horizontal="right" vertical="center" wrapText="1"/>
    </xf>
    <xf numFmtId="3" fontId="20" fillId="16" borderId="295" xfId="14" applyNumberFormat="1" applyFont="1" applyFill="1" applyBorder="1" applyAlignment="1">
      <alignment horizontal="right" vertical="center" wrapText="1"/>
    </xf>
    <xf numFmtId="3" fontId="20" fillId="6" borderId="333" xfId="14" applyNumberFormat="1" applyFont="1" applyFill="1" applyBorder="1" applyAlignment="1" applyProtection="1">
      <alignment horizontal="right" vertical="center" wrapText="1"/>
      <protection locked="0"/>
    </xf>
    <xf numFmtId="3" fontId="20" fillId="6" borderId="300" xfId="14" applyNumberFormat="1" applyFont="1" applyFill="1" applyBorder="1" applyAlignment="1" applyProtection="1">
      <alignment horizontal="right" vertical="center" wrapText="1"/>
      <protection locked="0"/>
    </xf>
    <xf numFmtId="3" fontId="20" fillId="6" borderId="323" xfId="14" applyNumberFormat="1" applyFont="1" applyFill="1" applyBorder="1" applyAlignment="1" applyProtection="1">
      <alignment horizontal="right" vertical="center" wrapText="1"/>
      <protection locked="0"/>
    </xf>
    <xf numFmtId="3" fontId="20" fillId="6" borderId="334" xfId="14" applyNumberFormat="1" applyFont="1" applyFill="1" applyBorder="1" applyAlignment="1" applyProtection="1">
      <alignment horizontal="right" vertical="center" wrapText="1"/>
      <protection locked="0"/>
    </xf>
    <xf numFmtId="3" fontId="20" fillId="6" borderId="302" xfId="14" applyNumberFormat="1" applyFont="1" applyFill="1" applyBorder="1" applyAlignment="1" applyProtection="1">
      <alignment horizontal="right" vertical="center" wrapText="1"/>
      <protection locked="0"/>
    </xf>
    <xf numFmtId="3" fontId="20" fillId="6" borderId="324" xfId="14" applyNumberFormat="1" applyFont="1" applyFill="1" applyBorder="1" applyAlignment="1" applyProtection="1">
      <alignment horizontal="right" vertical="center" wrapText="1"/>
      <protection locked="0"/>
    </xf>
    <xf numFmtId="3" fontId="20" fillId="6" borderId="299" xfId="14" applyNumberFormat="1" applyFont="1" applyFill="1" applyBorder="1" applyAlignment="1" applyProtection="1">
      <alignment horizontal="right" vertical="center" wrapText="1"/>
      <protection locked="0"/>
    </xf>
    <xf numFmtId="3" fontId="20" fillId="6" borderId="301" xfId="14" applyNumberFormat="1" applyFont="1" applyFill="1" applyBorder="1" applyAlignment="1" applyProtection="1">
      <alignment horizontal="right" vertical="center" wrapText="1"/>
      <protection locked="0"/>
    </xf>
    <xf numFmtId="3" fontId="20" fillId="16" borderId="277" xfId="14" applyNumberFormat="1" applyFont="1" applyFill="1" applyBorder="1" applyAlignment="1">
      <alignment horizontal="right" vertical="center"/>
    </xf>
    <xf numFmtId="3" fontId="20" fillId="16" borderId="278" xfId="14" applyNumberFormat="1" applyFont="1" applyFill="1" applyBorder="1" applyAlignment="1">
      <alignment horizontal="right" vertical="center"/>
    </xf>
    <xf numFmtId="3" fontId="20" fillId="16" borderId="279" xfId="14" applyNumberFormat="1" applyFont="1" applyFill="1" applyBorder="1" applyAlignment="1">
      <alignment horizontal="right" vertical="center"/>
    </xf>
    <xf numFmtId="3" fontId="20" fillId="16" borderId="284" xfId="14" applyNumberFormat="1" applyFont="1" applyFill="1" applyBorder="1" applyAlignment="1">
      <alignment horizontal="center" vertical="center" wrapText="1"/>
    </xf>
    <xf numFmtId="3" fontId="20" fillId="16" borderId="285" xfId="14" applyNumberFormat="1" applyFont="1" applyFill="1" applyBorder="1" applyAlignment="1">
      <alignment horizontal="center" vertical="center" wrapText="1"/>
    </xf>
    <xf numFmtId="3" fontId="20" fillId="16" borderId="294" xfId="14" applyNumberFormat="1" applyFont="1" applyFill="1" applyBorder="1" applyAlignment="1">
      <alignment horizontal="center" vertical="center" wrapText="1"/>
    </xf>
    <xf numFmtId="3" fontId="20" fillId="16" borderId="295" xfId="14" applyNumberFormat="1" applyFont="1" applyFill="1" applyBorder="1" applyAlignment="1">
      <alignment horizontal="center" vertical="center" wrapText="1"/>
    </xf>
    <xf numFmtId="3" fontId="32" fillId="16" borderId="0" xfId="14" applyNumberFormat="1" applyFont="1" applyFill="1" applyAlignment="1">
      <alignment horizontal="center" vertical="center" wrapText="1"/>
    </xf>
    <xf numFmtId="3" fontId="32" fillId="16" borderId="304" xfId="14" applyNumberFormat="1" applyFont="1" applyFill="1" applyBorder="1" applyAlignment="1">
      <alignment horizontal="right" vertical="center" wrapText="1"/>
    </xf>
    <xf numFmtId="3" fontId="32" fillId="16" borderId="307" xfId="14" applyNumberFormat="1" applyFont="1" applyFill="1" applyBorder="1" applyAlignment="1">
      <alignment horizontal="right" vertical="center" wrapText="1"/>
    </xf>
    <xf numFmtId="3" fontId="20" fillId="16" borderId="284" xfId="14" applyNumberFormat="1" applyFont="1" applyFill="1" applyBorder="1" applyAlignment="1">
      <alignment horizontal="right" vertical="center" wrapText="1"/>
    </xf>
    <xf numFmtId="3" fontId="20" fillId="16" borderId="331" xfId="14" applyNumberFormat="1" applyFont="1" applyFill="1" applyBorder="1" applyAlignment="1">
      <alignment horizontal="right" vertical="center" wrapText="1"/>
    </xf>
    <xf numFmtId="3" fontId="20" fillId="16" borderId="286" xfId="14" applyNumberFormat="1" applyFont="1" applyFill="1" applyBorder="1" applyAlignment="1">
      <alignment horizontal="right" vertical="center" wrapText="1"/>
    </xf>
    <xf numFmtId="3" fontId="20" fillId="16" borderId="332" xfId="14" applyNumberFormat="1" applyFont="1" applyFill="1" applyBorder="1" applyAlignment="1">
      <alignment horizontal="right" vertical="center" wrapText="1"/>
    </xf>
    <xf numFmtId="16" fontId="11" fillId="7" borderId="0" xfId="14" quotePrefix="1" applyNumberFormat="1" applyFont="1" applyFill="1" applyAlignment="1">
      <alignment horizontal="center" vertical="center" wrapText="1"/>
    </xf>
    <xf numFmtId="0" fontId="11" fillId="7" borderId="0" xfId="14" applyFont="1" applyFill="1" applyAlignment="1">
      <alignment horizontal="center" vertical="center" wrapText="1"/>
    </xf>
    <xf numFmtId="3" fontId="20" fillId="16" borderId="314" xfId="14" applyNumberFormat="1" applyFont="1" applyFill="1" applyBorder="1" applyAlignment="1">
      <alignment horizontal="center" vertical="center"/>
    </xf>
    <xf numFmtId="3" fontId="20" fillId="16" borderId="315" xfId="14" applyNumberFormat="1" applyFont="1" applyFill="1" applyBorder="1" applyAlignment="1">
      <alignment horizontal="center" vertical="center"/>
    </xf>
    <xf numFmtId="3" fontId="20" fillId="16" borderId="328" xfId="14" applyNumberFormat="1" applyFont="1" applyFill="1" applyBorder="1" applyAlignment="1">
      <alignment horizontal="center" vertical="center"/>
    </xf>
    <xf numFmtId="3" fontId="20" fillId="16" borderId="316" xfId="14" applyNumberFormat="1" applyFont="1" applyFill="1" applyBorder="1" applyAlignment="1">
      <alignment horizontal="center" vertical="center"/>
    </xf>
    <xf numFmtId="3" fontId="20" fillId="16" borderId="329" xfId="14" applyNumberFormat="1" applyFont="1" applyFill="1" applyBorder="1" applyAlignment="1">
      <alignment horizontal="center" vertical="center"/>
    </xf>
    <xf numFmtId="3" fontId="20" fillId="16" borderId="321" xfId="14" applyNumberFormat="1" applyFont="1" applyFill="1" applyBorder="1" applyAlignment="1">
      <alignment horizontal="center" vertical="center"/>
    </xf>
    <xf numFmtId="3" fontId="20" fillId="16" borderId="322" xfId="14" applyNumberFormat="1" applyFont="1" applyFill="1" applyBorder="1" applyAlignment="1">
      <alignment horizontal="center" vertical="center"/>
    </xf>
    <xf numFmtId="3" fontId="20" fillId="16" borderId="330" xfId="14" applyNumberFormat="1" applyFont="1" applyFill="1" applyBorder="1" applyAlignment="1">
      <alignment horizontal="center" vertical="center"/>
    </xf>
    <xf numFmtId="3" fontId="20" fillId="0" borderId="125" xfId="14" applyNumberFormat="1" applyFont="1" applyBorder="1" applyAlignment="1">
      <alignment horizontal="right" vertical="center"/>
    </xf>
    <xf numFmtId="3" fontId="20" fillId="0" borderId="0" xfId="14" applyNumberFormat="1" applyFont="1" applyAlignment="1">
      <alignment horizontal="right" vertical="center"/>
    </xf>
    <xf numFmtId="3" fontId="20" fillId="0" borderId="233" xfId="14" applyNumberFormat="1" applyFont="1" applyBorder="1" applyAlignment="1">
      <alignment horizontal="right" vertical="center"/>
    </xf>
    <xf numFmtId="3" fontId="20" fillId="16" borderId="22" xfId="14" applyNumberFormat="1" applyFont="1" applyFill="1" applyBorder="1" applyAlignment="1">
      <alignment horizontal="right" vertical="center" wrapText="1"/>
    </xf>
    <xf numFmtId="3" fontId="20" fillId="16" borderId="329" xfId="14" applyNumberFormat="1" applyFont="1" applyFill="1" applyBorder="1" applyAlignment="1">
      <alignment horizontal="right" vertical="center" wrapText="1"/>
    </xf>
    <xf numFmtId="3" fontId="20" fillId="16" borderId="288" xfId="14" applyNumberFormat="1" applyFont="1" applyFill="1" applyBorder="1" applyAlignment="1">
      <alignment horizontal="right" vertical="center" wrapText="1"/>
    </xf>
    <xf numFmtId="3" fontId="20" fillId="16" borderId="5" xfId="14" applyNumberFormat="1" applyFont="1" applyFill="1" applyBorder="1" applyAlignment="1">
      <alignment horizontal="right" vertical="center" wrapText="1"/>
    </xf>
    <xf numFmtId="3" fontId="20" fillId="16" borderId="291" xfId="14" applyNumberFormat="1" applyFont="1" applyFill="1" applyBorder="1" applyAlignment="1">
      <alignment horizontal="right" vertical="center" wrapText="1"/>
    </xf>
    <xf numFmtId="3" fontId="32" fillId="16" borderId="0" xfId="14" applyNumberFormat="1" applyFont="1" applyFill="1" applyAlignment="1">
      <alignment horizontal="right" vertical="center" wrapText="1"/>
    </xf>
    <xf numFmtId="3" fontId="20" fillId="0" borderId="269" xfId="14" applyNumberFormat="1" applyFont="1" applyBorder="1" applyAlignment="1" applyProtection="1">
      <alignment horizontal="right" vertical="center" wrapText="1"/>
      <protection locked="0"/>
    </xf>
    <xf numFmtId="3" fontId="20" fillId="0" borderId="273" xfId="14" applyNumberFormat="1" applyFont="1" applyBorder="1" applyAlignment="1" applyProtection="1">
      <alignment horizontal="right" vertical="center" wrapText="1"/>
      <protection locked="0"/>
    </xf>
    <xf numFmtId="3" fontId="32" fillId="16" borderId="280" xfId="14" applyNumberFormat="1" applyFont="1" applyFill="1" applyBorder="1" applyAlignment="1">
      <alignment horizontal="right" vertical="center"/>
    </xf>
    <xf numFmtId="3" fontId="32" fillId="16" borderId="281" xfId="14" applyNumberFormat="1" applyFont="1" applyFill="1" applyBorder="1" applyAlignment="1">
      <alignment horizontal="right" vertical="center"/>
    </xf>
    <xf numFmtId="3" fontId="32" fillId="16" borderId="319" xfId="14" applyNumberFormat="1" applyFont="1" applyFill="1" applyBorder="1" applyAlignment="1">
      <alignment horizontal="right" vertical="center"/>
    </xf>
    <xf numFmtId="3" fontId="32" fillId="16" borderId="282" xfId="14" applyNumberFormat="1" applyFont="1" applyFill="1" applyBorder="1" applyAlignment="1">
      <alignment horizontal="right" vertical="center"/>
    </xf>
    <xf numFmtId="3" fontId="32" fillId="16" borderId="283" xfId="14" applyNumberFormat="1" applyFont="1" applyFill="1" applyBorder="1" applyAlignment="1">
      <alignment horizontal="right" vertical="center"/>
    </xf>
    <xf numFmtId="3" fontId="32" fillId="16" borderId="320" xfId="14" applyNumberFormat="1" applyFont="1" applyFill="1" applyBorder="1" applyAlignment="1">
      <alignment horizontal="right" vertical="center"/>
    </xf>
    <xf numFmtId="3" fontId="20" fillId="16" borderId="246" xfId="14" applyNumberFormat="1" applyFont="1" applyFill="1" applyBorder="1" applyAlignment="1">
      <alignment horizontal="right" vertical="center"/>
    </xf>
    <xf numFmtId="3" fontId="20" fillId="16" borderId="31" xfId="14" applyNumberFormat="1" applyFont="1" applyFill="1" applyBorder="1" applyAlignment="1">
      <alignment horizontal="right" vertical="center"/>
    </xf>
    <xf numFmtId="3" fontId="20" fillId="16" borderId="335" xfId="14" applyNumberFormat="1" applyFont="1" applyFill="1" applyBorder="1" applyAlignment="1">
      <alignment horizontal="right" vertical="center"/>
    </xf>
    <xf numFmtId="3" fontId="20" fillId="16" borderId="125" xfId="14" applyNumberFormat="1" applyFont="1" applyFill="1" applyBorder="1" applyAlignment="1">
      <alignment horizontal="right" vertical="center"/>
    </xf>
    <xf numFmtId="3" fontId="20" fillId="16" borderId="0" xfId="14" applyNumberFormat="1" applyFont="1" applyFill="1" applyAlignment="1">
      <alignment horizontal="right" vertical="center"/>
    </xf>
    <xf numFmtId="3" fontId="20" fillId="16" borderId="329" xfId="14" applyNumberFormat="1" applyFont="1" applyFill="1" applyBorder="1" applyAlignment="1">
      <alignment horizontal="right" vertical="center"/>
    </xf>
    <xf numFmtId="3" fontId="20" fillId="6" borderId="296" xfId="14" applyNumberFormat="1" applyFont="1" applyFill="1" applyBorder="1" applyAlignment="1" applyProtection="1">
      <alignment horizontal="right" vertical="center" wrapText="1"/>
      <protection locked="0"/>
    </xf>
    <xf numFmtId="3" fontId="20" fillId="6" borderId="297" xfId="14" applyNumberFormat="1" applyFont="1" applyFill="1" applyBorder="1" applyAlignment="1" applyProtection="1">
      <alignment horizontal="right" vertical="center" wrapText="1"/>
      <protection locked="0"/>
    </xf>
    <xf numFmtId="3" fontId="20" fillId="6" borderId="298" xfId="14" applyNumberFormat="1" applyFont="1" applyFill="1" applyBorder="1" applyAlignment="1" applyProtection="1">
      <alignment horizontal="right" vertical="center" wrapText="1"/>
      <protection locked="0"/>
    </xf>
    <xf numFmtId="3" fontId="32" fillId="6" borderId="299" xfId="14" applyNumberFormat="1" applyFont="1" applyFill="1" applyBorder="1" applyAlignment="1" applyProtection="1">
      <alignment horizontal="right" vertical="center" wrapText="1"/>
      <protection locked="0"/>
    </xf>
    <xf numFmtId="3" fontId="32" fillId="6" borderId="300" xfId="14" applyNumberFormat="1" applyFont="1" applyFill="1" applyBorder="1" applyAlignment="1" applyProtection="1">
      <alignment horizontal="right" vertical="center" wrapText="1"/>
      <protection locked="0"/>
    </xf>
    <xf numFmtId="3" fontId="32" fillId="6" borderId="323" xfId="14" applyNumberFormat="1" applyFont="1" applyFill="1" applyBorder="1" applyAlignment="1" applyProtection="1">
      <alignment horizontal="right" vertical="center" wrapText="1"/>
      <protection locked="0"/>
    </xf>
    <xf numFmtId="3" fontId="32" fillId="6" borderId="301" xfId="14" applyNumberFormat="1" applyFont="1" applyFill="1" applyBorder="1" applyAlignment="1" applyProtection="1">
      <alignment horizontal="right" vertical="center" wrapText="1"/>
      <protection locked="0"/>
    </xf>
    <xf numFmtId="3" fontId="32" fillId="6" borderId="302" xfId="14" applyNumberFormat="1" applyFont="1" applyFill="1" applyBorder="1" applyAlignment="1" applyProtection="1">
      <alignment horizontal="right" vertical="center" wrapText="1"/>
      <protection locked="0"/>
    </xf>
    <xf numFmtId="3" fontId="32" fillId="6" borderId="324" xfId="14" applyNumberFormat="1" applyFont="1" applyFill="1" applyBorder="1" applyAlignment="1" applyProtection="1">
      <alignment horizontal="right" vertical="center" wrapText="1"/>
      <protection locked="0"/>
    </xf>
    <xf numFmtId="3" fontId="20" fillId="8" borderId="284" xfId="14" applyNumberFormat="1" applyFont="1" applyFill="1" applyBorder="1" applyAlignment="1" applyProtection="1">
      <alignment horizontal="right" vertical="center"/>
      <protection locked="0"/>
    </xf>
    <xf numFmtId="3" fontId="20" fillId="8" borderId="285" xfId="14" applyNumberFormat="1" applyFont="1" applyFill="1" applyBorder="1" applyAlignment="1" applyProtection="1">
      <alignment horizontal="right" vertical="center"/>
      <protection locked="0"/>
    </xf>
    <xf numFmtId="3" fontId="20" fillId="8" borderId="331" xfId="14" applyNumberFormat="1" applyFont="1" applyFill="1" applyBorder="1" applyAlignment="1" applyProtection="1">
      <alignment horizontal="right" vertical="center"/>
      <protection locked="0"/>
    </xf>
    <xf numFmtId="0" fontId="11" fillId="16" borderId="0" xfId="14" applyFont="1" applyFill="1" applyAlignment="1">
      <alignment horizontal="left" vertical="center"/>
    </xf>
    <xf numFmtId="0" fontId="11" fillId="7" borderId="142" xfId="14" quotePrefix="1" applyFont="1" applyFill="1" applyBorder="1" applyAlignment="1">
      <alignment horizontal="center" wrapText="1"/>
    </xf>
    <xf numFmtId="0" fontId="11" fillId="7" borderId="142" xfId="14" applyFont="1" applyFill="1" applyBorder="1" applyAlignment="1">
      <alignment horizontal="center" wrapText="1"/>
    </xf>
    <xf numFmtId="0" fontId="11" fillId="7" borderId="71" xfId="14" applyFont="1" applyFill="1" applyBorder="1" applyAlignment="1">
      <alignment horizontal="center" wrapText="1"/>
    </xf>
    <xf numFmtId="0" fontId="11" fillId="7" borderId="171" xfId="14" quotePrefix="1" applyFont="1" applyFill="1" applyBorder="1" applyAlignment="1">
      <alignment horizontal="center" wrapText="1"/>
    </xf>
    <xf numFmtId="0" fontId="11" fillId="7" borderId="171" xfId="14" applyFont="1" applyFill="1" applyBorder="1" applyAlignment="1">
      <alignment horizontal="center" wrapText="1"/>
    </xf>
    <xf numFmtId="0" fontId="11" fillId="7" borderId="65" xfId="14" quotePrefix="1" applyFont="1" applyFill="1" applyBorder="1" applyAlignment="1">
      <alignment horizontal="center"/>
    </xf>
    <xf numFmtId="0" fontId="11" fillId="7" borderId="68" xfId="14" applyFont="1" applyFill="1" applyBorder="1" applyAlignment="1">
      <alignment horizontal="center"/>
    </xf>
    <xf numFmtId="0" fontId="11" fillId="7" borderId="73" xfId="14" applyFont="1" applyFill="1" applyBorder="1" applyAlignment="1">
      <alignment horizontal="center"/>
    </xf>
    <xf numFmtId="0" fontId="11" fillId="7" borderId="59" xfId="14" applyFont="1" applyFill="1" applyBorder="1" applyAlignment="1">
      <alignment horizontal="center"/>
    </xf>
    <xf numFmtId="0" fontId="11" fillId="7" borderId="68" xfId="14" quotePrefix="1" applyFont="1" applyFill="1" applyBorder="1" applyAlignment="1">
      <alignment horizontal="center"/>
    </xf>
    <xf numFmtId="0" fontId="11" fillId="7" borderId="81" xfId="14" applyFont="1" applyFill="1" applyBorder="1" applyAlignment="1">
      <alignment horizontal="center"/>
    </xf>
    <xf numFmtId="0" fontId="11" fillId="7" borderId="171" xfId="14" quotePrefix="1" applyFont="1" applyFill="1" applyBorder="1" applyAlignment="1">
      <alignment horizontal="center"/>
    </xf>
    <xf numFmtId="0" fontId="11" fillId="7" borderId="171" xfId="14" applyFont="1" applyFill="1" applyBorder="1" applyAlignment="1">
      <alignment horizontal="center"/>
    </xf>
    <xf numFmtId="0" fontId="11" fillId="7" borderId="71" xfId="14" applyFont="1" applyFill="1" applyBorder="1" applyAlignment="1">
      <alignment horizontal="center"/>
    </xf>
    <xf numFmtId="0" fontId="11" fillId="7" borderId="67" xfId="14" applyFont="1" applyFill="1" applyBorder="1" applyAlignment="1">
      <alignment horizontal="center"/>
    </xf>
    <xf numFmtId="0" fontId="11" fillId="7" borderId="65" xfId="14" applyFont="1" applyFill="1" applyBorder="1" applyAlignment="1">
      <alignment horizontal="center"/>
    </xf>
    <xf numFmtId="0" fontId="11" fillId="0" borderId="171" xfId="14" applyFont="1" applyBorder="1" applyAlignment="1">
      <alignment horizontal="center"/>
    </xf>
    <xf numFmtId="0" fontId="11" fillId="0" borderId="71" xfId="14" applyFont="1" applyBorder="1" applyAlignment="1">
      <alignment horizontal="center"/>
    </xf>
    <xf numFmtId="0" fontId="11" fillId="7" borderId="339" xfId="14" applyFont="1" applyFill="1" applyBorder="1" applyAlignment="1">
      <alignment horizontal="center" wrapText="1"/>
    </xf>
    <xf numFmtId="0" fontId="11" fillId="7" borderId="340" xfId="14" applyFont="1" applyFill="1" applyBorder="1" applyAlignment="1">
      <alignment horizontal="center"/>
    </xf>
    <xf numFmtId="0" fontId="12" fillId="16" borderId="0" xfId="14" applyFont="1" applyFill="1" applyAlignment="1">
      <alignment horizontal="left" vertical="center"/>
    </xf>
    <xf numFmtId="0" fontId="11" fillId="16" borderId="42" xfId="14" applyFont="1" applyFill="1" applyBorder="1" applyAlignment="1">
      <alignment horizontal="left" vertical="top" wrapText="1"/>
    </xf>
    <xf numFmtId="0" fontId="12" fillId="16" borderId="42" xfId="14" applyFont="1" applyFill="1" applyBorder="1" applyAlignment="1">
      <alignment horizontal="left" vertical="top" wrapText="1"/>
    </xf>
    <xf numFmtId="0" fontId="12" fillId="16" borderId="42" xfId="14" applyFont="1" applyFill="1" applyBorder="1" applyAlignment="1">
      <alignment horizontal="left" wrapText="1"/>
    </xf>
    <xf numFmtId="0" fontId="11" fillId="16" borderId="42" xfId="14" applyFont="1" applyFill="1" applyBorder="1" applyAlignment="1">
      <alignment horizontal="justify" wrapText="1"/>
    </xf>
    <xf numFmtId="0" fontId="12" fillId="16" borderId="0" xfId="14" applyFont="1" applyFill="1" applyAlignment="1">
      <alignment horizontal="left" vertical="top" wrapText="1"/>
    </xf>
    <xf numFmtId="3" fontId="20" fillId="16" borderId="311" xfId="14" applyNumberFormat="1" applyFont="1" applyFill="1" applyBorder="1" applyAlignment="1">
      <alignment horizontal="right" vertical="center"/>
    </xf>
    <xf numFmtId="3" fontId="20" fillId="16" borderId="312" xfId="14" applyNumberFormat="1" applyFont="1" applyFill="1" applyBorder="1" applyAlignment="1">
      <alignment horizontal="right" vertical="center"/>
    </xf>
    <xf numFmtId="3" fontId="20" fillId="16" borderId="327" xfId="14" applyNumberFormat="1" applyFont="1" applyFill="1" applyBorder="1" applyAlignment="1">
      <alignment horizontal="right" vertical="center"/>
    </xf>
    <xf numFmtId="3" fontId="60" fillId="16" borderId="103" xfId="14" applyNumberFormat="1" applyFont="1" applyFill="1" applyBorder="1" applyAlignment="1">
      <alignment horizontal="right" vertical="center"/>
    </xf>
    <xf numFmtId="3" fontId="60" fillId="16" borderId="347" xfId="14" applyNumberFormat="1" applyFont="1" applyFill="1" applyBorder="1" applyAlignment="1">
      <alignment horizontal="right" vertical="center"/>
    </xf>
    <xf numFmtId="3" fontId="20" fillId="16" borderId="337" xfId="14" applyNumberFormat="1" applyFont="1" applyFill="1" applyBorder="1" applyAlignment="1">
      <alignment horizontal="right" vertical="center"/>
    </xf>
    <xf numFmtId="3" fontId="27" fillId="0" borderId="341" xfId="14" applyNumberFormat="1" applyFont="1" applyBorder="1" applyAlignment="1">
      <alignment horizontal="right" vertical="center" wrapText="1"/>
    </xf>
    <xf numFmtId="3" fontId="27" fillId="0" borderId="342" xfId="14" applyNumberFormat="1" applyFont="1" applyBorder="1" applyAlignment="1">
      <alignment horizontal="right" vertical="center" wrapText="1"/>
    </xf>
    <xf numFmtId="3" fontId="27" fillId="0" borderId="343" xfId="14" applyNumberFormat="1" applyFont="1" applyBorder="1" applyAlignment="1">
      <alignment horizontal="right" vertical="center" wrapText="1"/>
    </xf>
    <xf numFmtId="3" fontId="27" fillId="0" borderId="344" xfId="14" applyNumberFormat="1" applyFont="1" applyBorder="1" applyAlignment="1">
      <alignment horizontal="right" vertical="center" wrapText="1"/>
    </xf>
    <xf numFmtId="3" fontId="27" fillId="7" borderId="345" xfId="14" applyNumberFormat="1" applyFont="1" applyFill="1" applyBorder="1" applyAlignment="1">
      <alignment horizontal="right" vertical="center"/>
    </xf>
    <xf numFmtId="3" fontId="27" fillId="7" borderId="346" xfId="14" applyNumberFormat="1" applyFont="1" applyFill="1" applyBorder="1" applyAlignment="1">
      <alignment horizontal="right" vertical="center"/>
    </xf>
    <xf numFmtId="3" fontId="27" fillId="7" borderId="348" xfId="14" applyNumberFormat="1" applyFont="1" applyFill="1" applyBorder="1" applyAlignment="1">
      <alignment horizontal="right" vertical="center"/>
    </xf>
    <xf numFmtId="3" fontId="20" fillId="16" borderId="325" xfId="14" applyNumberFormat="1" applyFont="1" applyFill="1" applyBorder="1" applyAlignment="1">
      <alignment horizontal="right" vertical="center"/>
    </xf>
    <xf numFmtId="3" fontId="20" fillId="16" borderId="285" xfId="14" applyNumberFormat="1" applyFont="1" applyFill="1" applyBorder="1" applyAlignment="1">
      <alignment horizontal="right" vertical="center"/>
    </xf>
    <xf numFmtId="3" fontId="20" fillId="16" borderId="331" xfId="14" applyNumberFormat="1" applyFont="1" applyFill="1" applyBorder="1" applyAlignment="1">
      <alignment horizontal="right" vertical="center"/>
    </xf>
    <xf numFmtId="3" fontId="20" fillId="16" borderId="149" xfId="14" applyNumberFormat="1" applyFont="1" applyFill="1" applyBorder="1" applyAlignment="1">
      <alignment horizontal="right" vertical="center"/>
    </xf>
    <xf numFmtId="3" fontId="20" fillId="16" borderId="326" xfId="14" applyNumberFormat="1" applyFont="1" applyFill="1" applyBorder="1" applyAlignment="1">
      <alignment horizontal="right" vertical="center"/>
    </xf>
    <xf numFmtId="3" fontId="20" fillId="16" borderId="336" xfId="14" applyNumberFormat="1" applyFont="1" applyFill="1" applyBorder="1" applyAlignment="1">
      <alignment horizontal="right" vertical="center"/>
    </xf>
    <xf numFmtId="0" fontId="11" fillId="7" borderId="169" xfId="14" applyFont="1" applyFill="1" applyBorder="1" applyAlignment="1">
      <alignment horizontal="center" wrapText="1"/>
    </xf>
    <xf numFmtId="0" fontId="11" fillId="7" borderId="132" xfId="14" applyFont="1" applyFill="1" applyBorder="1" applyAlignment="1">
      <alignment horizontal="center" wrapText="1"/>
    </xf>
    <xf numFmtId="0" fontId="11" fillId="7" borderId="111" xfId="14" applyFont="1" applyFill="1" applyBorder="1" applyAlignment="1">
      <alignment horizontal="center" wrapText="1"/>
    </xf>
    <xf numFmtId="0" fontId="11" fillId="7" borderId="5" xfId="14" applyFont="1" applyFill="1" applyBorder="1" applyAlignment="1">
      <alignment horizontal="center" wrapText="1"/>
    </xf>
    <xf numFmtId="0" fontId="11" fillId="7" borderId="0" xfId="14" applyFont="1" applyFill="1" applyAlignment="1">
      <alignment horizontal="center" wrapText="1"/>
    </xf>
    <xf numFmtId="0" fontId="11" fillId="7" borderId="19" xfId="14" applyFont="1" applyFill="1" applyBorder="1" applyAlignment="1">
      <alignment horizontal="center" wrapText="1"/>
    </xf>
    <xf numFmtId="0" fontId="12" fillId="7" borderId="5" xfId="14" applyFont="1" applyFill="1" applyBorder="1" applyAlignment="1">
      <alignment horizontal="center" wrapText="1"/>
    </xf>
    <xf numFmtId="0" fontId="12" fillId="7" borderId="0" xfId="14" applyFont="1" applyFill="1" applyAlignment="1">
      <alignment horizontal="center" wrapText="1"/>
    </xf>
    <xf numFmtId="0" fontId="12" fillId="7" borderId="19" xfId="14" applyFont="1" applyFill="1" applyBorder="1" applyAlignment="1">
      <alignment horizontal="center" wrapText="1"/>
    </xf>
    <xf numFmtId="0" fontId="12" fillId="7" borderId="35" xfId="14" applyFont="1" applyFill="1" applyBorder="1" applyAlignment="1">
      <alignment horizontal="center" wrapText="1"/>
    </xf>
    <xf numFmtId="0" fontId="12" fillId="7" borderId="20" xfId="14" applyFont="1" applyFill="1" applyBorder="1" applyAlignment="1">
      <alignment horizontal="center" wrapText="1"/>
    </xf>
    <xf numFmtId="0" fontId="12" fillId="7" borderId="37" xfId="14" applyFont="1" applyFill="1" applyBorder="1" applyAlignment="1">
      <alignment horizontal="center" wrapText="1"/>
    </xf>
    <xf numFmtId="3" fontId="20" fillId="16" borderId="284" xfId="14" applyNumberFormat="1" applyFont="1" applyFill="1" applyBorder="1" applyAlignment="1">
      <alignment horizontal="right" vertical="top" wrapText="1"/>
    </xf>
    <xf numFmtId="3" fontId="20" fillId="16" borderId="286" xfId="14" applyNumberFormat="1" applyFont="1" applyFill="1" applyBorder="1" applyAlignment="1">
      <alignment horizontal="right" vertical="top" wrapText="1"/>
    </xf>
    <xf numFmtId="3" fontId="20" fillId="0" borderId="309" xfId="14" applyNumberFormat="1" applyFont="1" applyBorder="1" applyAlignment="1" applyProtection="1">
      <alignment horizontal="right" vertical="center" wrapText="1"/>
      <protection locked="0"/>
    </xf>
    <xf numFmtId="3" fontId="20" fillId="0" borderId="310" xfId="14" applyNumberFormat="1" applyFont="1" applyBorder="1" applyAlignment="1" applyProtection="1">
      <alignment horizontal="right" vertical="center" wrapText="1"/>
      <protection locked="0"/>
    </xf>
    <xf numFmtId="3" fontId="20" fillId="6" borderId="5" xfId="14" applyNumberFormat="1" applyFont="1" applyFill="1" applyBorder="1" applyAlignment="1" applyProtection="1">
      <alignment horizontal="right" vertical="center" wrapText="1"/>
      <protection locked="0"/>
    </xf>
    <xf numFmtId="3" fontId="32" fillId="6" borderId="0" xfId="14" applyNumberFormat="1" applyFont="1" applyFill="1" applyAlignment="1" applyProtection="1">
      <alignment horizontal="right" vertical="center" wrapText="1"/>
      <protection locked="0"/>
    </xf>
    <xf numFmtId="3" fontId="20" fillId="16" borderId="5" xfId="14" applyNumberFormat="1" applyFont="1" applyFill="1" applyBorder="1" applyAlignment="1">
      <alignment horizontal="center" vertical="center" wrapText="1"/>
    </xf>
    <xf numFmtId="0" fontId="13" fillId="7" borderId="0" xfId="14" applyFont="1" applyFill="1" applyAlignment="1">
      <alignment horizontal="center" wrapText="1"/>
    </xf>
    <xf numFmtId="0" fontId="11" fillId="7" borderId="5" xfId="14" applyFont="1" applyFill="1" applyBorder="1" applyAlignment="1">
      <alignment horizontal="center"/>
    </xf>
    <xf numFmtId="0" fontId="11" fillId="7" borderId="0" xfId="14" applyFont="1" applyFill="1" applyAlignment="1">
      <alignment horizontal="center"/>
    </xf>
    <xf numFmtId="0" fontId="11" fillId="7" borderId="19" xfId="14" applyFont="1" applyFill="1" applyBorder="1" applyAlignment="1">
      <alignment horizontal="center"/>
    </xf>
    <xf numFmtId="0" fontId="11" fillId="7" borderId="133" xfId="14" applyFont="1" applyFill="1" applyBorder="1" applyAlignment="1">
      <alignment horizontal="center" wrapText="1"/>
    </xf>
    <xf numFmtId="0" fontId="11" fillId="7" borderId="130" xfId="14" applyFont="1" applyFill="1" applyBorder="1" applyAlignment="1">
      <alignment horizontal="center" wrapText="1"/>
    </xf>
    <xf numFmtId="0" fontId="12" fillId="7" borderId="5" xfId="14" applyFont="1" applyFill="1" applyBorder="1" applyAlignment="1">
      <alignment horizontal="center" vertical="top" wrapText="1"/>
    </xf>
    <xf numFmtId="0" fontId="12" fillId="7" borderId="0" xfId="14" applyFont="1" applyFill="1" applyAlignment="1">
      <alignment horizontal="center" vertical="top" wrapText="1"/>
    </xf>
    <xf numFmtId="0" fontId="12" fillId="7" borderId="19" xfId="14" applyFont="1" applyFill="1" applyBorder="1" applyAlignment="1">
      <alignment horizontal="center" vertical="top" wrapText="1"/>
    </xf>
    <xf numFmtId="0" fontId="12" fillId="0" borderId="5" xfId="14" applyFont="1" applyBorder="1" applyAlignment="1">
      <alignment horizontal="center" vertical="top" wrapText="1"/>
    </xf>
    <xf numFmtId="0" fontId="12" fillId="0" borderId="0" xfId="14" applyFont="1" applyAlignment="1">
      <alignment horizontal="center" vertical="top" wrapText="1"/>
    </xf>
    <xf numFmtId="0" fontId="12" fillId="0" borderId="19" xfId="14" applyFont="1" applyBorder="1" applyAlignment="1">
      <alignment horizontal="center" vertical="top" wrapText="1"/>
    </xf>
    <xf numFmtId="0" fontId="11" fillId="7" borderId="80" xfId="14" quotePrefix="1" applyFont="1" applyFill="1" applyBorder="1" applyAlignment="1">
      <alignment horizontal="center" vertical="center"/>
    </xf>
    <xf numFmtId="0" fontId="11" fillId="7" borderId="80" xfId="14" applyFont="1" applyFill="1" applyBorder="1" applyAlignment="1">
      <alignment horizontal="center" vertical="center"/>
    </xf>
    <xf numFmtId="0" fontId="11" fillId="7" borderId="313" xfId="14" quotePrefix="1" applyFont="1" applyFill="1" applyBorder="1" applyAlignment="1">
      <alignment horizontal="center" vertical="center"/>
    </xf>
    <xf numFmtId="0" fontId="11" fillId="7" borderId="313" xfId="14" applyFont="1" applyFill="1" applyBorder="1" applyAlignment="1">
      <alignment horizontal="center" vertical="center"/>
    </xf>
    <xf numFmtId="0" fontId="11" fillId="7" borderId="79" xfId="14" quotePrefix="1" applyFont="1" applyFill="1" applyBorder="1" applyAlignment="1">
      <alignment horizontal="center" vertical="center"/>
    </xf>
    <xf numFmtId="0" fontId="11" fillId="7" borderId="132" xfId="14" applyFont="1" applyFill="1" applyBorder="1" applyAlignment="1">
      <alignment horizontal="center" vertical="center"/>
    </xf>
    <xf numFmtId="0" fontId="11" fillId="7" borderId="242" xfId="14" applyFont="1" applyFill="1" applyBorder="1" applyAlignment="1">
      <alignment horizontal="center" vertical="center"/>
    </xf>
    <xf numFmtId="0" fontId="12" fillId="7" borderId="35" xfId="14" applyFont="1" applyFill="1" applyBorder="1" applyAlignment="1">
      <alignment horizontal="center" vertical="top" wrapText="1"/>
    </xf>
    <xf numFmtId="0" fontId="12" fillId="7" borderId="20" xfId="14" applyFont="1" applyFill="1" applyBorder="1" applyAlignment="1">
      <alignment horizontal="center" vertical="top" wrapText="1"/>
    </xf>
    <xf numFmtId="0" fontId="12" fillId="7" borderId="37" xfId="14" applyFont="1" applyFill="1" applyBorder="1" applyAlignment="1">
      <alignment horizontal="center" vertical="top" wrapText="1"/>
    </xf>
    <xf numFmtId="0" fontId="12" fillId="7" borderId="227" xfId="14" applyFont="1" applyFill="1" applyBorder="1" applyAlignment="1">
      <alignment horizontal="center" vertical="top" wrapText="1"/>
    </xf>
    <xf numFmtId="0" fontId="12" fillId="7" borderId="78" xfId="14" applyFont="1" applyFill="1" applyBorder="1" applyAlignment="1">
      <alignment horizontal="center" vertical="top" wrapText="1"/>
    </xf>
    <xf numFmtId="0" fontId="12" fillId="7" borderId="64" xfId="14" applyFont="1" applyFill="1" applyBorder="1" applyAlignment="1">
      <alignment horizontal="center" vertical="top" wrapText="1"/>
    </xf>
    <xf numFmtId="0" fontId="12" fillId="7" borderId="235" xfId="14" applyFont="1" applyFill="1" applyBorder="1" applyAlignment="1">
      <alignment horizontal="center" vertical="top" wrapText="1"/>
    </xf>
    <xf numFmtId="0" fontId="12" fillId="7" borderId="130" xfId="14" applyFont="1" applyFill="1" applyBorder="1" applyAlignment="1">
      <alignment horizontal="center" vertical="top" wrapText="1"/>
    </xf>
    <xf numFmtId="0" fontId="12" fillId="7" borderId="0" xfId="14" applyFont="1" applyFill="1" applyAlignment="1">
      <alignment horizontal="center" vertical="top"/>
    </xf>
    <xf numFmtId="0" fontId="12" fillId="7" borderId="130" xfId="14" applyFont="1" applyFill="1" applyBorder="1" applyAlignment="1">
      <alignment horizontal="center" vertical="top"/>
    </xf>
    <xf numFmtId="0" fontId="12" fillId="7" borderId="226" xfId="14" applyFont="1" applyFill="1" applyBorder="1" applyAlignment="1">
      <alignment horizontal="center" vertical="top"/>
    </xf>
    <xf numFmtId="0" fontId="12" fillId="7" borderId="20" xfId="14" applyFont="1" applyFill="1" applyBorder="1" applyAlignment="1">
      <alignment horizontal="center" vertical="top"/>
    </xf>
    <xf numFmtId="0" fontId="15" fillId="7" borderId="79" xfId="14" applyFont="1" applyFill="1" applyBorder="1" applyAlignment="1">
      <alignment horizontal="center" wrapText="1"/>
    </xf>
    <xf numFmtId="0" fontId="15" fillId="7" borderId="132" xfId="14" applyFont="1" applyFill="1" applyBorder="1" applyAlignment="1">
      <alignment horizontal="center" wrapText="1"/>
    </xf>
    <xf numFmtId="0" fontId="15" fillId="7" borderId="242" xfId="14" applyFont="1" applyFill="1" applyBorder="1" applyAlignment="1">
      <alignment horizontal="center" wrapText="1"/>
    </xf>
    <xf numFmtId="0" fontId="15" fillId="7" borderId="5" xfId="14" applyFont="1" applyFill="1" applyBorder="1" applyAlignment="1">
      <alignment horizontal="center" wrapText="1"/>
    </xf>
    <xf numFmtId="0" fontId="15" fillId="7" borderId="0" xfId="14" applyFont="1" applyFill="1" applyAlignment="1">
      <alignment horizontal="center" wrapText="1"/>
    </xf>
    <xf numFmtId="0" fontId="15" fillId="7" borderId="227" xfId="14" applyFont="1" applyFill="1" applyBorder="1" applyAlignment="1">
      <alignment horizontal="center" wrapText="1"/>
    </xf>
    <xf numFmtId="0" fontId="11" fillId="7" borderId="33" xfId="14" applyFont="1" applyFill="1" applyBorder="1" applyAlignment="1">
      <alignment horizontal="center" wrapText="1"/>
    </xf>
    <xf numFmtId="0" fontId="11" fillId="7" borderId="34" xfId="14" applyFont="1" applyFill="1" applyBorder="1" applyAlignment="1">
      <alignment horizontal="center" wrapText="1"/>
    </xf>
    <xf numFmtId="0" fontId="11" fillId="7" borderId="36" xfId="14" applyFont="1" applyFill="1" applyBorder="1" applyAlignment="1">
      <alignment horizontal="center" wrapText="1"/>
    </xf>
    <xf numFmtId="3" fontId="20" fillId="16" borderId="34" xfId="14" applyNumberFormat="1" applyFont="1" applyFill="1" applyBorder="1" applyAlignment="1">
      <alignment horizontal="right" vertical="center"/>
    </xf>
    <xf numFmtId="3" fontId="20" fillId="16" borderId="287" xfId="14" applyNumberFormat="1" applyFont="1" applyFill="1" applyBorder="1" applyAlignment="1">
      <alignment horizontal="right" vertical="center"/>
    </xf>
    <xf numFmtId="3" fontId="20" fillId="16" borderId="338" xfId="14" applyNumberFormat="1" applyFont="1" applyFill="1" applyBorder="1" applyAlignment="1">
      <alignment horizontal="right" vertical="center" wrapText="1"/>
    </xf>
    <xf numFmtId="3" fontId="20" fillId="16" borderId="34" xfId="14" applyNumberFormat="1" applyFont="1" applyFill="1" applyBorder="1" applyAlignment="1">
      <alignment horizontal="right" vertical="center" wrapText="1"/>
    </xf>
    <xf numFmtId="3" fontId="20" fillId="16" borderId="338" xfId="14" applyNumberFormat="1" applyFont="1" applyFill="1" applyBorder="1" applyAlignment="1">
      <alignment horizontal="right" vertical="center"/>
    </xf>
    <xf numFmtId="3" fontId="20" fillId="16" borderId="22" xfId="14" applyNumberFormat="1" applyFont="1" applyFill="1" applyBorder="1" applyAlignment="1">
      <alignment horizontal="right" vertical="center"/>
    </xf>
    <xf numFmtId="3" fontId="20" fillId="16" borderId="286" xfId="14" applyNumberFormat="1" applyFont="1" applyFill="1" applyBorder="1" applyAlignment="1">
      <alignment horizontal="right" vertical="center"/>
    </xf>
    <xf numFmtId="3" fontId="20" fillId="16" borderId="314" xfId="14" applyNumberFormat="1" applyFont="1" applyFill="1" applyBorder="1" applyAlignment="1">
      <alignment horizontal="right" vertical="center"/>
    </xf>
    <xf numFmtId="3" fontId="20" fillId="16" borderId="315" xfId="14" applyNumberFormat="1" applyFont="1" applyFill="1" applyBorder="1" applyAlignment="1">
      <alignment horizontal="right" vertical="center"/>
    </xf>
    <xf numFmtId="3" fontId="20" fillId="16" borderId="328" xfId="14" applyNumberFormat="1" applyFont="1" applyFill="1" applyBorder="1" applyAlignment="1">
      <alignment horizontal="right" vertical="center"/>
    </xf>
    <xf numFmtId="3" fontId="20" fillId="16" borderId="316" xfId="14" applyNumberFormat="1" applyFont="1" applyFill="1" applyBorder="1" applyAlignment="1">
      <alignment horizontal="right" vertical="center"/>
    </xf>
    <xf numFmtId="3" fontId="20" fillId="16" borderId="321" xfId="14" applyNumberFormat="1" applyFont="1" applyFill="1" applyBorder="1" applyAlignment="1">
      <alignment horizontal="right" vertical="center"/>
    </xf>
    <xf numFmtId="3" fontId="20" fillId="16" borderId="322" xfId="14" applyNumberFormat="1" applyFont="1" applyFill="1" applyBorder="1" applyAlignment="1">
      <alignment horizontal="right" vertical="center"/>
    </xf>
    <xf numFmtId="3" fontId="20" fillId="16" borderId="330" xfId="14" applyNumberFormat="1" applyFont="1" applyFill="1" applyBorder="1" applyAlignment="1">
      <alignment horizontal="right" vertical="center"/>
    </xf>
    <xf numFmtId="0" fontId="11" fillId="7" borderId="0" xfId="14" quotePrefix="1" applyFont="1" applyFill="1" applyAlignment="1">
      <alignment horizontal="center" vertical="center" wrapText="1"/>
    </xf>
    <xf numFmtId="3" fontId="20" fillId="16" borderId="277" xfId="14" applyNumberFormat="1" applyFont="1" applyFill="1" applyBorder="1" applyAlignment="1">
      <alignment horizontal="center" vertical="center"/>
    </xf>
    <xf numFmtId="3" fontId="20" fillId="16" borderId="278" xfId="14" applyNumberFormat="1" applyFont="1" applyFill="1" applyBorder="1" applyAlignment="1">
      <alignment horizontal="center" vertical="center"/>
    </xf>
    <xf numFmtId="3" fontId="20" fillId="16" borderId="279" xfId="14" applyNumberFormat="1" applyFont="1" applyFill="1" applyBorder="1" applyAlignment="1">
      <alignment horizontal="center" vertical="center"/>
    </xf>
    <xf numFmtId="3" fontId="20" fillId="16" borderId="285" xfId="14" applyNumberFormat="1" applyFont="1" applyFill="1" applyBorder="1" applyAlignment="1">
      <alignment horizontal="center" vertical="center"/>
    </xf>
    <xf numFmtId="3" fontId="20" fillId="16" borderId="331" xfId="14" applyNumberFormat="1" applyFont="1" applyFill="1" applyBorder="1" applyAlignment="1">
      <alignment horizontal="center" vertical="center"/>
    </xf>
    <xf numFmtId="3" fontId="20" fillId="16" borderId="261" xfId="14" applyNumberFormat="1" applyFont="1" applyFill="1" applyBorder="1" applyAlignment="1">
      <alignment horizontal="right" vertical="center" wrapText="1"/>
    </xf>
    <xf numFmtId="3" fontId="20" fillId="16" borderId="262" xfId="14" applyNumberFormat="1" applyFont="1" applyFill="1" applyBorder="1" applyAlignment="1">
      <alignment horizontal="right" vertical="center" wrapText="1"/>
    </xf>
    <xf numFmtId="3" fontId="20" fillId="16" borderId="263" xfId="14" applyNumberFormat="1" applyFont="1" applyFill="1" applyBorder="1" applyAlignment="1">
      <alignment horizontal="right" vertical="center" wrapText="1"/>
    </xf>
    <xf numFmtId="3" fontId="20" fillId="16" borderId="265" xfId="14" applyNumberFormat="1" applyFont="1" applyFill="1" applyBorder="1" applyAlignment="1">
      <alignment horizontal="right" vertical="center" wrapText="1"/>
    </xf>
    <xf numFmtId="3" fontId="20" fillId="16" borderId="266" xfId="14" applyNumberFormat="1" applyFont="1" applyFill="1" applyBorder="1" applyAlignment="1">
      <alignment horizontal="right" vertical="center" wrapText="1"/>
    </xf>
    <xf numFmtId="3" fontId="20" fillId="16" borderId="267" xfId="14" applyNumberFormat="1" applyFont="1" applyFill="1" applyBorder="1" applyAlignment="1">
      <alignment horizontal="right" vertical="center" wrapText="1"/>
    </xf>
    <xf numFmtId="3" fontId="20" fillId="16" borderId="264" xfId="14" applyNumberFormat="1" applyFont="1" applyFill="1" applyBorder="1" applyAlignment="1">
      <alignment horizontal="right" vertical="center" wrapText="1"/>
    </xf>
    <xf numFmtId="3" fontId="20" fillId="16" borderId="268" xfId="14" applyNumberFormat="1" applyFont="1" applyFill="1" applyBorder="1" applyAlignment="1">
      <alignment horizontal="right" vertical="center" wrapText="1"/>
    </xf>
    <xf numFmtId="1" fontId="20" fillId="0" borderId="142" xfId="14" applyNumberFormat="1" applyFont="1" applyBorder="1" applyAlignment="1">
      <alignment horizontal="right" vertical="center"/>
    </xf>
    <xf numFmtId="0" fontId="20" fillId="0" borderId="142" xfId="14" applyFont="1" applyBorder="1" applyAlignment="1" applyProtection="1">
      <alignment horizontal="right" vertical="center"/>
      <protection locked="0"/>
    </xf>
    <xf numFmtId="0" fontId="20" fillId="0" borderId="0" xfId="14" applyFont="1" applyAlignment="1" applyProtection="1">
      <alignment horizontal="right" vertical="center"/>
      <protection locked="0"/>
    </xf>
    <xf numFmtId="0" fontId="4" fillId="0" borderId="0" xfId="14" applyFont="1" applyAlignment="1">
      <alignment horizontal="center" vertical="center"/>
    </xf>
    <xf numFmtId="0" fontId="11" fillId="7" borderId="64" xfId="14" quotePrefix="1" applyFont="1" applyFill="1" applyBorder="1" applyAlignment="1">
      <alignment horizontal="right"/>
    </xf>
    <xf numFmtId="0" fontId="11" fillId="7" borderId="64" xfId="14" applyFont="1" applyFill="1" applyBorder="1" applyAlignment="1">
      <alignment horizontal="right"/>
    </xf>
    <xf numFmtId="0" fontId="2" fillId="0" borderId="0" xfId="14" applyFont="1" applyAlignment="1">
      <alignment horizontal="center" vertical="center"/>
    </xf>
    <xf numFmtId="0" fontId="26" fillId="0" borderId="0" xfId="14" applyFont="1" applyAlignment="1">
      <alignment horizontal="center" vertical="center"/>
    </xf>
    <xf numFmtId="0" fontId="11" fillId="7" borderId="0" xfId="14" applyFont="1" applyFill="1" applyAlignment="1">
      <alignment horizontal="left" vertical="top" wrapText="1"/>
    </xf>
    <xf numFmtId="0" fontId="11" fillId="7" borderId="138" xfId="14" applyFont="1" applyFill="1" applyBorder="1" applyAlignment="1">
      <alignment horizontal="center"/>
    </xf>
    <xf numFmtId="0" fontId="11" fillId="7" borderId="260" xfId="14" applyFont="1" applyFill="1" applyBorder="1" applyAlignment="1">
      <alignment horizontal="center"/>
    </xf>
    <xf numFmtId="0" fontId="2" fillId="0" borderId="80" xfId="14" applyFont="1" applyBorder="1" applyAlignment="1">
      <alignment horizontal="center" vertical="center"/>
    </xf>
    <xf numFmtId="0" fontId="0" fillId="0" borderId="259" xfId="14" applyFont="1" applyBorder="1" applyAlignment="1">
      <alignment horizontal="center"/>
    </xf>
    <xf numFmtId="0" fontId="4" fillId="7" borderId="0" xfId="14" applyFont="1" applyFill="1" applyAlignment="1">
      <alignment horizontal="center" vertical="center"/>
    </xf>
    <xf numFmtId="0" fontId="12" fillId="7" borderId="0" xfId="14" applyFont="1" applyFill="1" applyAlignment="1">
      <alignment horizontal="center" vertical="center"/>
    </xf>
    <xf numFmtId="0" fontId="12" fillId="7" borderId="0" xfId="14" applyFont="1" applyFill="1" applyAlignment="1">
      <alignment horizontal="center"/>
    </xf>
    <xf numFmtId="0" fontId="4" fillId="7" borderId="33" xfId="14" applyFont="1" applyFill="1" applyBorder="1" applyAlignment="1">
      <alignment horizontal="center"/>
    </xf>
    <xf numFmtId="0" fontId="4" fillId="7" borderId="34" xfId="14" applyFont="1" applyFill="1" applyBorder="1" applyAlignment="1">
      <alignment horizontal="center"/>
    </xf>
    <xf numFmtId="0" fontId="4" fillId="7" borderId="36" xfId="14" applyFont="1" applyFill="1" applyBorder="1" applyAlignment="1">
      <alignment horizontal="center"/>
    </xf>
    <xf numFmtId="0" fontId="4" fillId="7" borderId="35" xfId="14" applyFont="1" applyFill="1" applyBorder="1" applyAlignment="1">
      <alignment horizontal="center"/>
    </xf>
    <xf numFmtId="0" fontId="4" fillId="7" borderId="20" xfId="14" applyFont="1" applyFill="1" applyBorder="1" applyAlignment="1">
      <alignment horizontal="center"/>
    </xf>
    <xf numFmtId="0" fontId="4" fillId="7" borderId="37" xfId="14" applyFont="1" applyFill="1" applyBorder="1" applyAlignment="1">
      <alignment horizontal="center"/>
    </xf>
    <xf numFmtId="0" fontId="2" fillId="0" borderId="0" xfId="14" applyFont="1" applyAlignment="1">
      <alignment horizontal="center"/>
    </xf>
    <xf numFmtId="0" fontId="11" fillId="0" borderId="20" xfId="14" quotePrefix="1" applyFont="1" applyBorder="1" applyAlignment="1">
      <alignment horizontal="right"/>
    </xf>
    <xf numFmtId="0" fontId="11" fillId="0" borderId="20" xfId="14" applyFont="1" applyBorder="1" applyAlignment="1">
      <alignment horizontal="right"/>
    </xf>
    <xf numFmtId="0" fontId="0" fillId="0" borderId="0" xfId="14" applyFont="1" applyAlignment="1">
      <alignment horizontal="center"/>
    </xf>
    <xf numFmtId="0" fontId="11" fillId="7" borderId="130" xfId="14" applyFont="1" applyFill="1" applyBorder="1" applyAlignment="1">
      <alignment horizontal="center"/>
    </xf>
    <xf numFmtId="0" fontId="27" fillId="0" borderId="0" xfId="14" applyFont="1" applyAlignment="1">
      <alignment horizontal="center" vertical="center" wrapText="1"/>
    </xf>
    <xf numFmtId="0" fontId="11" fillId="7" borderId="19" xfId="14" quotePrefix="1" applyFont="1" applyFill="1" applyBorder="1" applyAlignment="1">
      <alignment horizontal="center" vertical="center"/>
    </xf>
    <xf numFmtId="0" fontId="11" fillId="7" borderId="19" xfId="14" applyFont="1" applyFill="1" applyBorder="1" applyAlignment="1">
      <alignment horizontal="center" vertical="center"/>
    </xf>
    <xf numFmtId="0" fontId="11" fillId="7" borderId="19" xfId="14" quotePrefix="1" applyFont="1" applyFill="1" applyBorder="1" applyAlignment="1">
      <alignment horizontal="left" vertical="center"/>
    </xf>
    <xf numFmtId="0" fontId="11" fillId="7" borderId="19" xfId="14" applyFont="1" applyFill="1" applyBorder="1" applyAlignment="1">
      <alignment horizontal="left" vertical="center"/>
    </xf>
    <xf numFmtId="0" fontId="14" fillId="7" borderId="33" xfId="14" applyFont="1" applyFill="1" applyBorder="1" applyAlignment="1">
      <alignment horizontal="center" vertical="center"/>
    </xf>
    <xf numFmtId="0" fontId="14" fillId="7" borderId="34" xfId="14" applyFont="1" applyFill="1" applyBorder="1" applyAlignment="1">
      <alignment horizontal="center" vertical="center"/>
    </xf>
    <xf numFmtId="0" fontId="14" fillId="7" borderId="36" xfId="14" applyFont="1" applyFill="1" applyBorder="1" applyAlignment="1">
      <alignment horizontal="center" vertical="center"/>
    </xf>
    <xf numFmtId="0" fontId="14" fillId="7" borderId="35" xfId="14" applyFont="1" applyFill="1" applyBorder="1" applyAlignment="1">
      <alignment horizontal="center" vertical="center"/>
    </xf>
    <xf numFmtId="0" fontId="14" fillId="7" borderId="20" xfId="14" applyFont="1" applyFill="1" applyBorder="1" applyAlignment="1">
      <alignment horizontal="center" vertical="center"/>
    </xf>
    <xf numFmtId="0" fontId="14" fillId="7" borderId="37" xfId="14" applyFont="1" applyFill="1" applyBorder="1" applyAlignment="1">
      <alignment horizontal="center" vertical="center"/>
    </xf>
    <xf numFmtId="0" fontId="2" fillId="0" borderId="33" xfId="14" applyFont="1" applyBorder="1" applyAlignment="1">
      <alignment horizontal="right" vertical="center"/>
    </xf>
    <xf numFmtId="0" fontId="2" fillId="0" borderId="34" xfId="14" applyFont="1" applyBorder="1" applyAlignment="1">
      <alignment horizontal="right" vertical="center"/>
    </xf>
    <xf numFmtId="0" fontId="2" fillId="0" borderId="36" xfId="14" applyFont="1" applyBorder="1" applyAlignment="1">
      <alignment horizontal="right" vertical="center"/>
    </xf>
    <xf numFmtId="0" fontId="2" fillId="0" borderId="35" xfId="14" applyFont="1" applyBorder="1" applyAlignment="1">
      <alignment horizontal="right" vertical="center"/>
    </xf>
    <xf numFmtId="0" fontId="2" fillId="0" borderId="20" xfId="14" applyFont="1" applyBorder="1" applyAlignment="1">
      <alignment horizontal="right" vertical="center"/>
    </xf>
    <xf numFmtId="0" fontId="2" fillId="0" borderId="37" xfId="14" applyFont="1" applyBorder="1" applyAlignment="1">
      <alignment horizontal="right" vertical="center"/>
    </xf>
    <xf numFmtId="0" fontId="15" fillId="7" borderId="0" xfId="14" applyFont="1" applyFill="1" applyAlignment="1">
      <alignment horizontal="center"/>
    </xf>
    <xf numFmtId="0" fontId="11" fillId="7" borderId="0" xfId="14" applyFont="1" applyFill="1" applyAlignment="1">
      <alignment horizontal="center" vertical="center"/>
    </xf>
    <xf numFmtId="0" fontId="99" fillId="7" borderId="42" xfId="0" quotePrefix="1" applyFont="1" applyFill="1" applyBorder="1" applyAlignment="1">
      <alignment horizontal="center" vertical="center"/>
    </xf>
    <xf numFmtId="0" fontId="99" fillId="7" borderId="42" xfId="0" applyFont="1" applyFill="1" applyBorder="1" applyAlignment="1">
      <alignment horizontal="center" vertical="center"/>
    </xf>
    <xf numFmtId="0" fontId="99" fillId="0" borderId="64" xfId="0" quotePrefix="1" applyFont="1" applyBorder="1" applyAlignment="1">
      <alignment horizontal="right"/>
    </xf>
    <xf numFmtId="0" fontId="20" fillId="7" borderId="142" xfId="0" applyFont="1" applyFill="1" applyBorder="1" applyAlignment="1">
      <alignment horizontal="right" vertical="center"/>
    </xf>
    <xf numFmtId="3" fontId="11" fillId="7" borderId="0" xfId="0" quotePrefix="1" applyNumberFormat="1" applyFont="1" applyFill="1" applyAlignment="1" applyProtection="1">
      <alignment horizontal="center" vertical="center"/>
      <protection locked="0"/>
    </xf>
    <xf numFmtId="3" fontId="11" fillId="7" borderId="19" xfId="0" applyNumberFormat="1" applyFont="1" applyFill="1" applyBorder="1" applyAlignment="1" applyProtection="1">
      <alignment horizontal="center" vertical="center"/>
      <protection locked="0"/>
    </xf>
    <xf numFmtId="3" fontId="11" fillId="7" borderId="0" xfId="0" applyNumberFormat="1" applyFont="1" applyFill="1" applyAlignment="1" applyProtection="1">
      <alignment horizontal="center" vertical="center"/>
      <protection locked="0"/>
    </xf>
    <xf numFmtId="3" fontId="20" fillId="7" borderId="142" xfId="0" applyNumberFormat="1" applyFont="1" applyFill="1" applyBorder="1" applyAlignment="1" applyProtection="1">
      <alignment horizontal="right" vertical="center"/>
      <protection locked="0"/>
    </xf>
    <xf numFmtId="0" fontId="20" fillId="0" borderId="33" xfId="0" applyFont="1" applyBorder="1" applyAlignment="1">
      <alignment horizontal="right" vertical="center"/>
    </xf>
    <xf numFmtId="0" fontId="20" fillId="0" borderId="34" xfId="0" applyFont="1" applyBorder="1" applyAlignment="1">
      <alignment horizontal="right" vertical="center"/>
    </xf>
    <xf numFmtId="0" fontId="20" fillId="0" borderId="36" xfId="0" applyFont="1" applyBorder="1" applyAlignment="1">
      <alignment horizontal="right" vertical="center"/>
    </xf>
    <xf numFmtId="0" fontId="20" fillId="0" borderId="35" xfId="0" applyFont="1" applyBorder="1" applyAlignment="1">
      <alignment horizontal="right" vertical="center"/>
    </xf>
    <xf numFmtId="0" fontId="20" fillId="0" borderId="20" xfId="0" applyFont="1" applyBorder="1" applyAlignment="1">
      <alignment horizontal="right" vertical="center"/>
    </xf>
    <xf numFmtId="0" fontId="20" fillId="0" borderId="37" xfId="0" applyFont="1" applyBorder="1" applyAlignment="1">
      <alignment horizontal="right" vertical="center"/>
    </xf>
    <xf numFmtId="3" fontId="15" fillId="7" borderId="0" xfId="1" applyNumberFormat="1" applyFont="1" applyFill="1" applyBorder="1" applyAlignment="1" applyProtection="1">
      <alignment horizontal="right" vertical="center"/>
    </xf>
    <xf numFmtId="0" fontId="103" fillId="0" borderId="33" xfId="0" applyFont="1" applyBorder="1" applyAlignment="1">
      <alignment horizontal="right" vertical="center"/>
    </xf>
    <xf numFmtId="0" fontId="103" fillId="0" borderId="34" xfId="0" applyFont="1" applyBorder="1" applyAlignment="1">
      <alignment horizontal="right" vertical="center"/>
    </xf>
    <xf numFmtId="0" fontId="103" fillId="0" borderId="36" xfId="0" applyFont="1" applyBorder="1" applyAlignment="1">
      <alignment horizontal="right" vertical="center"/>
    </xf>
    <xf numFmtId="0" fontId="103" fillId="0" borderId="35" xfId="0" applyFont="1" applyBorder="1" applyAlignment="1">
      <alignment horizontal="right" vertical="center"/>
    </xf>
    <xf numFmtId="0" fontId="103" fillId="0" borderId="20" xfId="0" applyFont="1" applyBorder="1" applyAlignment="1">
      <alignment horizontal="right" vertical="center"/>
    </xf>
    <xf numFmtId="0" fontId="103" fillId="0" borderId="37" xfId="0" applyFont="1" applyBorder="1" applyAlignment="1">
      <alignment horizontal="right" vertical="center"/>
    </xf>
    <xf numFmtId="0" fontId="103" fillId="7" borderId="142" xfId="0" applyFont="1" applyFill="1" applyBorder="1" applyAlignment="1">
      <alignment horizontal="right" vertical="center"/>
    </xf>
    <xf numFmtId="3" fontId="99" fillId="7" borderId="0" xfId="0" quotePrefix="1" applyNumberFormat="1" applyFont="1" applyFill="1" applyAlignment="1" applyProtection="1">
      <alignment horizontal="center" vertical="center"/>
      <protection locked="0"/>
    </xf>
    <xf numFmtId="3" fontId="99" fillId="7" borderId="19" xfId="0" applyNumberFormat="1" applyFont="1" applyFill="1" applyBorder="1" applyAlignment="1" applyProtection="1">
      <alignment horizontal="center" vertical="center"/>
      <protection locked="0"/>
    </xf>
    <xf numFmtId="3" fontId="99" fillId="7" borderId="0" xfId="0" applyNumberFormat="1" applyFont="1" applyFill="1" applyAlignment="1" applyProtection="1">
      <alignment horizontal="center" vertical="center"/>
      <protection locked="0"/>
    </xf>
    <xf numFmtId="0" fontId="11" fillId="7" borderId="42" xfId="0" applyFont="1" applyFill="1" applyBorder="1" applyAlignment="1">
      <alignment horizontal="center" vertical="center"/>
    </xf>
    <xf numFmtId="3" fontId="20" fillId="7" borderId="169" xfId="0" applyNumberFormat="1" applyFont="1" applyFill="1" applyBorder="1" applyAlignment="1" applyProtection="1">
      <alignment horizontal="right" vertical="center"/>
      <protection locked="0"/>
    </xf>
    <xf numFmtId="3" fontId="20" fillId="7" borderId="132" xfId="0" applyNumberFormat="1" applyFont="1" applyFill="1" applyBorder="1" applyAlignment="1" applyProtection="1">
      <alignment horizontal="right" vertical="center"/>
      <protection locked="0"/>
    </xf>
    <xf numFmtId="3" fontId="20" fillId="7" borderId="72" xfId="0" applyNumberFormat="1" applyFont="1" applyFill="1" applyBorder="1" applyAlignment="1" applyProtection="1">
      <alignment horizontal="right" vertical="center"/>
      <protection locked="0"/>
    </xf>
    <xf numFmtId="3" fontId="20" fillId="7" borderId="81" xfId="0" applyNumberFormat="1" applyFont="1" applyFill="1" applyBorder="1" applyAlignment="1" applyProtection="1">
      <alignment horizontal="right" vertical="center"/>
      <protection locked="0"/>
    </xf>
    <xf numFmtId="3" fontId="20" fillId="7" borderId="64" xfId="0" applyNumberFormat="1" applyFont="1" applyFill="1" applyBorder="1" applyAlignment="1" applyProtection="1">
      <alignment horizontal="right" vertical="center"/>
      <protection locked="0"/>
    </xf>
    <xf numFmtId="3" fontId="20" fillId="7" borderId="112" xfId="0" applyNumberFormat="1" applyFont="1" applyFill="1" applyBorder="1" applyAlignment="1" applyProtection="1">
      <alignment horizontal="right" vertical="center"/>
      <protection locked="0"/>
    </xf>
    <xf numFmtId="3" fontId="20" fillId="7" borderId="59" xfId="0" applyNumberFormat="1" applyFont="1" applyFill="1" applyBorder="1" applyAlignment="1" applyProtection="1">
      <alignment horizontal="right" vertical="center"/>
      <protection locked="0"/>
    </xf>
    <xf numFmtId="3" fontId="20" fillId="7" borderId="20" xfId="0" applyNumberFormat="1" applyFont="1" applyFill="1" applyBorder="1" applyAlignment="1" applyProtection="1">
      <alignment horizontal="right" vertical="center"/>
      <protection locked="0"/>
    </xf>
    <xf numFmtId="3" fontId="20" fillId="7" borderId="61" xfId="0" applyNumberFormat="1" applyFont="1" applyFill="1" applyBorder="1" applyAlignment="1" applyProtection="1">
      <alignment horizontal="right" vertical="center"/>
      <protection locked="0"/>
    </xf>
    <xf numFmtId="3" fontId="20" fillId="7" borderId="249" xfId="0" applyNumberFormat="1" applyFont="1" applyFill="1" applyBorder="1" applyAlignment="1" applyProtection="1">
      <alignment horizontal="right" vertical="center"/>
      <protection locked="0"/>
    </xf>
    <xf numFmtId="3" fontId="20" fillId="7" borderId="250" xfId="0" applyNumberFormat="1" applyFont="1" applyFill="1" applyBorder="1" applyAlignment="1" applyProtection="1">
      <alignment horizontal="right" vertical="center"/>
      <protection locked="0"/>
    </xf>
    <xf numFmtId="3" fontId="20" fillId="7" borderId="254" xfId="0" applyNumberFormat="1" applyFont="1" applyFill="1" applyBorder="1" applyAlignment="1" applyProtection="1">
      <alignment horizontal="right" vertical="center"/>
      <protection locked="0"/>
    </xf>
    <xf numFmtId="3" fontId="20" fillId="7" borderId="83" xfId="0" applyNumberFormat="1" applyFont="1" applyFill="1" applyBorder="1" applyAlignment="1" applyProtection="1">
      <alignment horizontal="right" vertical="center"/>
      <protection locked="0"/>
    </xf>
    <xf numFmtId="3" fontId="20" fillId="7" borderId="113" xfId="0" applyNumberFormat="1" applyFont="1" applyFill="1" applyBorder="1" applyAlignment="1" applyProtection="1">
      <alignment horizontal="right" vertical="center"/>
      <protection locked="0"/>
    </xf>
    <xf numFmtId="3" fontId="20" fillId="7" borderId="255" xfId="0" applyNumberFormat="1" applyFont="1" applyFill="1" applyBorder="1" applyAlignment="1" applyProtection="1">
      <alignment horizontal="right" vertical="center"/>
      <protection locked="0"/>
    </xf>
    <xf numFmtId="3" fontId="20" fillId="7" borderId="33" xfId="0" applyNumberFormat="1" applyFont="1" applyFill="1" applyBorder="1" applyAlignment="1" applyProtection="1">
      <alignment horizontal="right" vertical="center"/>
      <protection locked="0"/>
    </xf>
    <xf numFmtId="3" fontId="20" fillId="7" borderId="34" xfId="0" applyNumberFormat="1" applyFont="1" applyFill="1" applyBorder="1" applyAlignment="1" applyProtection="1">
      <alignment horizontal="right" vertical="center"/>
      <protection locked="0"/>
    </xf>
    <xf numFmtId="3" fontId="20" fillId="7" borderId="253" xfId="0" applyNumberFormat="1" applyFont="1" applyFill="1" applyBorder="1" applyAlignment="1" applyProtection="1">
      <alignment horizontal="right" vertical="center"/>
      <protection locked="0"/>
    </xf>
    <xf numFmtId="3" fontId="20" fillId="7" borderId="251" xfId="0" applyNumberFormat="1" applyFont="1" applyFill="1" applyBorder="1" applyAlignment="1" applyProtection="1">
      <alignment horizontal="right" vertical="center"/>
      <protection locked="0"/>
    </xf>
    <xf numFmtId="3" fontId="20" fillId="7" borderId="252" xfId="0" applyNumberFormat="1" applyFont="1" applyFill="1" applyBorder="1" applyAlignment="1" applyProtection="1">
      <alignment horizontal="right" vertical="center"/>
      <protection locked="0"/>
    </xf>
    <xf numFmtId="0" fontId="11" fillId="7" borderId="19" xfId="0" applyFont="1" applyFill="1" applyBorder="1" applyAlignment="1">
      <alignment horizontal="center" vertical="center"/>
    </xf>
    <xf numFmtId="0" fontId="11" fillId="7" borderId="42" xfId="0" quotePrefix="1" applyFont="1" applyFill="1" applyBorder="1" applyAlignment="1">
      <alignment horizontal="center" vertical="center"/>
    </xf>
    <xf numFmtId="0" fontId="12" fillId="7" borderId="9" xfId="0" applyFont="1" applyFill="1" applyBorder="1" applyAlignment="1">
      <alignment horizontal="left"/>
    </xf>
    <xf numFmtId="0" fontId="2" fillId="16" borderId="0" xfId="0" applyFont="1" applyFill="1" applyAlignment="1">
      <alignment horizontal="left"/>
    </xf>
    <xf numFmtId="0" fontId="0" fillId="16" borderId="0" xfId="0" applyFill="1" applyAlignment="1">
      <alignment horizontal="left"/>
    </xf>
    <xf numFmtId="0" fontId="12" fillId="7" borderId="0" xfId="0" applyFont="1" applyFill="1" applyAlignment="1">
      <alignment horizontal="left" vertical="center" wrapText="1"/>
    </xf>
    <xf numFmtId="0" fontId="12" fillId="7" borderId="0" xfId="0" applyFont="1" applyFill="1" applyAlignment="1">
      <alignment horizontal="left" vertical="top" wrapText="1"/>
    </xf>
    <xf numFmtId="0" fontId="12" fillId="7" borderId="9" xfId="0" applyFont="1" applyFill="1" applyBorder="1" applyAlignment="1">
      <alignment horizontal="left" vertical="center"/>
    </xf>
    <xf numFmtId="0" fontId="11" fillId="7" borderId="12" xfId="0" applyFont="1" applyFill="1" applyBorder="1" applyAlignment="1">
      <alignment horizontal="center"/>
    </xf>
    <xf numFmtId="0" fontId="11" fillId="7" borderId="227" xfId="0" applyFont="1" applyFill="1" applyBorder="1" applyAlignment="1">
      <alignment horizontal="center"/>
    </xf>
    <xf numFmtId="0" fontId="11" fillId="7" borderId="0" xfId="0" applyFont="1" applyFill="1" applyAlignment="1">
      <alignment horizontal="center" vertical="center"/>
    </xf>
    <xf numFmtId="0" fontId="12" fillId="16" borderId="0" xfId="0" applyFont="1" applyFill="1"/>
    <xf numFmtId="3" fontId="20" fillId="7" borderId="33" xfId="0" applyNumberFormat="1" applyFont="1" applyFill="1" applyBorder="1" applyAlignment="1" applyProtection="1">
      <alignment horizontal="center" vertical="center"/>
      <protection locked="0"/>
    </xf>
    <xf numFmtId="3" fontId="20" fillId="7" borderId="34" xfId="0" applyNumberFormat="1" applyFont="1" applyFill="1" applyBorder="1" applyAlignment="1" applyProtection="1">
      <alignment horizontal="center" vertical="center"/>
      <protection locked="0"/>
    </xf>
    <xf numFmtId="3" fontId="20" fillId="7" borderId="36" xfId="0" applyNumberFormat="1" applyFont="1" applyFill="1" applyBorder="1" applyAlignment="1" applyProtection="1">
      <alignment horizontal="center" vertical="center"/>
      <protection locked="0"/>
    </xf>
    <xf numFmtId="3" fontId="20" fillId="7" borderId="35" xfId="0" applyNumberFormat="1" applyFont="1" applyFill="1" applyBorder="1" applyAlignment="1" applyProtection="1">
      <alignment horizontal="center" vertical="center"/>
      <protection locked="0"/>
    </xf>
    <xf numFmtId="3" fontId="20" fillId="7" borderId="20" xfId="0" applyNumberFormat="1" applyFont="1" applyFill="1" applyBorder="1" applyAlignment="1" applyProtection="1">
      <alignment horizontal="center" vertical="center"/>
      <protection locked="0"/>
    </xf>
    <xf numFmtId="3" fontId="20" fillId="7" borderId="37" xfId="0" applyNumberFormat="1" applyFont="1" applyFill="1" applyBorder="1" applyAlignment="1" applyProtection="1">
      <alignment horizontal="center" vertical="center"/>
      <protection locked="0"/>
    </xf>
    <xf numFmtId="3" fontId="15" fillId="7" borderId="5" xfId="0" applyNumberFormat="1" applyFont="1" applyFill="1" applyBorder="1" applyAlignment="1" applyProtection="1">
      <alignment horizontal="center" vertical="center"/>
      <protection locked="0"/>
    </xf>
    <xf numFmtId="3" fontId="32" fillId="7" borderId="33" xfId="0" applyNumberFormat="1" applyFont="1" applyFill="1" applyBorder="1" applyAlignment="1">
      <alignment horizontal="right" vertical="center"/>
    </xf>
    <xf numFmtId="0" fontId="32" fillId="7" borderId="34" xfId="0" applyFont="1" applyFill="1" applyBorder="1" applyAlignment="1">
      <alignment horizontal="right" vertical="center"/>
    </xf>
    <xf numFmtId="0" fontId="32" fillId="7" borderId="36" xfId="0" applyFont="1" applyFill="1" applyBorder="1" applyAlignment="1">
      <alignment horizontal="right" vertical="center"/>
    </xf>
    <xf numFmtId="0" fontId="32" fillId="7" borderId="35" xfId="0" applyFont="1" applyFill="1" applyBorder="1" applyAlignment="1">
      <alignment horizontal="right" vertical="center"/>
    </xf>
    <xf numFmtId="0" fontId="32" fillId="7" borderId="20" xfId="0" applyFont="1" applyFill="1" applyBorder="1" applyAlignment="1">
      <alignment horizontal="right" vertical="center"/>
    </xf>
    <xf numFmtId="0" fontId="32" fillId="7" borderId="37" xfId="0" applyFont="1" applyFill="1" applyBorder="1" applyAlignment="1">
      <alignment horizontal="right" vertical="center"/>
    </xf>
    <xf numFmtId="3" fontId="20" fillId="7" borderId="36" xfId="0" applyNumberFormat="1" applyFont="1" applyFill="1" applyBorder="1" applyAlignment="1" applyProtection="1">
      <alignment horizontal="right" vertical="center"/>
      <protection locked="0"/>
    </xf>
    <xf numFmtId="3" fontId="20" fillId="7" borderId="35" xfId="0" applyNumberFormat="1" applyFont="1" applyFill="1" applyBorder="1" applyAlignment="1" applyProtection="1">
      <alignment horizontal="right" vertical="center"/>
      <protection locked="0"/>
    </xf>
    <xf numFmtId="3" fontId="20" fillId="7" borderId="37" xfId="0" applyNumberFormat="1" applyFont="1" applyFill="1" applyBorder="1" applyAlignment="1" applyProtection="1">
      <alignment horizontal="right" vertical="center"/>
      <protection locked="0"/>
    </xf>
    <xf numFmtId="3" fontId="20" fillId="7" borderId="79" xfId="0" applyNumberFormat="1" applyFont="1" applyFill="1" applyBorder="1" applyAlignment="1" applyProtection="1">
      <alignment horizontal="right" vertical="center"/>
      <protection locked="0"/>
    </xf>
    <xf numFmtId="3" fontId="20" fillId="7" borderId="78" xfId="0" applyNumberFormat="1" applyFont="1" applyFill="1" applyBorder="1" applyAlignment="1" applyProtection="1">
      <alignment horizontal="right" vertical="center"/>
      <protection locked="0"/>
    </xf>
    <xf numFmtId="0" fontId="11" fillId="7" borderId="130" xfId="0" applyFont="1" applyFill="1" applyBorder="1" applyAlignment="1">
      <alignment horizontal="center"/>
    </xf>
    <xf numFmtId="0" fontId="11" fillId="0" borderId="0" xfId="0" applyFont="1" applyAlignment="1">
      <alignment horizontal="center" vertical="top"/>
    </xf>
    <xf numFmtId="0" fontId="12" fillId="7" borderId="0" xfId="0" applyFont="1" applyFill="1" applyAlignment="1">
      <alignment horizontal="center" vertical="top"/>
    </xf>
    <xf numFmtId="0" fontId="11" fillId="7" borderId="19" xfId="0" quotePrefix="1" applyFont="1" applyFill="1" applyBorder="1" applyAlignment="1">
      <alignment horizontal="center" vertical="center"/>
    </xf>
    <xf numFmtId="0" fontId="11" fillId="7" borderId="19" xfId="0" applyFont="1" applyFill="1" applyBorder="1" applyAlignment="1">
      <alignment horizontal="right" vertical="center"/>
    </xf>
    <xf numFmtId="0" fontId="11" fillId="0" borderId="42" xfId="0" applyFont="1" applyBorder="1" applyAlignment="1">
      <alignment horizontal="center" vertical="center"/>
    </xf>
    <xf numFmtId="0" fontId="11" fillId="0" borderId="70" xfId="0" applyFont="1" applyBorder="1" applyAlignment="1">
      <alignment horizontal="center" vertical="center"/>
    </xf>
    <xf numFmtId="0" fontId="11" fillId="7" borderId="70" xfId="0" applyFont="1" applyFill="1" applyBorder="1" applyAlignment="1">
      <alignment horizontal="center" vertical="center"/>
    </xf>
    <xf numFmtId="0" fontId="11" fillId="0" borderId="70" xfId="0" applyFont="1" applyBorder="1" applyAlignment="1">
      <alignment horizontal="center" vertical="center" wrapText="1"/>
    </xf>
    <xf numFmtId="0" fontId="11" fillId="0" borderId="132" xfId="0" applyFont="1" applyBorder="1" applyAlignment="1">
      <alignment horizontal="center" vertical="center"/>
    </xf>
    <xf numFmtId="0" fontId="12" fillId="7" borderId="0" xfId="0" applyFont="1" applyFill="1" applyAlignment="1">
      <alignment horizontal="center"/>
    </xf>
    <xf numFmtId="0" fontId="12" fillId="7" borderId="0" xfId="0" applyFont="1" applyFill="1" applyAlignment="1">
      <alignment horizontal="center" vertical="center"/>
    </xf>
    <xf numFmtId="0" fontId="2" fillId="0" borderId="0" xfId="0" applyFont="1" applyAlignment="1">
      <alignment horizontal="left" vertical="center"/>
    </xf>
    <xf numFmtId="3" fontId="11" fillId="7" borderId="0" xfId="0" applyNumberFormat="1" applyFont="1" applyFill="1" applyAlignment="1" applyProtection="1">
      <alignment horizontal="center"/>
      <protection locked="0"/>
    </xf>
    <xf numFmtId="0" fontId="12" fillId="7" borderId="236" xfId="0" applyFont="1" applyFill="1" applyBorder="1" applyAlignment="1" applyProtection="1">
      <alignment horizontal="left" vertical="center"/>
      <protection locked="0"/>
    </xf>
    <xf numFmtId="3" fontId="20" fillId="7" borderId="56" xfId="0" applyNumberFormat="1" applyFont="1" applyFill="1" applyBorder="1" applyAlignment="1" applyProtection="1">
      <alignment horizontal="right" vertical="center"/>
      <protection locked="0"/>
    </xf>
    <xf numFmtId="3" fontId="20" fillId="7" borderId="57" xfId="0" applyNumberFormat="1" applyFont="1" applyFill="1" applyBorder="1" applyAlignment="1" applyProtection="1">
      <alignment horizontal="right" vertical="center"/>
      <protection locked="0"/>
    </xf>
    <xf numFmtId="3" fontId="20" fillId="0" borderId="142" xfId="0" applyNumberFormat="1" applyFont="1" applyBorder="1" applyAlignment="1" applyProtection="1">
      <alignment horizontal="right"/>
      <protection locked="0"/>
    </xf>
    <xf numFmtId="0" fontId="15" fillId="7" borderId="0" xfId="0" applyFont="1" applyFill="1" applyAlignment="1">
      <alignment horizontal="right" vertical="center"/>
    </xf>
    <xf numFmtId="3" fontId="20" fillId="7" borderId="142" xfId="0" applyNumberFormat="1" applyFont="1" applyFill="1" applyBorder="1" applyAlignment="1">
      <alignment horizontal="right" vertical="center"/>
    </xf>
    <xf numFmtId="0" fontId="11" fillId="0" borderId="42" xfId="0" quotePrefix="1" applyFont="1" applyBorder="1" applyAlignment="1">
      <alignment horizontal="center" vertical="center"/>
    </xf>
    <xf numFmtId="0" fontId="11" fillId="7" borderId="0" xfId="0" quotePrefix="1" applyFont="1" applyFill="1" applyAlignment="1">
      <alignment horizontal="center" vertical="center"/>
    </xf>
    <xf numFmtId="0" fontId="13" fillId="7" borderId="0" xfId="0" applyFont="1" applyFill="1" applyAlignment="1">
      <alignment horizontal="center" wrapText="1"/>
    </xf>
    <xf numFmtId="0" fontId="26" fillId="0" borderId="0" xfId="0" applyFont="1" applyAlignment="1">
      <alignment horizontal="left" vertical="center"/>
    </xf>
    <xf numFmtId="0" fontId="15" fillId="7" borderId="33" xfId="0" applyFont="1" applyFill="1" applyBorder="1" applyAlignment="1">
      <alignment horizontal="left" vertical="top"/>
    </xf>
    <xf numFmtId="0" fontId="15" fillId="7" borderId="34" xfId="0" applyFont="1" applyFill="1" applyBorder="1" applyAlignment="1">
      <alignment horizontal="left" vertical="top"/>
    </xf>
    <xf numFmtId="0" fontId="15" fillId="7" borderId="36" xfId="0" applyFont="1" applyFill="1" applyBorder="1" applyAlignment="1">
      <alignment horizontal="left" vertical="top"/>
    </xf>
    <xf numFmtId="0" fontId="15" fillId="7" borderId="35" xfId="0" applyFont="1" applyFill="1" applyBorder="1" applyAlignment="1">
      <alignment horizontal="left" vertical="top"/>
    </xf>
    <xf numFmtId="0" fontId="15" fillId="7" borderId="20" xfId="0" applyFont="1" applyFill="1" applyBorder="1" applyAlignment="1">
      <alignment horizontal="left" vertical="top"/>
    </xf>
    <xf numFmtId="0" fontId="15" fillId="7" borderId="37" xfId="0" applyFont="1" applyFill="1" applyBorder="1" applyAlignment="1">
      <alignment horizontal="left" vertical="top"/>
    </xf>
    <xf numFmtId="0" fontId="11" fillId="0" borderId="19" xfId="0" quotePrefix="1" applyFont="1" applyBorder="1" applyAlignment="1">
      <alignment horizontal="center" vertical="center"/>
    </xf>
    <xf numFmtId="0" fontId="15" fillId="7" borderId="130" xfId="0" applyFont="1" applyFill="1" applyBorder="1" applyAlignment="1">
      <alignment horizontal="center"/>
    </xf>
    <xf numFmtId="0" fontId="15" fillId="7" borderId="0" xfId="0" applyFont="1" applyFill="1" applyAlignment="1">
      <alignment horizontal="center"/>
    </xf>
    <xf numFmtId="0" fontId="15" fillId="7" borderId="227" xfId="0" applyFont="1" applyFill="1" applyBorder="1" applyAlignment="1">
      <alignment horizontal="center"/>
    </xf>
    <xf numFmtId="0" fontId="20" fillId="0" borderId="4" xfId="0" quotePrefix="1" applyFont="1" applyBorder="1" applyAlignment="1" applyProtection="1">
      <alignment horizontal="center" vertical="center"/>
      <protection locked="0"/>
    </xf>
    <xf numFmtId="3" fontId="32" fillId="7" borderId="33" xfId="0" applyNumberFormat="1" applyFont="1" applyFill="1" applyBorder="1" applyAlignment="1" applyProtection="1">
      <alignment horizontal="right" vertical="center"/>
      <protection locked="0"/>
    </xf>
    <xf numFmtId="3" fontId="32" fillId="7" borderId="34" xfId="0" applyNumberFormat="1" applyFont="1" applyFill="1" applyBorder="1" applyAlignment="1" applyProtection="1">
      <alignment horizontal="right" vertical="center"/>
      <protection locked="0"/>
    </xf>
    <xf numFmtId="3" fontId="32" fillId="7" borderId="36" xfId="0" applyNumberFormat="1" applyFont="1" applyFill="1" applyBorder="1" applyAlignment="1" applyProtection="1">
      <alignment horizontal="right" vertical="center"/>
      <protection locked="0"/>
    </xf>
    <xf numFmtId="3" fontId="32" fillId="7" borderId="35" xfId="0" applyNumberFormat="1" applyFont="1" applyFill="1" applyBorder="1" applyAlignment="1" applyProtection="1">
      <alignment horizontal="right" vertical="center"/>
      <protection locked="0"/>
    </xf>
    <xf numFmtId="3" fontId="32" fillId="7" borderId="20" xfId="0" applyNumberFormat="1" applyFont="1" applyFill="1" applyBorder="1" applyAlignment="1" applyProtection="1">
      <alignment horizontal="right" vertical="center"/>
      <protection locked="0"/>
    </xf>
    <xf numFmtId="3" fontId="32" fillId="7" borderId="37" xfId="0" applyNumberFormat="1" applyFont="1" applyFill="1" applyBorder="1" applyAlignment="1" applyProtection="1">
      <alignment horizontal="right" vertical="center"/>
      <protection locked="0"/>
    </xf>
    <xf numFmtId="4" fontId="20" fillId="7" borderId="33" xfId="0" applyNumberFormat="1" applyFont="1" applyFill="1" applyBorder="1" applyAlignment="1" applyProtection="1">
      <alignment horizontal="right" vertical="center"/>
      <protection locked="0"/>
    </xf>
    <xf numFmtId="4" fontId="20" fillId="7" borderId="34" xfId="0" applyNumberFormat="1" applyFont="1" applyFill="1" applyBorder="1" applyAlignment="1" applyProtection="1">
      <alignment horizontal="right" vertical="center"/>
      <protection locked="0"/>
    </xf>
    <xf numFmtId="4" fontId="20" fillId="7" borderId="36" xfId="0" applyNumberFormat="1" applyFont="1" applyFill="1" applyBorder="1" applyAlignment="1" applyProtection="1">
      <alignment horizontal="right" vertical="center"/>
      <protection locked="0"/>
    </xf>
    <xf numFmtId="4" fontId="20" fillId="7" borderId="35" xfId="0" applyNumberFormat="1" applyFont="1" applyFill="1" applyBorder="1" applyAlignment="1" applyProtection="1">
      <alignment horizontal="right" vertical="center"/>
      <protection locked="0"/>
    </xf>
    <xf numFmtId="4" fontId="20" fillId="7" borderId="20" xfId="0" applyNumberFormat="1" applyFont="1" applyFill="1" applyBorder="1" applyAlignment="1" applyProtection="1">
      <alignment horizontal="right" vertical="center"/>
      <protection locked="0"/>
    </xf>
    <xf numFmtId="4" fontId="20" fillId="7" borderId="37" xfId="0" applyNumberFormat="1" applyFont="1" applyFill="1" applyBorder="1" applyAlignment="1" applyProtection="1">
      <alignment horizontal="right" vertical="center"/>
      <protection locked="0"/>
    </xf>
    <xf numFmtId="3" fontId="32" fillId="0" borderId="33" xfId="0" applyNumberFormat="1" applyFont="1" applyBorder="1" applyAlignment="1" applyProtection="1">
      <alignment horizontal="center" vertical="center"/>
      <protection locked="0"/>
    </xf>
    <xf numFmtId="3" fontId="32" fillId="0" borderId="36" xfId="0" applyNumberFormat="1" applyFont="1" applyBorder="1" applyAlignment="1" applyProtection="1">
      <alignment horizontal="center" vertical="center"/>
      <protection locked="0"/>
    </xf>
    <xf numFmtId="3" fontId="32" fillId="0" borderId="35" xfId="0" applyNumberFormat="1" applyFont="1" applyBorder="1" applyAlignment="1" applyProtection="1">
      <alignment horizontal="center" vertical="center"/>
      <protection locked="0"/>
    </xf>
    <xf numFmtId="3" fontId="32" fillId="0" borderId="37" xfId="0" applyNumberFormat="1" applyFont="1" applyBorder="1" applyAlignment="1" applyProtection="1">
      <alignment horizontal="center" vertical="center"/>
      <protection locked="0"/>
    </xf>
    <xf numFmtId="3" fontId="11" fillId="0" borderId="19" xfId="0" applyNumberFormat="1" applyFont="1" applyBorder="1" applyAlignment="1" applyProtection="1">
      <alignment horizontal="right" vertical="center"/>
      <protection locked="0"/>
    </xf>
    <xf numFmtId="0" fontId="15" fillId="7" borderId="225" xfId="0" applyFont="1" applyFill="1" applyBorder="1" applyAlignment="1">
      <alignment horizontal="center" vertical="center"/>
    </xf>
    <xf numFmtId="0" fontId="11" fillId="7" borderId="0" xfId="0" applyFont="1" applyFill="1" applyAlignment="1">
      <alignment horizontal="right" vertical="center"/>
    </xf>
    <xf numFmtId="3" fontId="20" fillId="0" borderId="0" xfId="0" applyNumberFormat="1" applyFont="1" applyAlignment="1" applyProtection="1">
      <alignment horizontal="right" vertical="center"/>
      <protection locked="0"/>
    </xf>
    <xf numFmtId="3" fontId="49" fillId="7" borderId="142" xfId="0" applyNumberFormat="1" applyFont="1" applyFill="1" applyBorder="1" applyAlignment="1" applyProtection="1">
      <alignment horizontal="center" vertical="center"/>
      <protection locked="0"/>
    </xf>
    <xf numFmtId="3" fontId="11" fillId="0" borderId="0" xfId="0" applyNumberFormat="1" applyFont="1" applyAlignment="1" applyProtection="1">
      <alignment horizontal="right" vertical="center"/>
      <protection locked="0"/>
    </xf>
    <xf numFmtId="0" fontId="11" fillId="7" borderId="19" xfId="0" quotePrefix="1" applyFont="1" applyFill="1" applyBorder="1" applyAlignment="1">
      <alignment horizontal="center" vertical="center" wrapText="1"/>
    </xf>
    <xf numFmtId="0" fontId="12" fillId="7" borderId="56" xfId="0" applyFont="1" applyFill="1" applyBorder="1" applyAlignment="1">
      <alignment horizontal="left" vertical="center"/>
    </xf>
    <xf numFmtId="0" fontId="12" fillId="7" borderId="46" xfId="0" applyFont="1" applyFill="1" applyBorder="1" applyAlignment="1">
      <alignment horizontal="left" vertical="center"/>
    </xf>
    <xf numFmtId="0" fontId="12" fillId="7" borderId="57" xfId="0" applyFont="1" applyFill="1" applyBorder="1" applyAlignment="1">
      <alignment horizontal="left" vertical="center"/>
    </xf>
    <xf numFmtId="0" fontId="15" fillId="7" borderId="221" xfId="0" applyFont="1" applyFill="1" applyBorder="1" applyAlignment="1">
      <alignment horizontal="center"/>
    </xf>
    <xf numFmtId="0" fontId="15" fillId="7" borderId="222" xfId="0" applyFont="1" applyFill="1" applyBorder="1" applyAlignment="1">
      <alignment horizontal="center"/>
    </xf>
    <xf numFmtId="0" fontId="12" fillId="7" borderId="56" xfId="0" applyFont="1" applyFill="1" applyBorder="1" applyAlignment="1">
      <alignment horizontal="center" vertical="center"/>
    </xf>
    <xf numFmtId="0" fontId="12" fillId="7" borderId="46" xfId="0" applyFont="1" applyFill="1" applyBorder="1" applyAlignment="1">
      <alignment horizontal="center" vertical="center"/>
    </xf>
    <xf numFmtId="0" fontId="12" fillId="7" borderId="57" xfId="0" applyFont="1" applyFill="1" applyBorder="1" applyAlignment="1">
      <alignment horizontal="center" vertical="center"/>
    </xf>
    <xf numFmtId="3" fontId="20" fillId="7" borderId="0" xfId="0" applyNumberFormat="1" applyFont="1" applyFill="1" applyAlignment="1" applyProtection="1">
      <alignment horizontal="right" vertical="center"/>
      <protection locked="0"/>
    </xf>
    <xf numFmtId="0" fontId="101" fillId="7" borderId="0" xfId="0" applyFont="1" applyFill="1" applyAlignment="1">
      <alignment horizontal="left" wrapText="1"/>
    </xf>
    <xf numFmtId="0" fontId="100" fillId="0" borderId="0" xfId="31" applyFont="1" applyAlignment="1">
      <alignment horizontal="center"/>
    </xf>
    <xf numFmtId="0" fontId="15" fillId="0" borderId="0" xfId="31" applyFont="1" applyAlignment="1">
      <alignment horizontal="center"/>
    </xf>
    <xf numFmtId="3" fontId="20" fillId="16" borderId="162" xfId="0" applyNumberFormat="1" applyFont="1" applyFill="1" applyBorder="1" applyAlignment="1" applyProtection="1">
      <alignment horizontal="center" vertical="center"/>
      <protection locked="0"/>
    </xf>
    <xf numFmtId="3" fontId="20" fillId="16" borderId="166" xfId="0" applyNumberFormat="1" applyFont="1" applyFill="1" applyBorder="1" applyAlignment="1" applyProtection="1">
      <alignment horizontal="center" vertical="center"/>
      <protection locked="0"/>
    </xf>
    <xf numFmtId="0" fontId="3" fillId="7" borderId="139" xfId="0" applyFont="1" applyFill="1" applyBorder="1" applyAlignment="1">
      <alignment horizontal="center" vertical="center"/>
    </xf>
    <xf numFmtId="3" fontId="32" fillId="16" borderId="200" xfId="0" applyNumberFormat="1" applyFont="1" applyFill="1" applyBorder="1" applyAlignment="1" applyProtection="1">
      <alignment horizontal="center"/>
      <protection locked="0"/>
    </xf>
    <xf numFmtId="3" fontId="32" fillId="16" borderId="201" xfId="0" applyNumberFormat="1" applyFont="1" applyFill="1" applyBorder="1" applyAlignment="1" applyProtection="1">
      <alignment horizontal="center"/>
      <protection locked="0"/>
    </xf>
    <xf numFmtId="3" fontId="32" fillId="16" borderId="204" xfId="0" applyNumberFormat="1" applyFont="1" applyFill="1" applyBorder="1" applyAlignment="1" applyProtection="1">
      <alignment horizontal="center"/>
      <protection locked="0"/>
    </xf>
    <xf numFmtId="3" fontId="32" fillId="16" borderId="205" xfId="0" applyNumberFormat="1" applyFont="1" applyFill="1" applyBorder="1" applyAlignment="1" applyProtection="1">
      <alignment horizontal="center"/>
      <protection locked="0"/>
    </xf>
    <xf numFmtId="3" fontId="32" fillId="16" borderId="189" xfId="0" applyNumberFormat="1" applyFont="1" applyFill="1" applyBorder="1" applyAlignment="1" applyProtection="1">
      <alignment horizontal="center"/>
      <protection locked="0"/>
    </xf>
    <xf numFmtId="3" fontId="32" fillId="16" borderId="202" xfId="0" applyNumberFormat="1" applyFont="1" applyFill="1" applyBorder="1" applyAlignment="1" applyProtection="1">
      <alignment horizontal="center"/>
      <protection locked="0"/>
    </xf>
    <xf numFmtId="3" fontId="32" fillId="16" borderId="217" xfId="0" applyNumberFormat="1" applyFont="1" applyFill="1" applyBorder="1" applyAlignment="1" applyProtection="1">
      <alignment horizontal="center"/>
      <protection locked="0"/>
    </xf>
    <xf numFmtId="3" fontId="32" fillId="16" borderId="206" xfId="0" applyNumberFormat="1" applyFont="1" applyFill="1" applyBorder="1" applyAlignment="1" applyProtection="1">
      <alignment horizontal="center"/>
      <protection locked="0"/>
    </xf>
    <xf numFmtId="3" fontId="32" fillId="16" borderId="207" xfId="0" applyNumberFormat="1" applyFont="1" applyFill="1" applyBorder="1" applyAlignment="1" applyProtection="1">
      <alignment horizontal="center"/>
      <protection locked="0"/>
    </xf>
    <xf numFmtId="3" fontId="32" fillId="16" borderId="218" xfId="0" applyNumberFormat="1" applyFont="1" applyFill="1" applyBorder="1" applyAlignment="1" applyProtection="1">
      <alignment horizontal="center"/>
      <protection locked="0"/>
    </xf>
    <xf numFmtId="3" fontId="32" fillId="16" borderId="190" xfId="0" applyNumberFormat="1" applyFont="1" applyFill="1" applyBorder="1" applyAlignment="1" applyProtection="1">
      <alignment horizontal="center"/>
      <protection locked="0"/>
    </xf>
    <xf numFmtId="3" fontId="32" fillId="16" borderId="195" xfId="0" applyNumberFormat="1" applyFont="1" applyFill="1" applyBorder="1" applyAlignment="1" applyProtection="1">
      <alignment horizontal="center"/>
      <protection locked="0"/>
    </xf>
    <xf numFmtId="3" fontId="32" fillId="16" borderId="196" xfId="0" applyNumberFormat="1" applyFont="1" applyFill="1" applyBorder="1" applyAlignment="1" applyProtection="1">
      <alignment horizontal="center"/>
      <protection locked="0"/>
    </xf>
    <xf numFmtId="3" fontId="15" fillId="16" borderId="180" xfId="0" applyNumberFormat="1" applyFont="1" applyFill="1" applyBorder="1" applyAlignment="1" applyProtection="1">
      <alignment horizontal="center"/>
      <protection locked="0"/>
    </xf>
    <xf numFmtId="3" fontId="15" fillId="16" borderId="183" xfId="0" applyNumberFormat="1" applyFont="1" applyFill="1" applyBorder="1" applyAlignment="1" applyProtection="1">
      <alignment horizontal="center"/>
      <protection locked="0"/>
    </xf>
    <xf numFmtId="1" fontId="20" fillId="16" borderId="180" xfId="0" applyNumberFormat="1" applyFont="1" applyFill="1" applyBorder="1" applyAlignment="1" applyProtection="1">
      <alignment horizontal="center"/>
      <protection locked="0"/>
    </xf>
    <xf numFmtId="1" fontId="20" fillId="16" borderId="181" xfId="0" applyNumberFormat="1" applyFont="1" applyFill="1" applyBorder="1" applyAlignment="1" applyProtection="1">
      <alignment horizontal="center"/>
      <protection locked="0"/>
    </xf>
    <xf numFmtId="1" fontId="20" fillId="16" borderId="214" xfId="0" applyNumberFormat="1" applyFont="1" applyFill="1" applyBorder="1" applyAlignment="1" applyProtection="1">
      <alignment horizontal="center"/>
      <protection locked="0"/>
    </xf>
    <xf numFmtId="3" fontId="20" fillId="7" borderId="177" xfId="0" quotePrefix="1" applyNumberFormat="1" applyFont="1" applyFill="1" applyBorder="1" applyAlignment="1" applyProtection="1">
      <alignment horizontal="right"/>
      <protection locked="0"/>
    </xf>
    <xf numFmtId="3" fontId="20" fillId="7" borderId="178" xfId="0" applyNumberFormat="1" applyFont="1" applyFill="1" applyBorder="1" applyAlignment="1" applyProtection="1">
      <alignment horizontal="right"/>
      <protection locked="0"/>
    </xf>
    <xf numFmtId="1" fontId="20" fillId="7" borderId="177" xfId="0" applyNumberFormat="1" applyFont="1" applyFill="1" applyBorder="1" applyAlignment="1" applyProtection="1">
      <alignment horizontal="right"/>
      <protection locked="0"/>
    </xf>
    <xf numFmtId="1" fontId="20" fillId="7" borderId="179" xfId="0" applyNumberFormat="1" applyFont="1" applyFill="1" applyBorder="1" applyAlignment="1" applyProtection="1">
      <alignment horizontal="right"/>
      <protection locked="0"/>
    </xf>
    <xf numFmtId="1" fontId="20" fillId="7" borderId="213" xfId="0" applyNumberFormat="1" applyFont="1" applyFill="1" applyBorder="1" applyAlignment="1" applyProtection="1">
      <alignment horizontal="right"/>
      <protection locked="0"/>
    </xf>
    <xf numFmtId="3" fontId="20" fillId="16" borderId="173" xfId="0" applyNumberFormat="1" applyFont="1" applyFill="1" applyBorder="1" applyAlignment="1" applyProtection="1">
      <alignment horizontal="center"/>
      <protection locked="0"/>
    </xf>
    <xf numFmtId="3" fontId="20" fillId="16" borderId="184" xfId="0" applyNumberFormat="1" applyFont="1" applyFill="1" applyBorder="1" applyAlignment="1" applyProtection="1">
      <alignment horizontal="center"/>
      <protection locked="0"/>
    </xf>
    <xf numFmtId="3" fontId="20" fillId="16" borderId="215" xfId="0" applyNumberFormat="1" applyFont="1" applyFill="1" applyBorder="1" applyAlignment="1" applyProtection="1">
      <alignment horizontal="center"/>
      <protection locked="0"/>
    </xf>
    <xf numFmtId="3" fontId="20" fillId="7" borderId="177" xfId="0" applyNumberFormat="1" applyFont="1" applyFill="1" applyBorder="1" applyAlignment="1" applyProtection="1">
      <alignment horizontal="right"/>
      <protection locked="0"/>
    </xf>
    <xf numFmtId="3" fontId="20" fillId="7" borderId="179" xfId="0" applyNumberFormat="1" applyFont="1" applyFill="1" applyBorder="1" applyAlignment="1" applyProtection="1">
      <alignment horizontal="right"/>
      <protection locked="0"/>
    </xf>
    <xf numFmtId="3" fontId="20" fillId="7" borderId="213" xfId="0" applyNumberFormat="1" applyFont="1" applyFill="1" applyBorder="1" applyAlignment="1" applyProtection="1">
      <alignment horizontal="right"/>
      <protection locked="0"/>
    </xf>
    <xf numFmtId="3" fontId="20" fillId="16" borderId="180" xfId="0" applyNumberFormat="1" applyFont="1" applyFill="1" applyBorder="1" applyAlignment="1" applyProtection="1">
      <alignment horizontal="center"/>
      <protection locked="0"/>
    </xf>
    <xf numFmtId="3" fontId="20" fillId="16" borderId="183" xfId="0" applyNumberFormat="1" applyFont="1" applyFill="1" applyBorder="1" applyAlignment="1" applyProtection="1">
      <alignment horizontal="center"/>
      <protection locked="0"/>
    </xf>
    <xf numFmtId="0" fontId="20" fillId="7" borderId="177" xfId="0" applyFont="1" applyFill="1" applyBorder="1" applyAlignment="1" applyProtection="1">
      <alignment horizontal="right"/>
      <protection locked="0"/>
    </xf>
    <xf numFmtId="0" fontId="20" fillId="7" borderId="179" xfId="0" applyFont="1" applyFill="1" applyBorder="1" applyAlignment="1" applyProtection="1">
      <alignment horizontal="right"/>
      <protection locked="0"/>
    </xf>
    <xf numFmtId="0" fontId="20" fillId="7" borderId="213" xfId="0" applyFont="1" applyFill="1" applyBorder="1" applyAlignment="1" applyProtection="1">
      <alignment horizontal="right"/>
      <protection locked="0"/>
    </xf>
    <xf numFmtId="3" fontId="20" fillId="16" borderId="174" xfId="0" applyNumberFormat="1" applyFont="1" applyFill="1" applyBorder="1" applyAlignment="1" applyProtection="1">
      <alignment horizontal="center"/>
      <protection locked="0"/>
    </xf>
    <xf numFmtId="3" fontId="20" fillId="16" borderId="181" xfId="0" applyNumberFormat="1" applyFont="1" applyFill="1" applyBorder="1" applyAlignment="1" applyProtection="1">
      <alignment horizontal="center"/>
      <protection locked="0"/>
    </xf>
    <xf numFmtId="3" fontId="20" fillId="16" borderId="214" xfId="0" applyNumberFormat="1" applyFont="1" applyFill="1" applyBorder="1" applyAlignment="1" applyProtection="1">
      <alignment horizontal="center"/>
      <protection locked="0"/>
    </xf>
    <xf numFmtId="3" fontId="20" fillId="16" borderId="161" xfId="0" applyNumberFormat="1" applyFont="1" applyFill="1" applyBorder="1" applyAlignment="1" applyProtection="1">
      <alignment horizontal="center" wrapText="1"/>
      <protection locked="0"/>
    </xf>
    <xf numFmtId="3" fontId="20" fillId="16" borderId="164" xfId="0" applyNumberFormat="1" applyFont="1" applyFill="1" applyBorder="1" applyAlignment="1" applyProtection="1">
      <alignment horizontal="center" wrapText="1"/>
      <protection locked="0"/>
    </xf>
    <xf numFmtId="0" fontId="12" fillId="7" borderId="66" xfId="0" applyFont="1" applyFill="1" applyBorder="1" applyAlignment="1" applyProtection="1">
      <alignment horizontal="center" vertical="center" wrapText="1"/>
      <protection locked="0"/>
    </xf>
    <xf numFmtId="0" fontId="12" fillId="7" borderId="11" xfId="0" applyFont="1" applyFill="1" applyBorder="1" applyAlignment="1" applyProtection="1">
      <alignment horizontal="center" vertical="center" wrapText="1"/>
      <protection locked="0"/>
    </xf>
    <xf numFmtId="0" fontId="12" fillId="7" borderId="134" xfId="0" applyFont="1" applyFill="1" applyBorder="1" applyAlignment="1" applyProtection="1">
      <alignment horizontal="center" vertical="center" wrapText="1"/>
      <protection locked="0"/>
    </xf>
    <xf numFmtId="3" fontId="20" fillId="16" borderId="165" xfId="0" applyNumberFormat="1" applyFont="1" applyFill="1" applyBorder="1" applyAlignment="1" applyProtection="1">
      <alignment horizontal="center" vertical="center"/>
      <protection locked="0"/>
    </xf>
    <xf numFmtId="3" fontId="20" fillId="16" borderId="156" xfId="0" applyNumberFormat="1" applyFont="1" applyFill="1" applyBorder="1" applyAlignment="1" applyProtection="1">
      <alignment horizontal="center" vertical="center"/>
      <protection locked="0"/>
    </xf>
    <xf numFmtId="3" fontId="20" fillId="16" borderId="159" xfId="0" applyNumberFormat="1" applyFont="1" applyFill="1" applyBorder="1" applyAlignment="1" applyProtection="1">
      <alignment horizontal="center" vertical="center"/>
      <protection locked="0"/>
    </xf>
    <xf numFmtId="0" fontId="12" fillId="7" borderId="150" xfId="0" applyFont="1" applyFill="1" applyBorder="1" applyAlignment="1" applyProtection="1">
      <alignment horizontal="center" vertical="center" wrapText="1"/>
      <protection locked="0"/>
    </xf>
    <xf numFmtId="0" fontId="11" fillId="7" borderId="79" xfId="0" applyFont="1" applyFill="1" applyBorder="1" applyAlignment="1">
      <alignment horizontal="left" wrapText="1"/>
    </xf>
    <xf numFmtId="0" fontId="11" fillId="7" borderId="132" xfId="0" applyFont="1" applyFill="1" applyBorder="1" applyAlignment="1">
      <alignment horizontal="left" wrapText="1"/>
    </xf>
    <xf numFmtId="0" fontId="11" fillId="7" borderId="72" xfId="0" applyFont="1" applyFill="1" applyBorder="1" applyAlignment="1">
      <alignment horizontal="left" wrapText="1"/>
    </xf>
    <xf numFmtId="0" fontId="12" fillId="0" borderId="137" xfId="0" applyFont="1" applyBorder="1" applyAlignment="1">
      <alignment horizontal="left" vertical="top" wrapText="1"/>
    </xf>
    <xf numFmtId="0" fontId="12" fillId="0" borderId="138" xfId="0" applyFont="1" applyBorder="1" applyAlignment="1">
      <alignment horizontal="left" vertical="top" wrapText="1"/>
    </xf>
    <xf numFmtId="0" fontId="12" fillId="0" borderId="163" xfId="0" applyFont="1" applyBorder="1" applyAlignment="1">
      <alignment horizontal="left" vertical="top" wrapText="1"/>
    </xf>
    <xf numFmtId="0" fontId="11" fillId="7" borderId="79" xfId="0" applyFont="1" applyFill="1" applyBorder="1" applyAlignment="1">
      <alignment horizontal="left" vertical="top" wrapText="1"/>
    </xf>
    <xf numFmtId="0" fontId="11" fillId="7" borderId="132" xfId="0" applyFont="1" applyFill="1" applyBorder="1" applyAlignment="1">
      <alignment horizontal="left" vertical="top" wrapText="1"/>
    </xf>
    <xf numFmtId="0" fontId="11" fillId="7" borderId="72" xfId="0" applyFont="1" applyFill="1" applyBorder="1" applyAlignment="1">
      <alignment horizontal="left" vertical="top" wrapText="1"/>
    </xf>
    <xf numFmtId="0" fontId="12" fillId="0" borderId="78" xfId="0" applyFont="1" applyBorder="1" applyAlignment="1">
      <alignment horizontal="left" vertical="top" wrapText="1"/>
    </xf>
    <xf numFmtId="0" fontId="12" fillId="0" borderId="64" xfId="0" applyFont="1" applyBorder="1" applyAlignment="1">
      <alignment horizontal="left" vertical="top" wrapText="1"/>
    </xf>
    <xf numFmtId="0" fontId="12" fillId="0" borderId="112" xfId="0" applyFont="1" applyBorder="1" applyAlignment="1">
      <alignment horizontal="left" vertical="top" wrapText="1"/>
    </xf>
    <xf numFmtId="3" fontId="11" fillId="7" borderId="143" xfId="0" applyNumberFormat="1" applyFont="1" applyFill="1" applyBorder="1" applyAlignment="1" applyProtection="1">
      <alignment horizontal="center"/>
      <protection locked="0"/>
    </xf>
    <xf numFmtId="3" fontId="11" fillId="7" borderId="145" xfId="0" applyNumberFormat="1" applyFont="1" applyFill="1" applyBorder="1" applyAlignment="1" applyProtection="1">
      <alignment horizontal="center"/>
      <protection locked="0"/>
    </xf>
    <xf numFmtId="0" fontId="32" fillId="0" borderId="177" xfId="1" applyNumberFormat="1" applyFont="1" applyFill="1" applyBorder="1" applyAlignment="1" applyProtection="1">
      <alignment horizontal="right"/>
      <protection locked="0"/>
    </xf>
    <xf numFmtId="0" fontId="32" fillId="0" borderId="197" xfId="1" applyNumberFormat="1" applyFont="1" applyFill="1" applyBorder="1" applyAlignment="1" applyProtection="1">
      <alignment horizontal="right"/>
      <protection locked="0"/>
    </xf>
    <xf numFmtId="0" fontId="32" fillId="0" borderId="216" xfId="1" applyNumberFormat="1" applyFont="1" applyFill="1" applyBorder="1" applyAlignment="1" applyProtection="1">
      <alignment horizontal="right"/>
      <protection locked="0"/>
    </xf>
    <xf numFmtId="0" fontId="14" fillId="0" borderId="0" xfId="0" applyFont="1" applyAlignment="1">
      <alignment horizontal="right" vertical="center" textRotation="180" wrapText="1"/>
    </xf>
    <xf numFmtId="0" fontId="3" fillId="7" borderId="0" xfId="0" applyFont="1" applyFill="1" applyAlignment="1">
      <alignment vertical="center" textRotation="180"/>
    </xf>
    <xf numFmtId="0" fontId="11" fillId="7" borderId="36" xfId="0" quotePrefix="1" applyFont="1" applyFill="1" applyBorder="1" applyAlignment="1">
      <alignment horizontal="center"/>
    </xf>
    <xf numFmtId="0" fontId="11" fillId="7" borderId="37" xfId="0" applyFont="1" applyFill="1" applyBorder="1" applyAlignment="1">
      <alignment horizontal="center"/>
    </xf>
    <xf numFmtId="0" fontId="11" fillId="7" borderId="19" xfId="0" applyFont="1" applyFill="1" applyBorder="1" applyAlignment="1">
      <alignment horizontal="center"/>
    </xf>
    <xf numFmtId="0" fontId="11" fillId="7" borderId="136" xfId="0" applyFont="1" applyFill="1" applyBorder="1" applyAlignment="1">
      <alignment horizontal="center"/>
    </xf>
    <xf numFmtId="3" fontId="20" fillId="16" borderId="154" xfId="0" applyNumberFormat="1" applyFont="1" applyFill="1" applyBorder="1" applyAlignment="1" applyProtection="1">
      <alignment horizontal="center" wrapText="1"/>
      <protection locked="0"/>
    </xf>
    <xf numFmtId="3" fontId="20" fillId="16" borderId="157" xfId="0" applyNumberFormat="1" applyFont="1" applyFill="1" applyBorder="1" applyAlignment="1" applyProtection="1">
      <alignment horizontal="center" wrapText="1"/>
      <protection locked="0"/>
    </xf>
    <xf numFmtId="3" fontId="20" fillId="16" borderId="154" xfId="0" applyNumberFormat="1" applyFont="1" applyFill="1" applyBorder="1" applyAlignment="1" applyProtection="1">
      <alignment horizontal="center" vertical="center" wrapText="1"/>
      <protection locked="0"/>
    </xf>
    <xf numFmtId="3" fontId="20" fillId="16" borderId="160" xfId="0" applyNumberFormat="1" applyFont="1" applyFill="1" applyBorder="1" applyAlignment="1" applyProtection="1">
      <alignment horizontal="center" vertical="center" wrapText="1"/>
      <protection locked="0"/>
    </xf>
    <xf numFmtId="0" fontId="20" fillId="16" borderId="173" xfId="0" applyFont="1" applyFill="1" applyBorder="1" applyAlignment="1" applyProtection="1">
      <alignment horizontal="center"/>
      <protection locked="0"/>
    </xf>
    <xf numFmtId="0" fontId="20" fillId="16" borderId="174" xfId="0" applyFont="1" applyFill="1" applyBorder="1" applyAlignment="1" applyProtection="1">
      <alignment horizontal="center"/>
      <protection locked="0"/>
    </xf>
    <xf numFmtId="0" fontId="20" fillId="16" borderId="180" xfId="0" applyFont="1" applyFill="1" applyBorder="1" applyAlignment="1" applyProtection="1">
      <alignment horizontal="center"/>
      <protection locked="0"/>
    </xf>
    <xf numFmtId="0" fontId="20" fillId="16" borderId="181" xfId="0" applyFont="1" applyFill="1" applyBorder="1" applyAlignment="1" applyProtection="1">
      <alignment horizontal="center"/>
      <protection locked="0"/>
    </xf>
    <xf numFmtId="0" fontId="20" fillId="16" borderId="214" xfId="0" applyFont="1" applyFill="1" applyBorder="1" applyAlignment="1" applyProtection="1">
      <alignment horizontal="center"/>
      <protection locked="0"/>
    </xf>
    <xf numFmtId="3" fontId="15" fillId="16" borderId="191" xfId="0" applyNumberFormat="1" applyFont="1" applyFill="1" applyBorder="1" applyAlignment="1" applyProtection="1">
      <alignment horizontal="center"/>
      <protection locked="0"/>
    </xf>
    <xf numFmtId="3" fontId="15" fillId="16" borderId="216" xfId="0" applyNumberFormat="1" applyFont="1" applyFill="1" applyBorder="1" applyAlignment="1" applyProtection="1">
      <alignment horizontal="center"/>
      <protection locked="0"/>
    </xf>
    <xf numFmtId="3" fontId="20" fillId="16" borderId="155" xfId="0" applyNumberFormat="1" applyFont="1" applyFill="1" applyBorder="1" applyAlignment="1" applyProtection="1">
      <alignment horizontal="center" vertical="center"/>
      <protection locked="0"/>
    </xf>
    <xf numFmtId="3" fontId="20" fillId="16" borderId="158" xfId="0" applyNumberFormat="1" applyFont="1" applyFill="1" applyBorder="1" applyAlignment="1" applyProtection="1">
      <alignment horizontal="center" vertical="center"/>
      <protection locked="0"/>
    </xf>
    <xf numFmtId="0" fontId="20" fillId="16" borderId="183" xfId="0" applyFont="1" applyFill="1" applyBorder="1" applyAlignment="1" applyProtection="1">
      <alignment horizontal="center"/>
      <protection locked="0"/>
    </xf>
    <xf numFmtId="1" fontId="20" fillId="16" borderId="173" xfId="0" applyNumberFormat="1" applyFont="1" applyFill="1" applyBorder="1" applyAlignment="1" applyProtection="1">
      <alignment horizontal="center"/>
      <protection locked="0"/>
    </xf>
    <xf numFmtId="1" fontId="20" fillId="16" borderId="184" xfId="0" applyNumberFormat="1" applyFont="1" applyFill="1" applyBorder="1" applyAlignment="1" applyProtection="1">
      <alignment horizontal="center"/>
      <protection locked="0"/>
    </xf>
    <xf numFmtId="1" fontId="20" fillId="16" borderId="215" xfId="0" applyNumberFormat="1" applyFont="1" applyFill="1" applyBorder="1" applyAlignment="1" applyProtection="1">
      <alignment horizontal="center"/>
      <protection locked="0"/>
    </xf>
    <xf numFmtId="3" fontId="11" fillId="7" borderId="151" xfId="0" applyNumberFormat="1" applyFont="1" applyFill="1" applyBorder="1" applyAlignment="1" applyProtection="1">
      <alignment horizontal="center"/>
      <protection locked="0"/>
    </xf>
    <xf numFmtId="3" fontId="11" fillId="7" borderId="152" xfId="0" applyNumberFormat="1" applyFont="1" applyFill="1" applyBorder="1" applyAlignment="1" applyProtection="1">
      <alignment horizontal="center"/>
      <protection locked="0"/>
    </xf>
    <xf numFmtId="3" fontId="20" fillId="16" borderId="182" xfId="0" applyNumberFormat="1" applyFont="1" applyFill="1" applyBorder="1" applyAlignment="1" applyProtection="1">
      <alignment horizontal="center"/>
      <protection locked="0"/>
    </xf>
    <xf numFmtId="0" fontId="12" fillId="7" borderId="73" xfId="0" applyFont="1" applyFill="1" applyBorder="1" applyAlignment="1">
      <alignment horizontal="left" vertical="justify" wrapText="1"/>
    </xf>
    <xf numFmtId="0" fontId="12" fillId="7" borderId="42" xfId="0" applyFont="1" applyFill="1" applyBorder="1" applyAlignment="1">
      <alignment horizontal="left" vertical="justify" wrapText="1"/>
    </xf>
    <xf numFmtId="0" fontId="3" fillId="7" borderId="132" xfId="0" applyFont="1" applyFill="1" applyBorder="1" applyAlignment="1">
      <alignment horizontal="center"/>
    </xf>
    <xf numFmtId="0" fontId="11" fillId="7" borderId="42" xfId="0" applyFont="1" applyFill="1" applyBorder="1" applyAlignment="1">
      <alignment horizontal="center"/>
    </xf>
    <xf numFmtId="0" fontId="12" fillId="7" borderId="80" xfId="0" applyFont="1" applyFill="1" applyBorder="1" applyAlignment="1">
      <alignment horizontal="center" vertical="center"/>
    </xf>
    <xf numFmtId="0" fontId="11" fillId="7" borderId="170" xfId="0" applyFont="1" applyFill="1" applyBorder="1" applyAlignment="1">
      <alignment horizontal="center" vertical="center"/>
    </xf>
    <xf numFmtId="0" fontId="11" fillId="7" borderId="142" xfId="0" applyFont="1" applyFill="1" applyBorder="1" applyAlignment="1">
      <alignment horizontal="center" vertical="center"/>
    </xf>
    <xf numFmtId="0" fontId="11" fillId="7" borderId="211" xfId="0" applyFont="1" applyFill="1" applyBorder="1" applyAlignment="1">
      <alignment horizontal="center" vertical="center"/>
    </xf>
    <xf numFmtId="0" fontId="15" fillId="16" borderId="173" xfId="0" applyFont="1" applyFill="1" applyBorder="1" applyAlignment="1" applyProtection="1">
      <alignment horizontal="center"/>
      <protection locked="0"/>
    </xf>
    <xf numFmtId="0" fontId="15" fillId="16" borderId="174" xfId="0" applyFont="1" applyFill="1" applyBorder="1" applyAlignment="1" applyProtection="1">
      <alignment horizontal="center"/>
      <protection locked="0"/>
    </xf>
    <xf numFmtId="0" fontId="15" fillId="16" borderId="175" xfId="0" applyFont="1" applyFill="1" applyBorder="1" applyAlignment="1" applyProtection="1">
      <alignment horizontal="center"/>
      <protection locked="0"/>
    </xf>
    <xf numFmtId="0" fontId="15" fillId="16" borderId="176" xfId="0" applyFont="1" applyFill="1" applyBorder="1" applyAlignment="1" applyProtection="1">
      <alignment horizontal="center"/>
      <protection locked="0"/>
    </xf>
    <xf numFmtId="0" fontId="15" fillId="16" borderId="212" xfId="0" applyFont="1" applyFill="1" applyBorder="1" applyAlignment="1" applyProtection="1">
      <alignment horizontal="center"/>
      <protection locked="0"/>
    </xf>
    <xf numFmtId="0" fontId="12" fillId="0" borderId="82" xfId="0" applyFont="1" applyBorder="1" applyAlignment="1">
      <alignment horizontal="center"/>
    </xf>
    <xf numFmtId="0" fontId="11" fillId="7" borderId="73" xfId="0" applyFont="1" applyFill="1" applyBorder="1" applyAlignment="1">
      <alignment horizontal="left" vertical="justify" wrapText="1"/>
    </xf>
    <xf numFmtId="0" fontId="11" fillId="7" borderId="42" xfId="0" applyFont="1" applyFill="1" applyBorder="1" applyAlignment="1">
      <alignment horizontal="left" vertical="justify" wrapText="1"/>
    </xf>
    <xf numFmtId="0" fontId="11" fillId="7" borderId="73" xfId="0" applyFont="1" applyFill="1" applyBorder="1" applyAlignment="1">
      <alignment horizontal="center"/>
    </xf>
    <xf numFmtId="0" fontId="11" fillId="7" borderId="1" xfId="0" applyFont="1" applyFill="1" applyBorder="1" applyAlignment="1">
      <alignment horizontal="center"/>
    </xf>
    <xf numFmtId="0" fontId="12" fillId="7" borderId="73" xfId="0" applyFont="1" applyFill="1" applyBorder="1" applyAlignment="1">
      <alignment horizontal="center"/>
    </xf>
    <xf numFmtId="0" fontId="12" fillId="7" borderId="1" xfId="0" applyFont="1" applyFill="1" applyBorder="1" applyAlignment="1">
      <alignment horizontal="center"/>
    </xf>
    <xf numFmtId="0" fontId="14" fillId="0" borderId="0" xfId="0" applyFont="1" applyAlignment="1">
      <alignment horizontal="center" vertical="center" wrapText="1"/>
    </xf>
    <xf numFmtId="0" fontId="14" fillId="0" borderId="0" xfId="0" applyFont="1" applyAlignment="1">
      <alignment horizontal="center" vertical="center"/>
    </xf>
    <xf numFmtId="0" fontId="11" fillId="16" borderId="167" xfId="0" applyFont="1" applyFill="1" applyBorder="1" applyAlignment="1">
      <alignment horizontal="center" vertical="center"/>
    </xf>
    <xf numFmtId="0" fontId="11" fillId="16" borderId="208" xfId="0" applyFont="1" applyFill="1" applyBorder="1" applyAlignment="1">
      <alignment horizontal="center" vertical="center"/>
    </xf>
    <xf numFmtId="0" fontId="12" fillId="16" borderId="168" xfId="0" applyFont="1" applyFill="1" applyBorder="1" applyAlignment="1">
      <alignment horizontal="center"/>
    </xf>
    <xf numFmtId="0" fontId="12" fillId="16" borderId="209" xfId="0" applyFont="1" applyFill="1" applyBorder="1" applyAlignment="1">
      <alignment horizontal="center"/>
    </xf>
    <xf numFmtId="0" fontId="15" fillId="7" borderId="169" xfId="0" applyFont="1" applyFill="1" applyBorder="1" applyAlignment="1">
      <alignment horizontal="center"/>
    </xf>
    <xf numFmtId="0" fontId="15" fillId="7" borderId="72" xfId="0" applyFont="1" applyFill="1" applyBorder="1" applyAlignment="1">
      <alignment horizontal="center"/>
    </xf>
    <xf numFmtId="0" fontId="11" fillId="0" borderId="80" xfId="0" applyFont="1" applyBorder="1" applyAlignment="1">
      <alignment horizontal="center"/>
    </xf>
    <xf numFmtId="0" fontId="12" fillId="0" borderId="80" xfId="0" applyFont="1" applyBorder="1" applyAlignment="1">
      <alignment horizontal="center"/>
    </xf>
    <xf numFmtId="0" fontId="11" fillId="0" borderId="65" xfId="31" quotePrefix="1" applyFont="1" applyBorder="1" applyAlignment="1">
      <alignment horizontal="center" vertical="center"/>
    </xf>
    <xf numFmtId="0" fontId="11" fillId="0" borderId="67" xfId="31" quotePrefix="1" applyFont="1" applyBorder="1" applyAlignment="1">
      <alignment horizontal="center" vertical="center"/>
    </xf>
    <xf numFmtId="3" fontId="99" fillId="0" borderId="448" xfId="31" applyNumberFormat="1" applyFont="1" applyBorder="1" applyAlignment="1" applyProtection="1">
      <alignment horizontal="left"/>
      <protection locked="0"/>
    </xf>
    <xf numFmtId="3" fontId="99" fillId="0" borderId="34" xfId="31" applyNumberFormat="1" applyFont="1" applyBorder="1" applyAlignment="1" applyProtection="1">
      <alignment horizontal="left"/>
      <protection locked="0"/>
    </xf>
    <xf numFmtId="3" fontId="99" fillId="0" borderId="36" xfId="31" applyNumberFormat="1" applyFont="1" applyBorder="1" applyAlignment="1" applyProtection="1">
      <alignment horizontal="left"/>
      <protection locked="0"/>
    </xf>
    <xf numFmtId="3" fontId="101" fillId="0" borderId="444" xfId="31" applyNumberFormat="1" applyFont="1" applyBorder="1" applyAlignment="1" applyProtection="1">
      <alignment horizontal="left" vertical="top"/>
      <protection locked="0"/>
    </xf>
    <xf numFmtId="3" fontId="101" fillId="0" borderId="447" xfId="31" applyNumberFormat="1" applyFont="1" applyBorder="1" applyAlignment="1" applyProtection="1">
      <alignment horizontal="left" vertical="top"/>
      <protection locked="0"/>
    </xf>
    <xf numFmtId="3" fontId="101" fillId="0" borderId="445" xfId="31" applyNumberFormat="1" applyFont="1" applyBorder="1" applyAlignment="1" applyProtection="1">
      <alignment horizontal="left" vertical="top"/>
      <protection locked="0"/>
    </xf>
    <xf numFmtId="3" fontId="99" fillId="0" borderId="448" xfId="31" applyNumberFormat="1" applyFont="1" applyBorder="1" applyAlignment="1" applyProtection="1">
      <alignment horizontal="left" vertical="center"/>
      <protection locked="0"/>
    </xf>
    <xf numFmtId="3" fontId="99" fillId="0" borderId="34" xfId="31" applyNumberFormat="1" applyFont="1" applyBorder="1" applyAlignment="1" applyProtection="1">
      <alignment horizontal="left" vertical="center"/>
      <protection locked="0"/>
    </xf>
    <xf numFmtId="3" fontId="99" fillId="0" borderId="36" xfId="31" applyNumberFormat="1" applyFont="1" applyBorder="1" applyAlignment="1" applyProtection="1">
      <alignment horizontal="left" vertical="center"/>
      <protection locked="0"/>
    </xf>
    <xf numFmtId="3" fontId="99" fillId="0" borderId="444" xfId="31" applyNumberFormat="1" applyFont="1" applyBorder="1" applyAlignment="1" applyProtection="1">
      <alignment horizontal="left" vertical="center"/>
      <protection locked="0"/>
    </xf>
    <xf numFmtId="3" fontId="99" fillId="0" borderId="447" xfId="31" applyNumberFormat="1" applyFont="1" applyBorder="1" applyAlignment="1" applyProtection="1">
      <alignment horizontal="left" vertical="center"/>
      <protection locked="0"/>
    </xf>
    <xf numFmtId="3" fontId="99" fillId="0" borderId="445" xfId="31" applyNumberFormat="1" applyFont="1" applyBorder="1" applyAlignment="1" applyProtection="1">
      <alignment horizontal="left" vertical="center"/>
      <protection locked="0"/>
    </xf>
    <xf numFmtId="3" fontId="2" fillId="0" borderId="11" xfId="31" applyNumberFormat="1" applyFont="1" applyBorder="1" applyAlignment="1" applyProtection="1">
      <alignment horizontal="center" vertical="center"/>
      <protection locked="0"/>
    </xf>
    <xf numFmtId="3" fontId="99" fillId="0" borderId="447" xfId="31" applyNumberFormat="1" applyFont="1" applyBorder="1" applyAlignment="1" applyProtection="1">
      <alignment horizontal="left" vertical="top"/>
      <protection locked="0"/>
    </xf>
    <xf numFmtId="3" fontId="99" fillId="0" borderId="445" xfId="31" applyNumberFormat="1" applyFont="1" applyBorder="1" applyAlignment="1" applyProtection="1">
      <alignment horizontal="left" vertical="top"/>
      <protection locked="0"/>
    </xf>
    <xf numFmtId="3" fontId="99" fillId="0" borderId="448" xfId="31" applyNumberFormat="1" applyFont="1" applyBorder="1" applyAlignment="1" applyProtection="1">
      <alignment horizontal="left" wrapText="1"/>
      <protection locked="0"/>
    </xf>
    <xf numFmtId="3" fontId="99" fillId="0" borderId="34" xfId="31" applyNumberFormat="1" applyFont="1" applyBorder="1" applyAlignment="1" applyProtection="1">
      <alignment horizontal="left" wrapText="1"/>
      <protection locked="0"/>
    </xf>
    <xf numFmtId="3" fontId="99" fillId="0" borderId="36" xfId="31" applyNumberFormat="1" applyFont="1" applyBorder="1" applyAlignment="1" applyProtection="1">
      <alignment horizontal="left" wrapText="1"/>
      <protection locked="0"/>
    </xf>
    <xf numFmtId="3" fontId="101" fillId="0" borderId="444" xfId="31" applyNumberFormat="1" applyFont="1" applyBorder="1" applyAlignment="1" applyProtection="1">
      <alignment horizontal="left" vertical="top" wrapText="1"/>
      <protection locked="0"/>
    </xf>
    <xf numFmtId="3" fontId="101" fillId="0" borderId="447" xfId="31" applyNumberFormat="1" applyFont="1" applyBorder="1" applyAlignment="1" applyProtection="1">
      <alignment horizontal="left" vertical="top" wrapText="1"/>
      <protection locked="0"/>
    </xf>
    <xf numFmtId="3" fontId="101" fillId="0" borderId="445" xfId="31" applyNumberFormat="1" applyFont="1" applyBorder="1" applyAlignment="1" applyProtection="1">
      <alignment horizontal="left" vertical="top" wrapText="1"/>
      <protection locked="0"/>
    </xf>
    <xf numFmtId="0" fontId="11" fillId="16" borderId="77" xfId="0" applyFont="1" applyFill="1" applyBorder="1" applyAlignment="1">
      <alignment horizontal="center" vertical="center"/>
    </xf>
    <xf numFmtId="0" fontId="11" fillId="16" borderId="52" xfId="0" applyFont="1" applyFill="1" applyBorder="1" applyAlignment="1">
      <alignment horizontal="center" vertical="center"/>
    </xf>
    <xf numFmtId="0" fontId="11" fillId="16" borderId="53" xfId="0" applyFont="1" applyFill="1" applyBorder="1" applyAlignment="1">
      <alignment horizontal="center" vertical="center"/>
    </xf>
    <xf numFmtId="0" fontId="11" fillId="16" borderId="78" xfId="0" applyFont="1" applyFill="1" applyBorder="1" applyAlignment="1">
      <alignment horizontal="center" vertical="center"/>
    </xf>
    <xf numFmtId="0" fontId="11" fillId="16" borderId="64" xfId="0" applyFont="1" applyFill="1" applyBorder="1" applyAlignment="1">
      <alignment horizontal="center" vertical="center"/>
    </xf>
    <xf numFmtId="0" fontId="11" fillId="16" borderId="121" xfId="0" applyFont="1" applyFill="1" applyBorder="1" applyAlignment="1">
      <alignment horizontal="center" vertical="center"/>
    </xf>
    <xf numFmtId="0" fontId="0" fillId="16" borderId="15" xfId="0" applyFill="1" applyBorder="1" applyAlignment="1">
      <alignment horizontal="center"/>
    </xf>
    <xf numFmtId="0" fontId="0" fillId="16" borderId="31" xfId="0" applyFill="1" applyBorder="1" applyAlignment="1">
      <alignment horizontal="center"/>
    </xf>
    <xf numFmtId="0" fontId="0" fillId="16" borderId="21" xfId="0" applyFill="1" applyBorder="1" applyAlignment="1">
      <alignment horizontal="center"/>
    </xf>
    <xf numFmtId="0" fontId="0" fillId="16" borderId="120" xfId="0" applyFill="1" applyBorder="1" applyAlignment="1">
      <alignment horizontal="center"/>
    </xf>
    <xf numFmtId="0" fontId="0" fillId="16" borderId="7" xfId="0" applyFill="1" applyBorder="1" applyAlignment="1">
      <alignment horizontal="center"/>
    </xf>
    <xf numFmtId="0" fontId="0" fillId="16" borderId="127" xfId="0" applyFill="1" applyBorder="1" applyAlignment="1">
      <alignment horizontal="center"/>
    </xf>
    <xf numFmtId="3" fontId="27" fillId="0" borderId="105" xfId="0" applyNumberFormat="1" applyFont="1" applyBorder="1" applyAlignment="1">
      <alignment horizontal="right" vertical="center"/>
    </xf>
    <xf numFmtId="3" fontId="27" fillId="0" borderId="106" xfId="0" applyNumberFormat="1" applyFont="1" applyBorder="1" applyAlignment="1">
      <alignment horizontal="right" vertical="center"/>
    </xf>
    <xf numFmtId="3" fontId="27" fillId="0" borderId="108" xfId="0" applyNumberFormat="1" applyFont="1" applyBorder="1" applyAlignment="1">
      <alignment horizontal="right" vertical="center"/>
    </xf>
    <xf numFmtId="3" fontId="27" fillId="0" borderId="109" xfId="0" applyNumberFormat="1" applyFont="1" applyBorder="1" applyAlignment="1">
      <alignment horizontal="right" vertical="center"/>
    </xf>
    <xf numFmtId="0" fontId="0" fillId="16" borderId="107" xfId="0" applyFill="1" applyBorder="1" applyAlignment="1">
      <alignment horizontal="center"/>
    </xf>
    <xf numFmtId="0" fontId="0" fillId="16" borderId="118" xfId="0" applyFill="1" applyBorder="1" applyAlignment="1">
      <alignment horizontal="center"/>
    </xf>
    <xf numFmtId="0" fontId="0" fillId="16" borderId="110" xfId="0" applyFill="1" applyBorder="1" applyAlignment="1">
      <alignment horizontal="center"/>
    </xf>
    <xf numFmtId="0" fontId="0" fillId="16" borderId="119" xfId="0" applyFill="1" applyBorder="1" applyAlignment="1">
      <alignment horizontal="center"/>
    </xf>
    <xf numFmtId="0" fontId="0" fillId="16" borderId="73" xfId="0" applyFill="1" applyBorder="1" applyAlignment="1">
      <alignment horizontal="center"/>
    </xf>
    <xf numFmtId="0" fontId="0" fillId="16" borderId="0" xfId="0" applyFill="1" applyAlignment="1">
      <alignment horizontal="center"/>
    </xf>
    <xf numFmtId="0" fontId="0" fillId="16" borderId="75" xfId="0" applyFill="1" applyBorder="1" applyAlignment="1">
      <alignment horizontal="center"/>
    </xf>
    <xf numFmtId="3" fontId="13" fillId="0" borderId="70" xfId="31" applyNumberFormat="1" applyFont="1" applyBorder="1" applyAlignment="1" applyProtection="1">
      <alignment horizontal="center" vertical="center"/>
      <protection locked="0"/>
    </xf>
    <xf numFmtId="3" fontId="13" fillId="0" borderId="71" xfId="31" applyNumberFormat="1" applyFont="1" applyBorder="1" applyAlignment="1" applyProtection="1">
      <alignment horizontal="center" vertical="center"/>
      <protection locked="0"/>
    </xf>
    <xf numFmtId="0" fontId="0" fillId="16" borderId="18" xfId="0" applyFill="1" applyBorder="1" applyAlignment="1">
      <alignment horizontal="center"/>
    </xf>
    <xf numFmtId="0" fontId="0" fillId="16" borderId="32" xfId="0" applyFill="1" applyBorder="1" applyAlignment="1">
      <alignment horizontal="center"/>
    </xf>
    <xf numFmtId="3" fontId="99" fillId="0" borderId="79" xfId="31" applyNumberFormat="1" applyFont="1" applyBorder="1" applyAlignment="1" applyProtection="1">
      <alignment horizontal="left"/>
      <protection locked="0"/>
    </xf>
    <xf numFmtId="3" fontId="99" fillId="0" borderId="446" xfId="31" applyNumberFormat="1" applyFont="1" applyBorder="1" applyAlignment="1" applyProtection="1">
      <alignment horizontal="left"/>
      <protection locked="0"/>
    </xf>
    <xf numFmtId="3" fontId="99" fillId="0" borderId="111" xfId="31" applyNumberFormat="1" applyFont="1" applyBorder="1" applyAlignment="1" applyProtection="1">
      <alignment horizontal="left"/>
      <protection locked="0"/>
    </xf>
    <xf numFmtId="0" fontId="0" fillId="0" borderId="0" xfId="31" applyFont="1" applyAlignment="1">
      <alignment horizontal="center" vertical="center" wrapText="1"/>
    </xf>
    <xf numFmtId="0" fontId="0" fillId="0" borderId="0" xfId="31" applyFont="1" applyAlignment="1">
      <alignment horizontal="center" vertical="center"/>
    </xf>
    <xf numFmtId="0" fontId="11" fillId="0" borderId="65" xfId="31" applyFont="1" applyBorder="1" applyAlignment="1">
      <alignment horizontal="center" vertical="center"/>
    </xf>
    <xf numFmtId="0" fontId="11" fillId="0" borderId="68" xfId="31" applyFont="1" applyBorder="1" applyAlignment="1">
      <alignment horizontal="center" vertical="center"/>
    </xf>
    <xf numFmtId="0" fontId="11" fillId="0" borderId="69" xfId="31" applyFont="1" applyBorder="1" applyAlignment="1">
      <alignment horizontal="center" vertical="center"/>
    </xf>
    <xf numFmtId="0" fontId="11" fillId="0" borderId="42" xfId="31" applyFont="1" applyBorder="1" applyAlignment="1">
      <alignment horizontal="center"/>
    </xf>
    <xf numFmtId="0" fontId="11" fillId="0" borderId="72" xfId="31" applyFont="1" applyBorder="1" applyAlignment="1">
      <alignment horizontal="center"/>
    </xf>
    <xf numFmtId="0" fontId="11" fillId="0" borderId="74" xfId="31" applyFont="1" applyBorder="1" applyAlignment="1">
      <alignment horizontal="center"/>
    </xf>
    <xf numFmtId="0" fontId="11" fillId="0" borderId="4" xfId="31" applyFont="1" applyBorder="1" applyAlignment="1">
      <alignment horizontal="center"/>
    </xf>
    <xf numFmtId="0" fontId="11" fillId="0" borderId="6" xfId="31" applyFont="1" applyBorder="1" applyAlignment="1">
      <alignment horizontal="center"/>
    </xf>
    <xf numFmtId="0" fontId="0" fillId="16" borderId="101" xfId="0" applyFill="1" applyBorder="1" applyAlignment="1">
      <alignment horizontal="center"/>
    </xf>
    <xf numFmtId="0" fontId="0" fillId="16" borderId="99" xfId="0" applyFill="1" applyBorder="1" applyAlignment="1">
      <alignment horizontal="center"/>
    </xf>
    <xf numFmtId="0" fontId="0" fillId="16" borderId="114" xfId="0" applyFill="1" applyBorder="1" applyAlignment="1">
      <alignment horizontal="center"/>
    </xf>
    <xf numFmtId="0" fontId="11" fillId="0" borderId="4" xfId="31" applyFont="1" applyBorder="1" applyAlignment="1">
      <alignment horizontal="left" wrapText="1"/>
    </xf>
    <xf numFmtId="0" fontId="11" fillId="0" borderId="41" xfId="31" applyFont="1" applyBorder="1" applyAlignment="1">
      <alignment horizontal="left" wrapText="1"/>
    </xf>
    <xf numFmtId="0" fontId="12" fillId="0" borderId="41" xfId="31" applyFont="1" applyBorder="1" applyAlignment="1">
      <alignment horizontal="left" vertical="top" wrapText="1"/>
    </xf>
    <xf numFmtId="0" fontId="0" fillId="16" borderId="96" xfId="0" applyFill="1" applyBorder="1" applyAlignment="1">
      <alignment horizontal="center"/>
    </xf>
    <xf numFmtId="0" fontId="0" fillId="16" borderId="97" xfId="0" applyFill="1" applyBorder="1" applyAlignment="1">
      <alignment horizontal="center"/>
    </xf>
    <xf numFmtId="0" fontId="0" fillId="16" borderId="98" xfId="0" applyFill="1" applyBorder="1" applyAlignment="1">
      <alignment horizontal="center"/>
    </xf>
    <xf numFmtId="3" fontId="20" fillId="0" borderId="102" xfId="0" applyNumberFormat="1" applyFont="1" applyBorder="1" applyAlignment="1" applyProtection="1">
      <alignment horizontal="right" vertical="center"/>
      <protection locked="0"/>
    </xf>
    <xf numFmtId="3" fontId="20" fillId="0" borderId="103" xfId="0" applyNumberFormat="1" applyFont="1" applyBorder="1" applyAlignment="1" applyProtection="1">
      <alignment horizontal="right" vertical="center"/>
      <protection locked="0"/>
    </xf>
    <xf numFmtId="3" fontId="20" fillId="0" borderId="104" xfId="0" applyNumberFormat="1" applyFont="1" applyBorder="1" applyAlignment="1" applyProtection="1">
      <alignment horizontal="right" vertical="center"/>
      <protection locked="0"/>
    </xf>
    <xf numFmtId="1" fontId="32" fillId="0" borderId="116" xfId="31" applyNumberFormat="1" applyFont="1" applyBorder="1" applyAlignment="1" applyProtection="1">
      <alignment horizontal="right"/>
      <protection locked="0"/>
    </xf>
    <xf numFmtId="1" fontId="32" fillId="0" borderId="117" xfId="31" applyNumberFormat="1" applyFont="1" applyBorder="1" applyAlignment="1" applyProtection="1">
      <alignment horizontal="right"/>
      <protection locked="0"/>
    </xf>
    <xf numFmtId="1" fontId="32" fillId="0" borderId="126" xfId="31" applyNumberFormat="1" applyFont="1" applyBorder="1" applyAlignment="1" applyProtection="1">
      <alignment horizontal="right"/>
      <protection locked="0"/>
    </xf>
    <xf numFmtId="0" fontId="2" fillId="0" borderId="0" xfId="31" applyFont="1" applyAlignment="1">
      <alignment horizontal="center" vertical="center" wrapText="1"/>
    </xf>
    <xf numFmtId="0" fontId="17" fillId="16" borderId="96" xfId="0" applyFont="1" applyFill="1" applyBorder="1" applyAlignment="1">
      <alignment horizontal="center"/>
    </xf>
    <xf numFmtId="0" fontId="17" fillId="16" borderId="97" xfId="0" applyFont="1" applyFill="1" applyBorder="1" applyAlignment="1">
      <alignment horizontal="center"/>
    </xf>
    <xf numFmtId="0" fontId="17" fillId="16" borderId="98" xfId="0" applyFont="1" applyFill="1" applyBorder="1" applyAlignment="1">
      <alignment horizontal="center"/>
    </xf>
    <xf numFmtId="0" fontId="17" fillId="16" borderId="101" xfId="0" applyFont="1" applyFill="1" applyBorder="1" applyAlignment="1">
      <alignment horizontal="center"/>
    </xf>
    <xf numFmtId="0" fontId="17" fillId="16" borderId="114" xfId="0" applyFont="1" applyFill="1" applyBorder="1" applyAlignment="1">
      <alignment horizontal="center"/>
    </xf>
    <xf numFmtId="3" fontId="17" fillId="0" borderId="92" xfId="0" applyNumberFormat="1" applyFont="1" applyBorder="1" applyAlignment="1" applyProtection="1">
      <alignment horizontal="right"/>
      <protection locked="0"/>
    </xf>
    <xf numFmtId="3" fontId="17" fillId="0" borderId="93" xfId="0" applyNumberFormat="1" applyFont="1" applyBorder="1" applyAlignment="1" applyProtection="1">
      <alignment horizontal="right"/>
      <protection locked="0"/>
    </xf>
    <xf numFmtId="3" fontId="17" fillId="0" borderId="94" xfId="0" applyNumberFormat="1" applyFont="1" applyBorder="1" applyAlignment="1" applyProtection="1">
      <alignment horizontal="right"/>
      <protection locked="0"/>
    </xf>
    <xf numFmtId="3" fontId="17" fillId="0" borderId="95" xfId="31" applyNumberFormat="1" applyFont="1" applyBorder="1" applyAlignment="1" applyProtection="1">
      <alignment horizontal="right"/>
      <protection locked="0"/>
    </xf>
    <xf numFmtId="3" fontId="17" fillId="0" borderId="99" xfId="31" applyNumberFormat="1" applyFont="1" applyBorder="1" applyAlignment="1" applyProtection="1">
      <alignment horizontal="right"/>
      <protection locked="0"/>
    </xf>
    <xf numFmtId="0" fontId="17" fillId="0" borderId="92" xfId="31" applyFont="1" applyBorder="1" applyAlignment="1" applyProtection="1">
      <alignment horizontal="right"/>
      <protection locked="0"/>
    </xf>
    <xf numFmtId="0" fontId="17" fillId="0" borderId="93" xfId="31" applyFont="1" applyBorder="1" applyAlignment="1" applyProtection="1">
      <alignment horizontal="right"/>
      <protection locked="0"/>
    </xf>
    <xf numFmtId="0" fontId="17" fillId="0" borderId="124" xfId="31" applyFont="1" applyBorder="1" applyAlignment="1" applyProtection="1">
      <alignment horizontal="right"/>
      <protection locked="0"/>
    </xf>
    <xf numFmtId="0" fontId="17" fillId="16" borderId="96" xfId="0" applyFont="1" applyFill="1" applyBorder="1"/>
    <xf numFmtId="0" fontId="17" fillId="16" borderId="97" xfId="0" applyFont="1" applyFill="1" applyBorder="1"/>
    <xf numFmtId="0" fontId="17" fillId="16" borderId="98" xfId="0" applyFont="1" applyFill="1" applyBorder="1"/>
    <xf numFmtId="0" fontId="17" fillId="16" borderId="101" xfId="0" applyFont="1" applyFill="1" applyBorder="1"/>
    <xf numFmtId="0" fontId="17" fillId="16" borderId="114" xfId="0" applyFont="1" applyFill="1" applyBorder="1"/>
    <xf numFmtId="3" fontId="17" fillId="0" borderId="100" xfId="0" applyNumberFormat="1" applyFont="1" applyBorder="1" applyAlignment="1" applyProtection="1">
      <alignment horizontal="right"/>
      <protection locked="0"/>
    </xf>
    <xf numFmtId="3" fontId="17" fillId="0" borderId="115" xfId="31" applyNumberFormat="1" applyFont="1" applyBorder="1" applyAlignment="1" applyProtection="1">
      <alignment horizontal="right"/>
      <protection locked="0"/>
    </xf>
    <xf numFmtId="0" fontId="17" fillId="16" borderId="99" xfId="0" applyFont="1" applyFill="1" applyBorder="1" applyAlignment="1">
      <alignment horizontal="center"/>
    </xf>
    <xf numFmtId="0" fontId="11" fillId="0" borderId="113" xfId="0" applyFont="1" applyBorder="1" applyAlignment="1">
      <alignment horizontal="center" vertical="center"/>
    </xf>
    <xf numFmtId="0" fontId="11" fillId="0" borderId="123" xfId="0" applyFont="1" applyBorder="1" applyAlignment="1">
      <alignment horizontal="center" vertical="center"/>
    </xf>
    <xf numFmtId="0" fontId="0" fillId="16" borderId="86" xfId="0" applyFill="1" applyBorder="1"/>
    <xf numFmtId="0" fontId="0" fillId="16" borderId="87" xfId="0" applyFill="1" applyBorder="1"/>
    <xf numFmtId="0" fontId="0" fillId="16" borderId="88" xfId="0" applyFill="1" applyBorder="1"/>
    <xf numFmtId="0" fontId="0" fillId="16" borderId="89" xfId="0" applyFill="1" applyBorder="1"/>
    <xf numFmtId="0" fontId="0" fillId="16" borderId="90" xfId="0" applyFill="1" applyBorder="1"/>
    <xf numFmtId="0" fontId="0" fillId="16" borderId="91" xfId="0" applyFill="1" applyBorder="1"/>
    <xf numFmtId="0" fontId="0" fillId="16" borderId="18" xfId="0" applyFill="1" applyBorder="1"/>
    <xf numFmtId="0" fontId="0" fillId="16" borderId="23" xfId="0" applyFill="1" applyBorder="1"/>
    <xf numFmtId="0" fontId="0" fillId="16" borderId="86" xfId="0" applyFill="1" applyBorder="1" applyAlignment="1">
      <alignment horizontal="center"/>
    </xf>
    <xf numFmtId="0" fontId="0" fillId="16" borderId="87" xfId="0" applyFill="1" applyBorder="1" applyAlignment="1">
      <alignment horizontal="center"/>
    </xf>
    <xf numFmtId="0" fontId="0" fillId="16" borderId="88" xfId="0" applyFill="1" applyBorder="1" applyAlignment="1">
      <alignment horizontal="center"/>
    </xf>
    <xf numFmtId="0" fontId="11" fillId="0" borderId="42" xfId="0" applyFont="1" applyBorder="1" applyAlignment="1">
      <alignment horizontal="left" wrapText="1"/>
    </xf>
    <xf numFmtId="0" fontId="11" fillId="0" borderId="0" xfId="0" applyFont="1" applyAlignment="1">
      <alignment horizontal="left" wrapText="1"/>
    </xf>
    <xf numFmtId="0" fontId="12" fillId="0" borderId="73" xfId="0" applyFont="1" applyBorder="1" applyAlignment="1">
      <alignment horizontal="center" vertical="center" wrapText="1"/>
    </xf>
    <xf numFmtId="0" fontId="11" fillId="0" borderId="78" xfId="0" applyFont="1" applyBorder="1" applyAlignment="1">
      <alignment horizontal="center" vertical="center" wrapText="1"/>
    </xf>
    <xf numFmtId="0" fontId="11" fillId="0" borderId="81" xfId="0" applyFont="1" applyBorder="1" applyAlignment="1">
      <alignment horizontal="center" vertical="center" wrapText="1"/>
    </xf>
    <xf numFmtId="0" fontId="11" fillId="0" borderId="82" xfId="0" applyFont="1" applyBorder="1" applyAlignment="1">
      <alignment horizontal="center" vertical="center" wrapText="1"/>
    </xf>
    <xf numFmtId="0" fontId="12" fillId="0" borderId="81" xfId="0" applyFont="1" applyBorder="1" applyAlignment="1">
      <alignment horizontal="center"/>
    </xf>
    <xf numFmtId="0" fontId="26" fillId="0" borderId="112" xfId="0" applyFont="1" applyBorder="1"/>
    <xf numFmtId="0" fontId="15" fillId="0" borderId="63" xfId="31" applyFont="1" applyBorder="1" applyAlignment="1">
      <alignment vertical="top"/>
    </xf>
    <xf numFmtId="0" fontId="15" fillId="0" borderId="64" xfId="31" applyFont="1" applyBorder="1" applyAlignment="1">
      <alignment vertical="top"/>
    </xf>
    <xf numFmtId="0" fontId="11" fillId="0" borderId="83" xfId="31" applyFont="1" applyBorder="1" applyAlignment="1">
      <alignment horizontal="center" vertical="center"/>
    </xf>
    <xf numFmtId="0" fontId="11" fillId="0" borderId="84" xfId="31" applyFont="1" applyBorder="1" applyAlignment="1">
      <alignment horizontal="center" vertical="center"/>
    </xf>
    <xf numFmtId="0" fontId="11" fillId="0" borderId="72" xfId="31" applyFont="1" applyBorder="1" applyAlignment="1">
      <alignment horizontal="center" vertical="center"/>
    </xf>
    <xf numFmtId="0" fontId="11" fillId="0" borderId="85" xfId="31" applyFont="1" applyBorder="1" applyAlignment="1">
      <alignment horizontal="center" vertical="center"/>
    </xf>
    <xf numFmtId="0" fontId="14" fillId="0" borderId="0" xfId="31" applyFont="1" applyAlignment="1">
      <alignment horizontal="center"/>
    </xf>
    <xf numFmtId="0" fontId="12" fillId="0" borderId="0" xfId="0" applyFont="1" applyAlignment="1">
      <alignment horizontal="center"/>
    </xf>
    <xf numFmtId="0" fontId="12" fillId="0" borderId="19" xfId="0" applyFont="1" applyBorder="1" applyAlignment="1">
      <alignment horizontal="center"/>
    </xf>
    <xf numFmtId="0" fontId="12" fillId="0" borderId="5" xfId="0" applyFont="1" applyBorder="1" applyAlignment="1">
      <alignment horizontal="center"/>
    </xf>
    <xf numFmtId="0" fontId="12" fillId="0" borderId="5" xfId="0" applyFont="1" applyBorder="1" applyAlignment="1">
      <alignment horizontal="center" vertical="center"/>
    </xf>
    <xf numFmtId="0" fontId="12" fillId="0" borderId="42" xfId="0" applyFont="1" applyBorder="1" applyAlignment="1">
      <alignment horizontal="center" vertical="center"/>
    </xf>
    <xf numFmtId="0" fontId="11" fillId="0" borderId="73" xfId="0" applyFont="1" applyBorder="1" applyAlignment="1">
      <alignment horizontal="center" vertical="center" wrapText="1"/>
    </xf>
    <xf numFmtId="0" fontId="11" fillId="0" borderId="5" xfId="31" applyFont="1" applyBorder="1" applyAlignment="1">
      <alignment horizontal="center" vertical="center" wrapText="1"/>
    </xf>
    <xf numFmtId="0" fontId="11" fillId="0" borderId="0" xfId="31" applyFont="1" applyAlignment="1">
      <alignment horizontal="center" vertical="center" wrapText="1"/>
    </xf>
    <xf numFmtId="0" fontId="11" fillId="0" borderId="1" xfId="31" applyFont="1" applyBorder="1" applyAlignment="1">
      <alignment horizontal="center" vertical="center" wrapText="1"/>
    </xf>
    <xf numFmtId="0" fontId="11" fillId="0" borderId="80" xfId="0" applyFont="1" applyBorder="1" applyAlignment="1">
      <alignment horizontal="center" vertical="center" wrapText="1"/>
    </xf>
    <xf numFmtId="0" fontId="12" fillId="0" borderId="42" xfId="0" applyFont="1" applyBorder="1" applyAlignment="1">
      <alignment horizontal="center"/>
    </xf>
    <xf numFmtId="0" fontId="12" fillId="0" borderId="122" xfId="0" applyFont="1" applyBorder="1" applyAlignment="1">
      <alignment horizontal="center"/>
    </xf>
    <xf numFmtId="0" fontId="11" fillId="0" borderId="79" xfId="0" applyFont="1" applyBorder="1" applyAlignment="1">
      <alignment horizontal="center" vertical="center" wrapText="1"/>
    </xf>
    <xf numFmtId="0" fontId="2" fillId="0" borderId="111" xfId="0" applyFont="1" applyBorder="1"/>
    <xf numFmtId="0" fontId="11" fillId="0" borderId="0" xfId="31" applyFont="1" applyAlignment="1">
      <alignment horizontal="center"/>
    </xf>
    <xf numFmtId="0" fontId="11" fillId="0" borderId="19" xfId="31" applyFont="1" applyBorder="1" applyAlignment="1">
      <alignment horizontal="center"/>
    </xf>
    <xf numFmtId="0" fontId="11" fillId="0" borderId="5" xfId="31" applyFont="1" applyBorder="1" applyAlignment="1">
      <alignment horizontal="center"/>
    </xf>
    <xf numFmtId="0" fontId="11" fillId="0" borderId="7" xfId="31" applyFont="1" applyBorder="1" applyAlignment="1">
      <alignment horizontal="center" vertical="center"/>
    </xf>
    <xf numFmtId="0" fontId="11" fillId="0" borderId="0" xfId="31" quotePrefix="1" applyFont="1" applyAlignment="1">
      <alignment horizontal="center" vertical="center"/>
    </xf>
    <xf numFmtId="0" fontId="11" fillId="0" borderId="0" xfId="31" applyFont="1" applyAlignment="1">
      <alignment horizontal="center" vertical="center"/>
    </xf>
    <xf numFmtId="0" fontId="14" fillId="0" borderId="58" xfId="0" applyFont="1" applyBorder="1" applyAlignment="1">
      <alignment horizontal="right" vertical="center"/>
    </xf>
    <xf numFmtId="0" fontId="14" fillId="0" borderId="34" xfId="0" applyFont="1" applyBorder="1" applyAlignment="1">
      <alignment horizontal="right" vertical="center"/>
    </xf>
    <xf numFmtId="0" fontId="14" fillId="0" borderId="60" xfId="0" applyFont="1" applyBorder="1" applyAlignment="1">
      <alignment horizontal="right" vertical="center"/>
    </xf>
    <xf numFmtId="0" fontId="14" fillId="0" borderId="59" xfId="0" applyFont="1" applyBorder="1" applyAlignment="1">
      <alignment horizontal="right" vertical="center"/>
    </xf>
    <xf numFmtId="0" fontId="14" fillId="0" borderId="20" xfId="0" applyFont="1" applyBorder="1" applyAlignment="1">
      <alignment horizontal="right" vertical="center"/>
    </xf>
    <xf numFmtId="0" fontId="14" fillId="0" borderId="61" xfId="0" applyFont="1" applyBorder="1" applyAlignment="1">
      <alignment horizontal="right" vertical="center"/>
    </xf>
    <xf numFmtId="0" fontId="14" fillId="0" borderId="33" xfId="0" applyFont="1" applyBorder="1" applyAlignment="1">
      <alignment horizontal="right" vertical="center"/>
    </xf>
    <xf numFmtId="0" fontId="14" fillId="0" borderId="36" xfId="0" applyFont="1" applyBorder="1" applyAlignment="1">
      <alignment horizontal="right" vertical="center"/>
    </xf>
    <xf numFmtId="0" fontId="14" fillId="0" borderId="35" xfId="0" applyFont="1" applyBorder="1" applyAlignment="1">
      <alignment horizontal="right" vertical="center"/>
    </xf>
    <xf numFmtId="0" fontId="14" fillId="0" borderId="37" xfId="0" applyFont="1" applyBorder="1" applyAlignment="1">
      <alignment horizontal="right" vertical="center"/>
    </xf>
    <xf numFmtId="0" fontId="12" fillId="0" borderId="0" xfId="31" applyFont="1" applyAlignment="1">
      <alignment horizontal="center" vertical="center"/>
    </xf>
    <xf numFmtId="0" fontId="12" fillId="0" borderId="0" xfId="31" applyFont="1" applyAlignment="1">
      <alignment horizontal="center"/>
    </xf>
    <xf numFmtId="0" fontId="12" fillId="0" borderId="0" xfId="0" applyFont="1" applyAlignment="1">
      <alignment horizontal="center" vertical="center" wrapText="1"/>
    </xf>
    <xf numFmtId="0" fontId="26" fillId="0" borderId="0" xfId="0" applyFont="1"/>
    <xf numFmtId="0" fontId="14" fillId="0" borderId="56" xfId="31" applyFont="1" applyBorder="1" applyAlignment="1">
      <alignment horizontal="right" vertical="center"/>
    </xf>
    <xf numFmtId="0" fontId="14" fillId="0" borderId="46" xfId="31" applyFont="1" applyBorder="1" applyAlignment="1">
      <alignment horizontal="right" vertical="center"/>
    </xf>
    <xf numFmtId="0" fontId="14" fillId="0" borderId="57" xfId="31" applyFont="1" applyBorder="1" applyAlignment="1">
      <alignment horizontal="right" vertical="center"/>
    </xf>
    <xf numFmtId="0" fontId="2" fillId="0" borderId="12"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26" fillId="0" borderId="12" xfId="31" applyFont="1" applyBorder="1" applyAlignment="1">
      <alignment horizontal="center" vertical="center"/>
    </xf>
    <xf numFmtId="0" fontId="26" fillId="0" borderId="0" xfId="31" applyFont="1" applyAlignment="1">
      <alignment horizontal="center" vertical="center"/>
    </xf>
    <xf numFmtId="0" fontId="26" fillId="0" borderId="1" xfId="31" applyFont="1" applyBorder="1" applyAlignment="1">
      <alignment horizontal="center" vertical="center"/>
    </xf>
    <xf numFmtId="0" fontId="12" fillId="0" borderId="0" xfId="31" applyFont="1" applyAlignment="1">
      <alignment horizontal="center" vertical="top"/>
    </xf>
    <xf numFmtId="0" fontId="15" fillId="0" borderId="0" xfId="31" applyFont="1" applyAlignment="1">
      <alignment horizontal="center" vertical="center"/>
    </xf>
    <xf numFmtId="0" fontId="15" fillId="0" borderId="1" xfId="31" applyFont="1" applyBorder="1" applyAlignment="1">
      <alignment horizontal="center" vertical="center"/>
    </xf>
    <xf numFmtId="0" fontId="32" fillId="0" borderId="33" xfId="31" applyFont="1" applyBorder="1" applyAlignment="1">
      <alignment horizontal="right" vertical="center"/>
    </xf>
    <xf numFmtId="0" fontId="32" fillId="0" borderId="34" xfId="31" applyFont="1" applyBorder="1" applyAlignment="1">
      <alignment horizontal="right" vertical="center"/>
    </xf>
    <xf numFmtId="0" fontId="32" fillId="0" borderId="36" xfId="31" applyFont="1" applyBorder="1" applyAlignment="1">
      <alignment horizontal="right" vertical="center"/>
    </xf>
    <xf numFmtId="0" fontId="32" fillId="0" borderId="35" xfId="31" applyFont="1" applyBorder="1" applyAlignment="1">
      <alignment horizontal="right" vertical="center"/>
    </xf>
    <xf numFmtId="0" fontId="32" fillId="0" borderId="20" xfId="31" applyFont="1" applyBorder="1" applyAlignment="1">
      <alignment horizontal="right" vertical="center"/>
    </xf>
    <xf numFmtId="0" fontId="32" fillId="0" borderId="37" xfId="31" applyFont="1" applyBorder="1" applyAlignment="1">
      <alignment horizontal="right" vertical="center"/>
    </xf>
    <xf numFmtId="0" fontId="11" fillId="0" borderId="1" xfId="31" applyFont="1" applyBorder="1" applyAlignment="1">
      <alignment horizontal="center"/>
    </xf>
    <xf numFmtId="3" fontId="20" fillId="0" borderId="0" xfId="0" applyNumberFormat="1" applyFont="1" applyAlignment="1" applyProtection="1">
      <alignment horizontal="center" vertical="center"/>
      <protection locked="0"/>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42" fillId="0" borderId="0" xfId="0" applyFont="1" applyAlignment="1">
      <alignment horizontal="center"/>
    </xf>
    <xf numFmtId="0" fontId="43" fillId="0" borderId="0" xfId="0" applyFont="1" applyAlignment="1">
      <alignment horizontal="center"/>
    </xf>
    <xf numFmtId="0" fontId="11" fillId="0" borderId="0" xfId="0" applyFont="1" applyAlignment="1">
      <alignment horizontal="right" vertical="center"/>
    </xf>
    <xf numFmtId="0" fontId="2" fillId="8" borderId="0" xfId="0" applyFont="1" applyFill="1" applyAlignment="1">
      <alignment horizontal="left" vertical="center"/>
    </xf>
    <xf numFmtId="0" fontId="11" fillId="0" borderId="33" xfId="0" applyFont="1" applyBorder="1" applyAlignment="1">
      <alignment horizontal="right" vertical="center"/>
    </xf>
    <xf numFmtId="0" fontId="11" fillId="0" borderId="34" xfId="0" applyFont="1" applyBorder="1" applyAlignment="1">
      <alignment horizontal="right" vertical="center"/>
    </xf>
    <xf numFmtId="0" fontId="11" fillId="0" borderId="36" xfId="0" applyFont="1" applyBorder="1" applyAlignment="1">
      <alignment horizontal="right" vertical="center"/>
    </xf>
    <xf numFmtId="0" fontId="11" fillId="0" borderId="35" xfId="0" applyFont="1" applyBorder="1" applyAlignment="1">
      <alignment horizontal="right" vertical="center"/>
    </xf>
    <xf numFmtId="0" fontId="11" fillId="0" borderId="20" xfId="0" applyFont="1" applyBorder="1" applyAlignment="1">
      <alignment horizontal="right" vertical="center"/>
    </xf>
    <xf numFmtId="0" fontId="11" fillId="0" borderId="37" xfId="0" applyFont="1" applyBorder="1" applyAlignment="1">
      <alignment horizontal="right" vertical="center"/>
    </xf>
    <xf numFmtId="0" fontId="32" fillId="0" borderId="33" xfId="26" applyFont="1" applyBorder="1" applyAlignment="1">
      <alignment horizontal="right" vertical="center"/>
    </xf>
    <xf numFmtId="0" fontId="32" fillId="0" borderId="34" xfId="26" applyFont="1" applyBorder="1" applyAlignment="1">
      <alignment horizontal="right" vertical="center"/>
    </xf>
    <xf numFmtId="0" fontId="32" fillId="0" borderId="36" xfId="26" applyFont="1" applyBorder="1" applyAlignment="1">
      <alignment horizontal="right" vertical="center"/>
    </xf>
    <xf numFmtId="0" fontId="32" fillId="0" borderId="35" xfId="26" applyFont="1" applyBorder="1" applyAlignment="1">
      <alignment horizontal="right" vertical="center"/>
    </xf>
    <xf numFmtId="0" fontId="32" fillId="0" borderId="20" xfId="26" applyFont="1" applyBorder="1" applyAlignment="1">
      <alignment horizontal="right" vertical="center"/>
    </xf>
    <xf numFmtId="0" fontId="32" fillId="0" borderId="37" xfId="26" applyFont="1" applyBorder="1" applyAlignment="1">
      <alignment horizontal="right" vertical="center"/>
    </xf>
    <xf numFmtId="0" fontId="11" fillId="0" borderId="5" xfId="26" applyFont="1" applyBorder="1" applyAlignment="1">
      <alignment horizontal="center" vertical="center"/>
    </xf>
    <xf numFmtId="0" fontId="11" fillId="0" borderId="0" xfId="26" applyFont="1" applyAlignment="1">
      <alignment horizontal="center" vertical="center"/>
    </xf>
    <xf numFmtId="0" fontId="13" fillId="8" borderId="15" xfId="0" applyFont="1" applyFill="1" applyBorder="1" applyAlignment="1">
      <alignment horizontal="center" vertical="center"/>
    </xf>
    <xf numFmtId="0" fontId="13" fillId="8" borderId="31" xfId="0" applyFont="1" applyFill="1" applyBorder="1" applyAlignment="1">
      <alignment horizontal="center" vertical="center"/>
    </xf>
    <xf numFmtId="0" fontId="13" fillId="8" borderId="21" xfId="0" applyFont="1" applyFill="1" applyBorder="1" applyAlignment="1">
      <alignment horizontal="center" vertical="center"/>
    </xf>
    <xf numFmtId="0" fontId="13" fillId="8" borderId="18" xfId="0" applyFont="1" applyFill="1" applyBorder="1" applyAlignment="1">
      <alignment horizontal="center" vertical="center"/>
    </xf>
    <xf numFmtId="0" fontId="13" fillId="8" borderId="32" xfId="0" applyFont="1" applyFill="1" applyBorder="1" applyAlignment="1">
      <alignment horizontal="center" vertical="center"/>
    </xf>
    <xf numFmtId="0" fontId="13" fillId="8" borderId="23"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1" xfId="0" applyFont="1" applyFill="1" applyBorder="1" applyAlignment="1">
      <alignment horizontal="center" vertical="center"/>
    </xf>
    <xf numFmtId="0" fontId="14" fillId="7" borderId="18" xfId="0" applyFont="1" applyFill="1" applyBorder="1" applyAlignment="1">
      <alignment horizontal="center" vertical="center"/>
    </xf>
    <xf numFmtId="0" fontId="14" fillId="7" borderId="23" xfId="0" applyFont="1" applyFill="1" applyBorder="1" applyAlignment="1">
      <alignment horizontal="center" vertical="center"/>
    </xf>
    <xf numFmtId="0" fontId="2" fillId="7" borderId="31" xfId="0" applyFont="1" applyFill="1" applyBorder="1" applyAlignment="1">
      <alignment horizontal="center" vertical="center"/>
    </xf>
    <xf numFmtId="0" fontId="2" fillId="7" borderId="21" xfId="0" applyFont="1" applyFill="1" applyBorder="1" applyAlignment="1">
      <alignment horizontal="center" vertical="center"/>
    </xf>
    <xf numFmtId="0" fontId="2" fillId="7" borderId="32" xfId="0" applyFont="1" applyFill="1" applyBorder="1" applyAlignment="1">
      <alignment horizontal="center" vertical="center"/>
    </xf>
    <xf numFmtId="0" fontId="2" fillId="7" borderId="23" xfId="0" applyFont="1" applyFill="1" applyBorder="1" applyAlignment="1">
      <alignment horizontal="center" vertical="center"/>
    </xf>
    <xf numFmtId="0" fontId="15" fillId="0" borderId="33" xfId="26" applyFont="1" applyBorder="1" applyAlignment="1">
      <alignment horizontal="left" vertical="center"/>
    </xf>
    <xf numFmtId="0" fontId="15" fillId="0" borderId="34" xfId="26" applyFont="1" applyBorder="1" applyAlignment="1">
      <alignment horizontal="left" vertical="center"/>
    </xf>
    <xf numFmtId="0" fontId="15" fillId="0" borderId="36" xfId="26" applyFont="1" applyBorder="1" applyAlignment="1">
      <alignment horizontal="left" vertical="center"/>
    </xf>
    <xf numFmtId="0" fontId="15" fillId="0" borderId="35" xfId="26" applyFont="1" applyBorder="1" applyAlignment="1">
      <alignment horizontal="left" vertical="center"/>
    </xf>
    <xf numFmtId="0" fontId="15" fillId="0" borderId="20" xfId="26" applyFont="1" applyBorder="1" applyAlignment="1">
      <alignment horizontal="left" vertical="center"/>
    </xf>
    <xf numFmtId="0" fontId="15" fillId="0" borderId="37" xfId="26" applyFont="1" applyBorder="1" applyAlignment="1">
      <alignment horizontal="left" vertical="center"/>
    </xf>
    <xf numFmtId="0" fontId="2" fillId="8" borderId="15" xfId="0" applyFont="1" applyFill="1" applyBorder="1" applyAlignment="1">
      <alignment horizontal="left" vertical="center"/>
    </xf>
    <xf numFmtId="0" fontId="2" fillId="8" borderId="31" xfId="0" applyFont="1" applyFill="1" applyBorder="1" applyAlignment="1">
      <alignment horizontal="left" vertical="center"/>
    </xf>
    <xf numFmtId="0" fontId="2" fillId="8" borderId="21" xfId="0" applyFont="1" applyFill="1" applyBorder="1" applyAlignment="1">
      <alignment horizontal="left" vertical="center"/>
    </xf>
    <xf numFmtId="0" fontId="26" fillId="8" borderId="18" xfId="0" applyFont="1" applyFill="1" applyBorder="1" applyAlignment="1">
      <alignment horizontal="left" vertical="center"/>
    </xf>
    <xf numFmtId="0" fontId="26" fillId="8" borderId="32" xfId="0" applyFont="1" applyFill="1" applyBorder="1" applyAlignment="1">
      <alignment horizontal="left" vertical="center"/>
    </xf>
    <xf numFmtId="0" fontId="26" fillId="8" borderId="23" xfId="0" applyFont="1" applyFill="1" applyBorder="1" applyAlignment="1">
      <alignment horizontal="left" vertical="center"/>
    </xf>
    <xf numFmtId="49" fontId="11" fillId="0" borderId="0" xfId="26" applyNumberFormat="1" applyFont="1" applyAlignment="1">
      <alignment horizontal="center" vertical="center"/>
    </xf>
    <xf numFmtId="49" fontId="11" fillId="0" borderId="0" xfId="26" applyNumberFormat="1" applyFont="1" applyAlignment="1">
      <alignment horizontal="center"/>
    </xf>
    <xf numFmtId="0" fontId="11" fillId="0" borderId="20" xfId="26" applyFont="1" applyBorder="1" applyAlignment="1">
      <alignment horizontal="right"/>
    </xf>
    <xf numFmtId="49" fontId="11" fillId="0" borderId="0" xfId="26" applyNumberFormat="1" applyFont="1" applyAlignment="1">
      <alignment horizontal="center" vertical="top"/>
    </xf>
    <xf numFmtId="49" fontId="11" fillId="0" borderId="5" xfId="27" applyNumberFormat="1" applyFont="1" applyBorder="1" applyAlignment="1">
      <alignment horizontal="center" vertical="center"/>
    </xf>
    <xf numFmtId="0" fontId="16" fillId="0" borderId="4"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1" fillId="0" borderId="0" xfId="27" applyFont="1" applyAlignment="1">
      <alignment horizontal="left" vertical="center"/>
    </xf>
    <xf numFmtId="0" fontId="11" fillId="0" borderId="19" xfId="27" quotePrefix="1" applyFont="1" applyBorder="1" applyAlignment="1">
      <alignment horizontal="center" vertical="center"/>
    </xf>
    <xf numFmtId="0" fontId="11" fillId="0" borderId="19" xfId="27" applyFont="1" applyBorder="1" applyAlignment="1">
      <alignment horizontal="center" vertical="center"/>
    </xf>
    <xf numFmtId="49" fontId="11" fillId="0" borderId="5" xfId="27" applyNumberFormat="1" applyFont="1" applyBorder="1" applyAlignment="1">
      <alignment horizontal="center" vertical="center" wrapText="1"/>
    </xf>
    <xf numFmtId="0" fontId="15" fillId="0" borderId="4" xfId="0" applyFont="1" applyBorder="1" applyAlignment="1">
      <alignment horizontal="center"/>
    </xf>
    <xf numFmtId="0" fontId="15" fillId="0" borderId="6" xfId="0" applyFont="1" applyBorder="1" applyAlignment="1">
      <alignment horizontal="center"/>
    </xf>
    <xf numFmtId="0" fontId="11" fillId="0" borderId="19" xfId="26" applyFont="1" applyBorder="1" applyAlignment="1">
      <alignment horizontal="center" vertical="center"/>
    </xf>
    <xf numFmtId="0" fontId="11" fillId="0" borderId="20" xfId="26" quotePrefix="1" applyFont="1" applyBorder="1" applyAlignment="1">
      <alignment horizontal="right" vertical="center"/>
    </xf>
    <xf numFmtId="0" fontId="11" fillId="0" borderId="20" xfId="26" applyFont="1" applyBorder="1" applyAlignment="1">
      <alignment horizontal="right" vertical="center"/>
    </xf>
    <xf numFmtId="0" fontId="15" fillId="0" borderId="12" xfId="0" applyFont="1" applyBorder="1" applyAlignment="1">
      <alignment horizontal="center"/>
    </xf>
    <xf numFmtId="0" fontId="11" fillId="15" borderId="20" xfId="26" applyFont="1" applyFill="1" applyBorder="1" applyAlignment="1">
      <alignment horizontal="right" vertical="top"/>
    </xf>
    <xf numFmtId="49" fontId="11" fillId="0" borderId="0" xfId="26" applyNumberFormat="1" applyFont="1" applyAlignment="1">
      <alignment horizontal="left" vertical="center"/>
    </xf>
    <xf numFmtId="0" fontId="32" fillId="0" borderId="33" xfId="26" applyFont="1" applyBorder="1" applyAlignment="1">
      <alignment horizontal="right" vertical="center" wrapText="1"/>
    </xf>
    <xf numFmtId="0" fontId="32" fillId="0" borderId="34" xfId="26" applyFont="1" applyBorder="1" applyAlignment="1">
      <alignment horizontal="right" vertical="center" wrapText="1"/>
    </xf>
    <xf numFmtId="0" fontId="32" fillId="0" borderId="36" xfId="26" applyFont="1" applyBorder="1" applyAlignment="1">
      <alignment horizontal="right" vertical="center" wrapText="1"/>
    </xf>
    <xf numFmtId="0" fontId="32" fillId="0" borderId="35" xfId="26" applyFont="1" applyBorder="1" applyAlignment="1">
      <alignment horizontal="right" vertical="center" wrapText="1"/>
    </xf>
    <xf numFmtId="0" fontId="32" fillId="0" borderId="20" xfId="26" applyFont="1" applyBorder="1" applyAlignment="1">
      <alignment horizontal="right" vertical="center" wrapText="1"/>
    </xf>
    <xf numFmtId="0" fontId="32" fillId="0" borderId="37" xfId="26" applyFont="1" applyBorder="1" applyAlignment="1">
      <alignment horizontal="right" vertical="center" wrapText="1"/>
    </xf>
    <xf numFmtId="0" fontId="11" fillId="0" borderId="0" xfId="0" applyFont="1" applyAlignment="1">
      <alignment horizontal="left" vertical="top" wrapText="1"/>
    </xf>
    <xf numFmtId="0" fontId="11" fillId="0" borderId="0" xfId="26" applyFont="1" applyAlignment="1">
      <alignment horizontal="right" wrapText="1"/>
    </xf>
    <xf numFmtId="49" fontId="11" fillId="0" borderId="0" xfId="26" applyNumberFormat="1" applyFont="1" applyAlignment="1">
      <alignment horizontal="left"/>
    </xf>
    <xf numFmtId="49" fontId="11" fillId="0" borderId="0" xfId="26" applyNumberFormat="1" applyFont="1" applyAlignment="1">
      <alignment horizontal="left" vertical="top"/>
    </xf>
    <xf numFmtId="0" fontId="4" fillId="6" borderId="0" xfId="0" applyFont="1" applyFill="1" applyAlignment="1">
      <alignment horizontal="center"/>
    </xf>
    <xf numFmtId="0" fontId="11" fillId="6" borderId="0" xfId="0" applyFont="1" applyFill="1" applyAlignment="1">
      <alignment horizontal="center"/>
    </xf>
    <xf numFmtId="14" fontId="3" fillId="0" borderId="0" xfId="0" applyNumberFormat="1" applyFont="1" applyAlignment="1">
      <alignment horizontal="center"/>
    </xf>
    <xf numFmtId="0" fontId="11" fillId="7" borderId="0" xfId="0" applyFont="1" applyFill="1" applyAlignment="1">
      <alignment horizontal="right"/>
    </xf>
    <xf numFmtId="0" fontId="11" fillId="0" borderId="5" xfId="28" applyFont="1" applyBorder="1" applyAlignment="1">
      <alignment horizontal="center" vertical="center"/>
    </xf>
    <xf numFmtId="0" fontId="11" fillId="0" borderId="0" xfId="28" applyFont="1" applyAlignment="1">
      <alignment horizontal="center" vertical="center"/>
    </xf>
    <xf numFmtId="0" fontId="12" fillId="0" borderId="9" xfId="28" applyFont="1" applyBorder="1" applyAlignment="1">
      <alignment horizontal="left" vertical="top"/>
    </xf>
    <xf numFmtId="0" fontId="3" fillId="3" borderId="5" xfId="0" applyFont="1" applyFill="1" applyBorder="1" applyAlignment="1">
      <alignment horizontal="center"/>
    </xf>
    <xf numFmtId="0" fontId="3" fillId="3" borderId="0" xfId="0" applyFont="1" applyFill="1" applyAlignment="1">
      <alignment horizontal="center"/>
    </xf>
    <xf numFmtId="0" fontId="3" fillId="3" borderId="19" xfId="0" applyFont="1" applyFill="1" applyBorder="1" applyAlignment="1">
      <alignment horizontal="center"/>
    </xf>
    <xf numFmtId="0" fontId="33" fillId="3" borderId="5" xfId="0" applyFont="1" applyFill="1" applyBorder="1" applyAlignment="1">
      <alignment horizontal="center"/>
    </xf>
    <xf numFmtId="0" fontId="33" fillId="3" borderId="0" xfId="0" applyFont="1" applyFill="1" applyAlignment="1">
      <alignment horizontal="center"/>
    </xf>
    <xf numFmtId="0" fontId="33" fillId="3" borderId="19" xfId="0" applyFont="1" applyFill="1" applyBorder="1" applyAlignment="1">
      <alignment horizontal="center"/>
    </xf>
    <xf numFmtId="0" fontId="11" fillId="3" borderId="20" xfId="0" applyFont="1" applyFill="1" applyBorder="1" applyAlignment="1">
      <alignment horizontal="right" vertical="center"/>
    </xf>
    <xf numFmtId="0" fontId="11" fillId="3" borderId="41" xfId="0" quotePrefix="1" applyFont="1" applyFill="1" applyBorder="1" applyAlignment="1">
      <alignment horizontal="center" vertical="center"/>
    </xf>
    <xf numFmtId="0" fontId="11" fillId="3" borderId="41" xfId="0" applyFont="1" applyFill="1" applyBorder="1" applyAlignment="1">
      <alignment horizontal="center" vertical="center"/>
    </xf>
    <xf numFmtId="0" fontId="11" fillId="0" borderId="0" xfId="31" applyFont="1" applyAlignment="1">
      <alignment horizontal="right" vertical="center"/>
    </xf>
    <xf numFmtId="0" fontId="32" fillId="0" borderId="33" xfId="0" applyFont="1" applyBorder="1" applyAlignment="1">
      <alignment horizontal="right" vertical="center"/>
    </xf>
    <xf numFmtId="0" fontId="32" fillId="0" borderId="34" xfId="0" applyFont="1" applyBorder="1" applyAlignment="1">
      <alignment horizontal="right" vertical="center"/>
    </xf>
    <xf numFmtId="0" fontId="32" fillId="0" borderId="36" xfId="0" applyFont="1" applyBorder="1" applyAlignment="1">
      <alignment horizontal="right" vertical="center"/>
    </xf>
    <xf numFmtId="0" fontId="32" fillId="0" borderId="35" xfId="0" applyFont="1" applyBorder="1" applyAlignment="1">
      <alignment horizontal="right" vertical="center"/>
    </xf>
    <xf numFmtId="0" fontId="32" fillId="0" borderId="20" xfId="0" applyFont="1" applyBorder="1" applyAlignment="1">
      <alignment horizontal="right" vertical="center"/>
    </xf>
    <xf numFmtId="0" fontId="32" fillId="0" borderId="37" xfId="0" applyFont="1" applyBorder="1" applyAlignment="1">
      <alignment horizontal="right" vertical="center"/>
    </xf>
    <xf numFmtId="0" fontId="12" fillId="0" borderId="0" xfId="28" applyFont="1" applyAlignment="1">
      <alignment horizontal="center"/>
    </xf>
    <xf numFmtId="0" fontId="11" fillId="0" borderId="0" xfId="28" applyFont="1" applyAlignment="1">
      <alignment horizontal="center"/>
    </xf>
    <xf numFmtId="0" fontId="15" fillId="0" borderId="5" xfId="0" applyFont="1" applyBorder="1" applyAlignment="1">
      <alignment horizontal="left" vertical="center"/>
    </xf>
    <xf numFmtId="0" fontId="4" fillId="0" borderId="0" xfId="0" applyFont="1" applyAlignment="1">
      <alignment horizontal="left" vertical="center"/>
    </xf>
    <xf numFmtId="0" fontId="32" fillId="0" borderId="0" xfId="0" applyFont="1" applyAlignment="1">
      <alignment horizontal="right" vertical="center"/>
    </xf>
    <xf numFmtId="0" fontId="15" fillId="0" borderId="0" xfId="28" applyFont="1" applyAlignment="1">
      <alignment horizontal="center"/>
    </xf>
    <xf numFmtId="0" fontId="12" fillId="0" borderId="0" xfId="0" applyFont="1" applyAlignment="1" applyProtection="1">
      <alignment horizontal="center" vertical="center" wrapText="1"/>
      <protection locked="0"/>
    </xf>
    <xf numFmtId="0" fontId="11" fillId="0" borderId="0" xfId="28" applyFont="1" applyAlignment="1">
      <alignment horizontal="right"/>
    </xf>
    <xf numFmtId="0" fontId="12" fillId="0" borderId="9" xfId="0" applyFont="1" applyBorder="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5" fillId="0" borderId="33" xfId="28" applyFont="1" applyBorder="1" applyAlignment="1">
      <alignment horizontal="center"/>
    </xf>
    <xf numFmtId="0" fontId="15" fillId="0" borderId="34" xfId="28" applyFont="1" applyBorder="1" applyAlignment="1">
      <alignment horizontal="center"/>
    </xf>
    <xf numFmtId="0" fontId="15" fillId="0" borderId="36" xfId="28" applyFont="1" applyBorder="1" applyAlignment="1">
      <alignment horizontal="center"/>
    </xf>
    <xf numFmtId="0" fontId="15" fillId="0" borderId="35" xfId="28" applyFont="1" applyBorder="1" applyAlignment="1">
      <alignment horizontal="center"/>
    </xf>
    <xf numFmtId="0" fontId="15" fillId="0" borderId="20" xfId="28" applyFont="1" applyBorder="1" applyAlignment="1">
      <alignment horizontal="center"/>
    </xf>
    <xf numFmtId="0" fontId="15" fillId="0" borderId="37" xfId="28" applyFont="1" applyBorder="1" applyAlignment="1">
      <alignment horizontal="center"/>
    </xf>
    <xf numFmtId="0" fontId="3" fillId="0" borderId="0" xfId="0" applyFont="1" applyAlignment="1">
      <alignment horizontal="center" vertical="center"/>
    </xf>
    <xf numFmtId="0" fontId="11" fillId="0" borderId="0" xfId="28" quotePrefix="1" applyFont="1" applyAlignment="1">
      <alignment horizontal="center" vertical="center"/>
    </xf>
    <xf numFmtId="0" fontId="20" fillId="0" borderId="33" xfId="0" applyFont="1" applyBorder="1" applyAlignment="1" applyProtection="1">
      <alignment horizontal="center" vertical="center"/>
      <protection locked="0"/>
    </xf>
    <xf numFmtId="0" fontId="20" fillId="0" borderId="34"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0" borderId="35" xfId="0" applyFont="1" applyBorder="1" applyAlignment="1" applyProtection="1">
      <alignment horizontal="center" vertical="center"/>
      <protection locked="0"/>
    </xf>
    <xf numFmtId="0" fontId="20" fillId="0" borderId="20" xfId="0" applyFont="1" applyBorder="1" applyAlignment="1" applyProtection="1">
      <alignment horizontal="center" vertical="center"/>
      <protection locked="0"/>
    </xf>
    <xf numFmtId="0" fontId="20" fillId="0" borderId="37" xfId="0" applyFont="1" applyBorder="1" applyAlignment="1" applyProtection="1">
      <alignment horizontal="center" vertical="center"/>
      <protection locked="0"/>
    </xf>
    <xf numFmtId="0" fontId="11" fillId="0" borderId="19" xfId="31" quotePrefix="1" applyFont="1" applyBorder="1" applyAlignment="1">
      <alignment horizontal="center" vertical="center"/>
    </xf>
    <xf numFmtId="0" fontId="11" fillId="0" borderId="19" xfId="31" applyFont="1" applyBorder="1" applyAlignment="1">
      <alignment horizontal="center" vertical="center"/>
    </xf>
    <xf numFmtId="0" fontId="15" fillId="0" borderId="5" xfId="28" applyFont="1" applyBorder="1" applyAlignment="1">
      <alignment horizontal="center" vertical="center"/>
    </xf>
    <xf numFmtId="0" fontId="14" fillId="0" borderId="33" xfId="0" applyFont="1" applyBorder="1" applyAlignment="1">
      <alignment horizontal="center" vertical="center"/>
    </xf>
    <xf numFmtId="0" fontId="14" fillId="0" borderId="34" xfId="0" applyFont="1" applyBorder="1" applyAlignment="1">
      <alignment horizontal="center" vertical="center"/>
    </xf>
    <xf numFmtId="0" fontId="14" fillId="0" borderId="36" xfId="0" applyFont="1" applyBorder="1" applyAlignment="1">
      <alignment horizontal="center" vertical="center"/>
    </xf>
    <xf numFmtId="0" fontId="14" fillId="0" borderId="35" xfId="0" applyFont="1" applyBorder="1" applyAlignment="1">
      <alignment horizontal="center" vertical="center"/>
    </xf>
    <xf numFmtId="0" fontId="14" fillId="0" borderId="20" xfId="0" applyFont="1" applyBorder="1" applyAlignment="1">
      <alignment horizontal="center" vertical="center"/>
    </xf>
    <xf numFmtId="0" fontId="14" fillId="0" borderId="37" xfId="0" applyFont="1" applyBorder="1" applyAlignment="1">
      <alignment horizontal="center" vertical="center"/>
    </xf>
    <xf numFmtId="0" fontId="11" fillId="0" borderId="20" xfId="31" applyFont="1" applyBorder="1" applyAlignment="1">
      <alignment horizontal="right" vertical="center"/>
    </xf>
    <xf numFmtId="0" fontId="31" fillId="0" borderId="19" xfId="0" quotePrefix="1" applyFont="1" applyBorder="1" applyAlignment="1">
      <alignment horizontal="center" vertical="center" readingOrder="2"/>
    </xf>
    <xf numFmtId="0" fontId="31" fillId="0" borderId="19" xfId="0" applyFont="1" applyBorder="1" applyAlignment="1">
      <alignment horizontal="center" vertical="center" readingOrder="2"/>
    </xf>
    <xf numFmtId="0" fontId="0" fillId="0" borderId="0" xfId="0" applyAlignment="1">
      <alignment vertical="center"/>
    </xf>
    <xf numFmtId="0" fontId="11" fillId="0" borderId="20" xfId="31" applyFont="1" applyBorder="1" applyAlignment="1">
      <alignment horizontal="center" vertical="center"/>
    </xf>
    <xf numFmtId="0" fontId="11" fillId="0" borderId="0" xfId="29" applyFont="1" applyAlignment="1">
      <alignment horizontal="center" vertical="center"/>
    </xf>
    <xf numFmtId="0" fontId="11" fillId="0" borderId="5" xfId="28" applyFont="1" applyBorder="1" applyAlignment="1">
      <alignment horizontal="left" vertical="center"/>
    </xf>
    <xf numFmtId="0" fontId="11" fillId="0" borderId="0" xfId="28" applyFont="1" applyAlignment="1">
      <alignment horizontal="left" vertical="center"/>
    </xf>
    <xf numFmtId="3" fontId="27" fillId="0" borderId="0" xfId="0" applyNumberFormat="1" applyFont="1" applyAlignment="1">
      <alignment horizontal="center" vertical="center"/>
    </xf>
    <xf numFmtId="0" fontId="0" fillId="0" borderId="0" xfId="0" applyAlignment="1">
      <alignment horizontal="center" vertical="center"/>
    </xf>
    <xf numFmtId="0" fontId="15" fillId="0" borderId="9" xfId="31" applyFont="1" applyBorder="1" applyAlignment="1">
      <alignment horizontal="center" vertical="center"/>
    </xf>
    <xf numFmtId="0" fontId="11" fillId="0" borderId="9" xfId="0" applyFont="1" applyBorder="1" applyAlignment="1">
      <alignment horizontal="center" vertical="center"/>
    </xf>
    <xf numFmtId="0" fontId="111" fillId="6" borderId="0" xfId="0" applyFont="1" applyFill="1" applyAlignment="1">
      <alignment horizontal="center"/>
    </xf>
    <xf numFmtId="0" fontId="15" fillId="0" borderId="33" xfId="31" applyFont="1" applyBorder="1" applyAlignment="1">
      <alignment horizontal="right" vertical="center"/>
    </xf>
    <xf numFmtId="0" fontId="15" fillId="0" borderId="34" xfId="31" applyFont="1" applyBorder="1" applyAlignment="1">
      <alignment horizontal="right" vertical="center"/>
    </xf>
    <xf numFmtId="0" fontId="15" fillId="0" borderId="36" xfId="31" applyFont="1" applyBorder="1" applyAlignment="1">
      <alignment horizontal="right" vertical="center"/>
    </xf>
    <xf numFmtId="0" fontId="15" fillId="0" borderId="35" xfId="31" applyFont="1" applyBorder="1" applyAlignment="1">
      <alignment horizontal="right" vertical="center"/>
    </xf>
    <xf numFmtId="0" fontId="15" fillId="0" borderId="20" xfId="31" applyFont="1" applyBorder="1" applyAlignment="1">
      <alignment horizontal="right" vertical="center"/>
    </xf>
    <xf numFmtId="0" fontId="15" fillId="0" borderId="37" xfId="31" applyFont="1" applyBorder="1" applyAlignment="1">
      <alignment horizontal="right" vertical="center"/>
    </xf>
    <xf numFmtId="0" fontId="15" fillId="0" borderId="20" xfId="31" applyFont="1" applyBorder="1" applyAlignment="1">
      <alignment horizontal="center" vertical="center"/>
    </xf>
    <xf numFmtId="0" fontId="12" fillId="0" borderId="5" xfId="31" applyFont="1" applyBorder="1" applyAlignment="1">
      <alignment horizontal="center" vertical="top"/>
    </xf>
    <xf numFmtId="0" fontId="12" fillId="0" borderId="19" xfId="31" applyFont="1" applyBorder="1" applyAlignment="1">
      <alignment horizontal="center" vertical="top"/>
    </xf>
    <xf numFmtId="0" fontId="11" fillId="0" borderId="5" xfId="31" applyFont="1" applyBorder="1" applyAlignment="1">
      <alignment horizontal="center" vertical="center"/>
    </xf>
    <xf numFmtId="0" fontId="12" fillId="0" borderId="5" xfId="31" applyFont="1" applyBorder="1" applyAlignment="1">
      <alignment horizontal="center" vertical="center"/>
    </xf>
    <xf numFmtId="0" fontId="12" fillId="0" borderId="19" xfId="31" applyFont="1" applyBorder="1" applyAlignment="1">
      <alignment horizontal="center" vertical="center"/>
    </xf>
    <xf numFmtId="0" fontId="11" fillId="0" borderId="37" xfId="31" applyFont="1" applyBorder="1" applyAlignment="1">
      <alignment horizontal="center" vertical="center"/>
    </xf>
    <xf numFmtId="0" fontId="12" fillId="10" borderId="35" xfId="31" applyFont="1" applyFill="1" applyBorder="1" applyAlignment="1">
      <alignment horizontal="center" vertical="top"/>
    </xf>
    <xf numFmtId="0" fontId="12" fillId="10" borderId="20" xfId="31" applyFont="1" applyFill="1" applyBorder="1" applyAlignment="1">
      <alignment horizontal="center" vertical="top"/>
    </xf>
    <xf numFmtId="0" fontId="12" fillId="10" borderId="37" xfId="31" applyFont="1" applyFill="1" applyBorder="1" applyAlignment="1">
      <alignment horizontal="center" vertical="top"/>
    </xf>
    <xf numFmtId="0" fontId="28" fillId="10" borderId="5" xfId="31" applyFont="1" applyFill="1" applyBorder="1" applyAlignment="1">
      <alignment horizontal="center"/>
    </xf>
    <xf numFmtId="0" fontId="28" fillId="10" borderId="0" xfId="31" applyFont="1" applyFill="1" applyAlignment="1">
      <alignment horizontal="center"/>
    </xf>
    <xf numFmtId="0" fontId="28" fillId="10" borderId="19" xfId="31" applyFont="1" applyFill="1" applyBorder="1" applyAlignment="1">
      <alignment horizontal="center"/>
    </xf>
    <xf numFmtId="0" fontId="13" fillId="8" borderId="13" xfId="0" applyFont="1" applyFill="1" applyBorder="1" applyAlignment="1">
      <alignment horizontal="center" vertical="center"/>
    </xf>
    <xf numFmtId="0" fontId="13" fillId="8" borderId="14" xfId="0" applyFont="1" applyFill="1" applyBorder="1" applyAlignment="1">
      <alignment horizontal="center" vertical="center"/>
    </xf>
    <xf numFmtId="0" fontId="13" fillId="8" borderId="16" xfId="0" applyFont="1" applyFill="1" applyBorder="1" applyAlignment="1">
      <alignment horizontal="center" vertical="center"/>
    </xf>
    <xf numFmtId="0" fontId="13" fillId="8" borderId="17" xfId="0" applyFont="1" applyFill="1" applyBorder="1" applyAlignment="1">
      <alignment horizontal="center" vertical="center"/>
    </xf>
    <xf numFmtId="0" fontId="3" fillId="0" borderId="0" xfId="14" applyFont="1" applyAlignment="1">
      <alignment horizontal="center"/>
    </xf>
    <xf numFmtId="0" fontId="4" fillId="0" borderId="0" xfId="14" applyFont="1" applyAlignment="1">
      <alignment horizontal="center"/>
    </xf>
    <xf numFmtId="0" fontId="3" fillId="0" borderId="4" xfId="14" applyFont="1" applyBorder="1" applyAlignment="1">
      <alignment horizontal="center" wrapText="1"/>
    </xf>
    <xf numFmtId="0" fontId="3" fillId="0" borderId="6" xfId="14" applyFont="1" applyBorder="1" applyAlignment="1">
      <alignment horizontal="center" wrapText="1"/>
    </xf>
    <xf numFmtId="0" fontId="3" fillId="0" borderId="5" xfId="14" applyFont="1" applyBorder="1" applyAlignment="1">
      <alignment horizontal="center" vertical="center"/>
    </xf>
    <xf numFmtId="0" fontId="3" fillId="0" borderId="0" xfId="14" applyFont="1" applyAlignment="1">
      <alignment horizontal="center" vertical="center"/>
    </xf>
    <xf numFmtId="0" fontId="3" fillId="0" borderId="5" xfId="14" applyFont="1" applyBorder="1" applyAlignment="1">
      <alignment horizontal="center" vertical="center" wrapText="1"/>
    </xf>
    <xf numFmtId="0" fontId="3" fillId="0" borderId="0" xfId="14" applyFont="1" applyAlignment="1">
      <alignment horizontal="center" vertical="center" wrapText="1"/>
    </xf>
    <xf numFmtId="0" fontId="2" fillId="2" borderId="0" xfId="14" applyFont="1" applyFill="1" applyAlignment="1">
      <alignment horizontal="left" vertical="center" wrapText="1"/>
    </xf>
  </cellXfs>
  <cellStyles count="53">
    <cellStyle name="Comma" xfId="1" builtinId="3"/>
    <cellStyle name="Comma 2" xfId="3" xr:uid="{00000000-0005-0000-0000-000031000000}"/>
    <cellStyle name="Comma 2 2" xfId="4" xr:uid="{00000000-0005-0000-0000-000032000000}"/>
    <cellStyle name="Comma 2 2 2" xfId="38" xr:uid="{00000000-0005-0000-0000-000032000000}"/>
    <cellStyle name="Comma 2 3" xfId="41" xr:uid="{00000000-0005-0000-0000-00003A000000}"/>
    <cellStyle name="Comma 3" xfId="32" xr:uid="{00000000-0005-0000-0000-00004E000000}"/>
    <cellStyle name="Hyperlink" xfId="2" builtinId="8"/>
    <cellStyle name="Hyperlink 2" xfId="5" xr:uid="{00000000-0005-0000-0000-000033000000}"/>
    <cellStyle name="Hyperlink 2 2" xfId="42" xr:uid="{00000000-0005-0000-0000-00003B000000}"/>
    <cellStyle name="Hyperlink 3" xfId="33" xr:uid="{00000000-0005-0000-0000-000051000000}"/>
    <cellStyle name="Normal" xfId="0" builtinId="0"/>
    <cellStyle name="Normal - Style1" xfId="6" xr:uid="{00000000-0005-0000-0000-000034000000}"/>
    <cellStyle name="Normal - Style1 2" xfId="36" xr:uid="{00000000-0005-0000-0000-00002E000000}"/>
    <cellStyle name="Normal - Style2" xfId="7" xr:uid="{00000000-0005-0000-0000-000035000000}"/>
    <cellStyle name="Normal - Style2 2" xfId="37" xr:uid="{00000000-0005-0000-0000-000031000000}"/>
    <cellStyle name="Normal - Style3" xfId="8" xr:uid="{00000000-0005-0000-0000-000036000000}"/>
    <cellStyle name="Normal - Style3 2" xfId="39" xr:uid="{00000000-0005-0000-0000-000036000000}"/>
    <cellStyle name="Normal - Style4" xfId="9" xr:uid="{00000000-0005-0000-0000-000037000000}"/>
    <cellStyle name="Normal - Style4 2" xfId="34" xr:uid="{00000000-0005-0000-0000-00001C000000}"/>
    <cellStyle name="Normal - Style5" xfId="10" xr:uid="{00000000-0005-0000-0000-000038000000}"/>
    <cellStyle name="Normal - Style5 2" xfId="43" xr:uid="{00000000-0005-0000-0000-00003C000000}"/>
    <cellStyle name="Normal - Style6" xfId="11" xr:uid="{00000000-0005-0000-0000-000039000000}"/>
    <cellStyle name="Normal - Style6 2" xfId="44" xr:uid="{00000000-0005-0000-0000-00003D000000}"/>
    <cellStyle name="Normal - Style7" xfId="12" xr:uid="{00000000-0005-0000-0000-00003A000000}"/>
    <cellStyle name="Normal - Style7 2" xfId="45" xr:uid="{00000000-0005-0000-0000-00003E000000}"/>
    <cellStyle name="Normal - Style8" xfId="13" xr:uid="{00000000-0005-0000-0000-00003B000000}"/>
    <cellStyle name="Normal - Style8 2" xfId="40" xr:uid="{00000000-0005-0000-0000-000038000000}"/>
    <cellStyle name="Normal 2" xfId="14" xr:uid="{00000000-0005-0000-0000-00003C000000}"/>
    <cellStyle name="Normal 2 2" xfId="15" xr:uid="{00000000-0005-0000-0000-00003D000000}"/>
    <cellStyle name="Normal 2 2 2" xfId="16" xr:uid="{00000000-0005-0000-0000-00003E000000}"/>
    <cellStyle name="Normal 2 2 3" xfId="46" xr:uid="{00000000-0005-0000-0000-000040000000}"/>
    <cellStyle name="Normal 2 3" xfId="35" xr:uid="{00000000-0005-0000-0000-000022000000}"/>
    <cellStyle name="Normal 2_Copy of SSE2011-SAND29122010" xfId="17" xr:uid="{00000000-0005-0000-0000-00003F000000}"/>
    <cellStyle name="Normal 3" xfId="18" xr:uid="{00000000-0005-0000-0000-000040000000}"/>
    <cellStyle name="Normal 3 2" xfId="19" xr:uid="{00000000-0005-0000-0000-000041000000}"/>
    <cellStyle name="Normal 3 2 2" xfId="20" xr:uid="{00000000-0005-0000-0000-000042000000}"/>
    <cellStyle name="Normal 3 2 2 2" xfId="49" xr:uid="{00000000-0005-0000-0000-000043000000}"/>
    <cellStyle name="Normal 3 2 3" xfId="48" xr:uid="{00000000-0005-0000-0000-000042000000}"/>
    <cellStyle name="Normal 3 2_Copy of SSE2011-SAND29122010" xfId="21" xr:uid="{00000000-0005-0000-0000-000043000000}"/>
    <cellStyle name="Normal 3 3" xfId="22" xr:uid="{00000000-0005-0000-0000-000044000000}"/>
    <cellStyle name="Normal 3 3 2" xfId="50" xr:uid="{00000000-0005-0000-0000-000045000000}"/>
    <cellStyle name="Normal 3 4" xfId="47" xr:uid="{00000000-0005-0000-0000-000041000000}"/>
    <cellStyle name="Normal 3_Copy of SSE2011-SAND29122010" xfId="23" xr:uid="{00000000-0005-0000-0000-000045000000}"/>
    <cellStyle name="Normal 4" xfId="24" xr:uid="{00000000-0005-0000-0000-000046000000}"/>
    <cellStyle name="Normal 4 2" xfId="51" xr:uid="{00000000-0005-0000-0000-000047000000}"/>
    <cellStyle name="Normal 5" xfId="25" xr:uid="{00000000-0005-0000-0000-000047000000}"/>
    <cellStyle name="Normal 5 2" xfId="52" xr:uid="{00000000-0005-0000-0000-000048000000}"/>
    <cellStyle name="Normal_A (2)_ajj" xfId="26" xr:uid="{00000000-0005-0000-0000-000048000000}"/>
    <cellStyle name="Normal_A_1" xfId="27" xr:uid="{00000000-0005-0000-0000-000049000000}"/>
    <cellStyle name="Normal_akaun" xfId="28" xr:uid="{00000000-0005-0000-0000-00004A000000}"/>
    <cellStyle name="Normal_SoalanICT" xfId="29" xr:uid="{00000000-0005-0000-0000-00004B000000}"/>
    <cellStyle name="Normal_SSE BARU FRONT PAGE" xfId="30" xr:uid="{00000000-0005-0000-0000-00004C000000}"/>
    <cellStyle name="Normal_sse(2000)BAHAN(malay)" xfId="31" xr:uid="{00000000-0005-0000-0000-00004D000000}"/>
  </cellStyles>
  <dxfs count="9">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1" defaultTableStyle="TableStyleMedium9" defaultPivotStyle="PivotStyleLight16">
    <tableStyle name="Invisible" pivot="0" table="0" count="0" xr9:uid="{53AAA3FB-2977-4420-B6AC-6BD4CAB356B2}"/>
  </tableStyles>
  <colors>
    <mruColors>
      <color rgb="FFFF9900"/>
      <color rgb="FFFF9933"/>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52919</xdr:colOff>
      <xdr:row>59</xdr:row>
      <xdr:rowOff>21167</xdr:rowOff>
    </xdr:from>
    <xdr:to>
      <xdr:col>18</xdr:col>
      <xdr:colOff>74087</xdr:colOff>
      <xdr:row>61</xdr:row>
      <xdr:rowOff>21166</xdr:rowOff>
    </xdr:to>
    <xdr:sp macro="" textlink="">
      <xdr:nvSpPr>
        <xdr:cNvPr id="12" name="Rounded Rectangle 4">
          <a:extLst>
            <a:ext uri="{FF2B5EF4-FFF2-40B4-BE49-F238E27FC236}">
              <a16:creationId xmlns:a16="http://schemas.microsoft.com/office/drawing/2014/main" id="{00000000-0008-0000-0000-00000C000000}"/>
            </a:ext>
          </a:extLst>
        </xdr:cNvPr>
        <xdr:cNvSpPr>
          <a:spLocks noChangeArrowheads="1"/>
        </xdr:cNvSpPr>
      </xdr:nvSpPr>
      <xdr:spPr>
        <a:xfrm>
          <a:off x="52705" y="7804150"/>
          <a:ext cx="3869055" cy="278765"/>
        </a:xfrm>
        <a:prstGeom prst="roundRect">
          <a:avLst>
            <a:gd name="adj" fmla="val 9847"/>
          </a:avLst>
        </a:prstGeom>
        <a:ln>
          <a:noFill/>
        </a:ln>
      </xdr:spPr>
      <xdr:style>
        <a:lnRef idx="2">
          <a:schemeClr val="dk1"/>
        </a:lnRef>
        <a:fillRef idx="1">
          <a:schemeClr val="lt1"/>
        </a:fillRef>
        <a:effectRef idx="0">
          <a:schemeClr val="dk1"/>
        </a:effectRef>
        <a:fontRef idx="minor">
          <a:schemeClr val="dk1"/>
        </a:fontRef>
      </xdr:style>
    </xdr:sp>
    <xdr:clientData/>
  </xdr:twoCellAnchor>
  <xdr:twoCellAnchor>
    <xdr:from>
      <xdr:col>1</xdr:col>
      <xdr:colOff>2</xdr:colOff>
      <xdr:row>21</xdr:row>
      <xdr:rowOff>74084</xdr:rowOff>
    </xdr:from>
    <xdr:to>
      <xdr:col>2</xdr:col>
      <xdr:colOff>137585</xdr:colOff>
      <xdr:row>37</xdr:row>
      <xdr:rowOff>95250</xdr:rowOff>
    </xdr:to>
    <xdr:sp macro="" textlink="">
      <xdr:nvSpPr>
        <xdr:cNvPr id="2" name="Text Box 3">
          <a:extLst>
            <a:ext uri="{FF2B5EF4-FFF2-40B4-BE49-F238E27FC236}">
              <a16:creationId xmlns:a16="http://schemas.microsoft.com/office/drawing/2014/main" id="{00000000-0008-0000-0000-000002000000}"/>
            </a:ext>
          </a:extLst>
        </xdr:cNvPr>
        <xdr:cNvSpPr txBox="1">
          <a:spLocks noChangeArrowheads="1"/>
        </xdr:cNvSpPr>
      </xdr:nvSpPr>
      <xdr:spPr>
        <a:xfrm>
          <a:off x="133350" y="2990850"/>
          <a:ext cx="308610" cy="2107565"/>
        </a:xfrm>
        <a:prstGeom prst="rect">
          <a:avLst/>
        </a:prstGeom>
        <a:noFill/>
        <a:ln w="9525">
          <a:noFill/>
          <a:round/>
        </a:ln>
      </xdr:spPr>
      <xdr:txBody>
        <a:bodyPr vertOverflow="clip" vert="vert270"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Nama pertubuhan dan alamat  pos</a:t>
          </a:r>
        </a:p>
        <a:p>
          <a:pPr algn="ctr" rtl="0">
            <a:defRPr sz="1000"/>
          </a:pPr>
          <a:r>
            <a:rPr lang="en-MY" sz="800" b="0" i="1" u="none" strike="noStrike" baseline="0">
              <a:solidFill>
                <a:srgbClr val="000000"/>
              </a:solidFill>
              <a:latin typeface="Arial" panose="020B0604020202020204"/>
              <a:cs typeface="Arial" panose="020B0604020202020204"/>
            </a:rPr>
            <a:t>Name of establishment and postal address</a:t>
          </a:r>
        </a:p>
      </xdr:txBody>
    </xdr:sp>
    <xdr:clientData/>
  </xdr:twoCellAnchor>
  <xdr:twoCellAnchor>
    <xdr:from>
      <xdr:col>17</xdr:col>
      <xdr:colOff>16928</xdr:colOff>
      <xdr:row>1</xdr:row>
      <xdr:rowOff>31750</xdr:rowOff>
    </xdr:from>
    <xdr:to>
      <xdr:col>22</xdr:col>
      <xdr:colOff>74079</xdr:colOff>
      <xdr:row>5</xdr:row>
      <xdr:rowOff>124239</xdr:rowOff>
    </xdr:to>
    <xdr:pic>
      <xdr:nvPicPr>
        <xdr:cNvPr id="38920" name="Picture 2">
          <a:extLst>
            <a:ext uri="{FF2B5EF4-FFF2-40B4-BE49-F238E27FC236}">
              <a16:creationId xmlns:a16="http://schemas.microsoft.com/office/drawing/2014/main" id="{00000000-0008-0000-0000-000008980000}"/>
            </a:ext>
          </a:extLst>
        </xdr:cNvPr>
        <xdr:cNvPicPr>
          <a:picLocks noChangeAspect="1" noChangeArrowheads="1"/>
        </xdr:cNvPicPr>
      </xdr:nvPicPr>
      <xdr:blipFill>
        <a:blip xmlns:r="http://schemas.openxmlformats.org/officeDocument/2006/relationships" r:embed="rId1" cstate="print"/>
        <a:srcRect l="3937" t="3149" r="3937" b="4724"/>
        <a:stretch>
          <a:fillRect/>
        </a:stretch>
      </xdr:blipFill>
      <xdr:spPr>
        <a:xfrm>
          <a:off x="3655060" y="184150"/>
          <a:ext cx="857250" cy="711200"/>
        </a:xfrm>
        <a:prstGeom prst="rect">
          <a:avLst/>
        </a:prstGeom>
        <a:noFill/>
        <a:ln w="9525">
          <a:noFill/>
          <a:round/>
        </a:ln>
      </xdr:spPr>
    </xdr:pic>
    <xdr:clientData/>
  </xdr:twoCellAnchor>
  <xdr:twoCellAnchor>
    <xdr:from>
      <xdr:col>0</xdr:col>
      <xdr:colOff>95249</xdr:colOff>
      <xdr:row>38</xdr:row>
      <xdr:rowOff>88910</xdr:rowOff>
    </xdr:from>
    <xdr:to>
      <xdr:col>18</xdr:col>
      <xdr:colOff>123824</xdr:colOff>
      <xdr:row>42</xdr:row>
      <xdr:rowOff>116426</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a:xfrm>
          <a:off x="94615" y="5218430"/>
          <a:ext cx="3876675" cy="532765"/>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l" rtl="0">
            <a:defRPr sz="1000"/>
          </a:pPr>
          <a:r>
            <a:rPr lang="en-MY" sz="800" b="1" i="0" u="none" strike="noStrike" baseline="0">
              <a:solidFill>
                <a:srgbClr val="000000"/>
              </a:solidFill>
              <a:latin typeface="Arial" panose="020B0604020202020204"/>
              <a:cs typeface="Arial" panose="020B0604020202020204"/>
            </a:rPr>
            <a:t>Sila lengkap dan kembalikan soal selidik ini kepada :</a:t>
          </a:r>
        </a:p>
        <a:p>
          <a:pPr algn="l" rtl="0">
            <a:defRPr sz="1000"/>
          </a:pPr>
          <a:r>
            <a:rPr lang="en-MY" sz="800" b="0" i="1" u="none" strike="noStrike" baseline="0">
              <a:solidFill>
                <a:srgbClr val="000000"/>
              </a:solidFill>
              <a:latin typeface="Arial" panose="020B0604020202020204"/>
              <a:cs typeface="Arial" panose="020B0604020202020204"/>
            </a:rPr>
            <a:t>Please complete and return this questionnaire to :</a:t>
          </a:r>
        </a:p>
      </xdr:txBody>
    </xdr:sp>
    <xdr:clientData/>
  </xdr:twoCellAnchor>
  <xdr:twoCellAnchor>
    <xdr:from>
      <xdr:col>0</xdr:col>
      <xdr:colOff>31751</xdr:colOff>
      <xdr:row>59</xdr:row>
      <xdr:rowOff>42333</xdr:rowOff>
    </xdr:from>
    <xdr:to>
      <xdr:col>39</xdr:col>
      <xdr:colOff>438978</xdr:colOff>
      <xdr:row>61</xdr:row>
      <xdr:rowOff>10582</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31750" y="7825105"/>
          <a:ext cx="8160385" cy="247015"/>
        </a:xfrm>
        <a:prstGeom prst="rect">
          <a:avLst/>
        </a:prstGeom>
        <a:solidFill>
          <a:schemeClr val="tx2">
            <a:lumMod val="20000"/>
            <a:lumOff val="80000"/>
          </a:schemeClr>
        </a:solidFill>
        <a:ln w="19050"/>
      </xdr:spPr>
      <xdr:style>
        <a:lnRef idx="2">
          <a:schemeClr val="dk1"/>
        </a:lnRef>
        <a:fillRef idx="1">
          <a:schemeClr val="lt1"/>
        </a:fillRef>
        <a:effectRef idx="0">
          <a:schemeClr val="dk1"/>
        </a:effectRef>
        <a:fontRef idx="minor">
          <a:schemeClr val="dk1"/>
        </a:fontRef>
      </xdr:style>
      <xdr:txBody>
        <a:bodyPr vertOverflow="clip" wrap="square" rtlCol="0" anchor="t"/>
        <a:lstStyle/>
        <a:p>
          <a:pPr algn="ctr"/>
          <a:r>
            <a:rPr lang="en-MY" sz="1000" b="1"/>
            <a:t>MAKLUMAN AM </a:t>
          </a:r>
          <a:r>
            <a:rPr lang="en-MY" sz="1000"/>
            <a:t>/ </a:t>
          </a:r>
          <a:r>
            <a:rPr lang="en-MY" sz="1000" i="1"/>
            <a:t>GENERAL INFORMATION</a:t>
          </a:r>
        </a:p>
      </xdr:txBody>
    </xdr:sp>
    <xdr:clientData/>
  </xdr:twoCellAnchor>
  <xdr:twoCellAnchor>
    <xdr:from>
      <xdr:col>0</xdr:col>
      <xdr:colOff>31610</xdr:colOff>
      <xdr:row>50</xdr:row>
      <xdr:rowOff>5374</xdr:rowOff>
    </xdr:from>
    <xdr:to>
      <xdr:col>18</xdr:col>
      <xdr:colOff>49696</xdr:colOff>
      <xdr:row>58</xdr:row>
      <xdr:rowOff>49692</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31115" y="6650990"/>
          <a:ext cx="3866515" cy="1055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Bagi sebarang pertanyaan, sila hubungi :</a:t>
          </a:r>
        </a:p>
        <a:p>
          <a:r>
            <a:rPr lang="en-MY" sz="800" i="1">
              <a:latin typeface="Arial" panose="020B0604020202020204" pitchFamily="7" charset="0"/>
              <a:cs typeface="Arial" panose="020B0604020202020204" pitchFamily="7" charset="0"/>
            </a:rPr>
            <a:t>For enquiries, please contact :</a:t>
          </a: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No. Tel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Tel. No   </a:t>
          </a:r>
          <a:r>
            <a:rPr lang="en-MY" sz="800">
              <a:latin typeface="Arial" panose="020B0604020202020204" pitchFamily="7" charset="0"/>
              <a:cs typeface="Arial" panose="020B0604020202020204" pitchFamily="7" charset="0"/>
            </a:rPr>
            <a:t>:</a:t>
          </a: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No. Faks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Fax No </a:t>
          </a:r>
          <a:r>
            <a:rPr lang="en-MY" sz="800">
              <a:latin typeface="Arial" panose="020B0604020202020204" pitchFamily="7" charset="0"/>
              <a:cs typeface="Arial" panose="020B0604020202020204" pitchFamily="7" charset="0"/>
            </a:rPr>
            <a:t>:</a:t>
          </a: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E-mel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Email</a:t>
          </a:r>
          <a:r>
            <a:rPr lang="en-MY" sz="800">
              <a:latin typeface="Arial" panose="020B0604020202020204" pitchFamily="7" charset="0"/>
              <a:cs typeface="Arial" panose="020B0604020202020204" pitchFamily="7" charset="0"/>
            </a:rPr>
            <a:t>         :</a:t>
          </a:r>
        </a:p>
      </xdr:txBody>
    </xdr:sp>
    <xdr:clientData/>
  </xdr:twoCellAnchor>
  <xdr:twoCellAnchor>
    <xdr:from>
      <xdr:col>2</xdr:col>
      <xdr:colOff>169334</xdr:colOff>
      <xdr:row>36</xdr:row>
      <xdr:rowOff>21170</xdr:rowOff>
    </xdr:from>
    <xdr:to>
      <xdr:col>16</xdr:col>
      <xdr:colOff>169334</xdr:colOff>
      <xdr:row>38</xdr:row>
      <xdr:rowOff>105837</xdr:rowOff>
    </xdr:to>
    <xdr:sp macro="" textlink="">
      <xdr:nvSpPr>
        <xdr:cNvPr id="22" name="Rectangle 21">
          <a:extLst>
            <a:ext uri="{FF2B5EF4-FFF2-40B4-BE49-F238E27FC236}">
              <a16:creationId xmlns:a16="http://schemas.microsoft.com/office/drawing/2014/main" id="{00000000-0008-0000-0000-000016000000}"/>
            </a:ext>
          </a:extLst>
        </xdr:cNvPr>
        <xdr:cNvSpPr>
          <a:spLocks noChangeArrowheads="1"/>
        </xdr:cNvSpPr>
      </xdr:nvSpPr>
      <xdr:spPr>
        <a:xfrm>
          <a:off x="473710" y="4897755"/>
          <a:ext cx="3124200" cy="337185"/>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Sila pinda jika alamat pos di atas tidak tepat</a:t>
          </a:r>
        </a:p>
        <a:p>
          <a:pPr algn="ctr" rtl="0">
            <a:defRPr sz="1000"/>
          </a:pPr>
          <a:r>
            <a:rPr lang="en-MY" sz="800" b="0" i="1" u="none" strike="noStrike" baseline="0">
              <a:solidFill>
                <a:srgbClr val="000000"/>
              </a:solidFill>
              <a:latin typeface="Arial" panose="020B0604020202020204"/>
              <a:cs typeface="Arial" panose="020B0604020202020204"/>
            </a:rPr>
            <a:t>Please amend if the above postal address is incorrect</a:t>
          </a:r>
        </a:p>
      </xdr:txBody>
    </xdr:sp>
    <xdr:clientData/>
  </xdr:twoCellAnchor>
  <xdr:twoCellAnchor>
    <xdr:from>
      <xdr:col>25</xdr:col>
      <xdr:colOff>123190</xdr:colOff>
      <xdr:row>31</xdr:row>
      <xdr:rowOff>0</xdr:rowOff>
    </xdr:from>
    <xdr:to>
      <xdr:col>39</xdr:col>
      <xdr:colOff>80856</xdr:colOff>
      <xdr:row>33</xdr:row>
      <xdr:rowOff>8322</xdr:rowOff>
    </xdr:to>
    <xdr:sp macro="" textlink="">
      <xdr:nvSpPr>
        <xdr:cNvPr id="23" name="Rounded Rectangle 4">
          <a:extLst>
            <a:ext uri="{FF2B5EF4-FFF2-40B4-BE49-F238E27FC236}">
              <a16:creationId xmlns:a16="http://schemas.microsoft.com/office/drawing/2014/main" id="{00000000-0008-0000-0000-000017000000}"/>
            </a:ext>
          </a:extLst>
        </xdr:cNvPr>
        <xdr:cNvSpPr>
          <a:spLocks noChangeArrowheads="1"/>
        </xdr:cNvSpPr>
      </xdr:nvSpPr>
      <xdr:spPr>
        <a:xfrm>
          <a:off x="5133340" y="4095750"/>
          <a:ext cx="2700866" cy="389322"/>
        </a:xfrm>
        <a:prstGeom prst="roundRect">
          <a:avLst>
            <a:gd name="adj" fmla="val 9847"/>
          </a:avLst>
        </a:prstGeom>
        <a:solidFill>
          <a:sysClr val="window" lastClr="FFFFFF"/>
        </a:solidFill>
        <a:ln w="9360">
          <a:noFill/>
          <a:miter lim="800000"/>
        </a:ln>
      </xdr:spPr>
      <xdr:txBody>
        <a:bodyPr/>
        <a:lstStyle/>
        <a:p>
          <a:endParaRPr lang="en-MY"/>
        </a:p>
      </xdr:txBody>
    </xdr:sp>
    <xdr:clientData/>
  </xdr:twoCellAnchor>
  <xdr:twoCellAnchor>
    <xdr:from>
      <xdr:col>20</xdr:col>
      <xdr:colOff>84667</xdr:colOff>
      <xdr:row>30</xdr:row>
      <xdr:rowOff>66237</xdr:rowOff>
    </xdr:from>
    <xdr:to>
      <xdr:col>25</xdr:col>
      <xdr:colOff>66675</xdr:colOff>
      <xdr:row>32</xdr:row>
      <xdr:rowOff>171609</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4161155" y="3952240"/>
          <a:ext cx="915670" cy="37211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Nama             </a:t>
          </a:r>
          <a:r>
            <a:rPr lang="en-MY" sz="800">
              <a:latin typeface="Arial" panose="020B0604020202020204" pitchFamily="7" charset="0"/>
              <a:cs typeface="Arial" panose="020B0604020202020204" pitchFamily="7" charset="0"/>
            </a:rPr>
            <a:t>:</a:t>
          </a:r>
        </a:p>
        <a:p>
          <a:r>
            <a:rPr lang="en-MY" sz="800" i="1">
              <a:latin typeface="Arial" panose="020B0604020202020204" pitchFamily="7" charset="0"/>
              <a:cs typeface="Arial" panose="020B0604020202020204" pitchFamily="7" charset="0"/>
            </a:rPr>
            <a:t>Name            </a:t>
          </a:r>
          <a:r>
            <a:rPr lang="en-MY" sz="800">
              <a:latin typeface="Arial" panose="020B0604020202020204" pitchFamily="7" charset="0"/>
              <a:cs typeface="Arial" panose="020B0604020202020204" pitchFamily="7" charset="0"/>
            </a:rPr>
            <a:t> :</a:t>
          </a:r>
        </a:p>
      </xdr:txBody>
    </xdr:sp>
    <xdr:clientData/>
  </xdr:twoCellAnchor>
  <xdr:twoCellAnchor>
    <xdr:from>
      <xdr:col>20</xdr:col>
      <xdr:colOff>84665</xdr:colOff>
      <xdr:row>33</xdr:row>
      <xdr:rowOff>34017</xdr:rowOff>
    </xdr:from>
    <xdr:to>
      <xdr:col>25</xdr:col>
      <xdr:colOff>137584</xdr:colOff>
      <xdr:row>35</xdr:row>
      <xdr:rowOff>45980</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4161155" y="4377055"/>
          <a:ext cx="986155" cy="354965"/>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Jawatan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Designation </a:t>
          </a:r>
          <a:r>
            <a:rPr lang="en-MY" sz="800" i="0">
              <a:latin typeface="Arial" panose="020B0604020202020204" pitchFamily="7" charset="0"/>
              <a:cs typeface="Arial" panose="020B0604020202020204" pitchFamily="7" charset="0"/>
            </a:rPr>
            <a:t>   :</a:t>
          </a:r>
        </a:p>
      </xdr:txBody>
    </xdr:sp>
    <xdr:clientData/>
  </xdr:twoCellAnchor>
  <xdr:twoCellAnchor>
    <xdr:from>
      <xdr:col>20</xdr:col>
      <xdr:colOff>84667</xdr:colOff>
      <xdr:row>35</xdr:row>
      <xdr:rowOff>88318</xdr:rowOff>
    </xdr:from>
    <xdr:to>
      <xdr:col>25</xdr:col>
      <xdr:colOff>31750</xdr:colOff>
      <xdr:row>38</xdr:row>
      <xdr:rowOff>891</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4161155" y="4774565"/>
          <a:ext cx="880745" cy="35560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Telefon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Telephone </a:t>
          </a:r>
          <a:r>
            <a:rPr lang="en-MY" sz="800" i="0">
              <a:latin typeface="Arial" panose="020B0604020202020204" pitchFamily="7" charset="0"/>
              <a:cs typeface="Arial" panose="020B0604020202020204" pitchFamily="7" charset="0"/>
            </a:rPr>
            <a:t>     : </a:t>
          </a:r>
        </a:p>
      </xdr:txBody>
    </xdr:sp>
    <xdr:clientData/>
  </xdr:twoCellAnchor>
  <xdr:twoCellAnchor>
    <xdr:from>
      <xdr:col>25</xdr:col>
      <xdr:colOff>137585</xdr:colOff>
      <xdr:row>35</xdr:row>
      <xdr:rowOff>141238</xdr:rowOff>
    </xdr:from>
    <xdr:to>
      <xdr:col>39</xdr:col>
      <xdr:colOff>95251</xdr:colOff>
      <xdr:row>37</xdr:row>
      <xdr:rowOff>114550</xdr:rowOff>
    </xdr:to>
    <xdr:sp macro="" textlink="">
      <xdr:nvSpPr>
        <xdr:cNvPr id="28" name="Rounded Rectangle 4">
          <a:extLst>
            <a:ext uri="{FF2B5EF4-FFF2-40B4-BE49-F238E27FC236}">
              <a16:creationId xmlns:a16="http://schemas.microsoft.com/office/drawing/2014/main" id="{00000000-0008-0000-0000-00001C000000}"/>
            </a:ext>
          </a:extLst>
        </xdr:cNvPr>
        <xdr:cNvSpPr>
          <a:spLocks noChangeArrowheads="1"/>
        </xdr:cNvSpPr>
      </xdr:nvSpPr>
      <xdr:spPr>
        <a:xfrm>
          <a:off x="5147310" y="4827270"/>
          <a:ext cx="2701290" cy="290195"/>
        </a:xfrm>
        <a:prstGeom prst="roundRect">
          <a:avLst>
            <a:gd name="adj" fmla="val 9847"/>
          </a:avLst>
        </a:prstGeom>
        <a:solidFill>
          <a:sysClr val="window" lastClr="FFFFFF"/>
        </a:solidFill>
        <a:ln w="9360">
          <a:noFill/>
          <a:miter lim="800000"/>
        </a:ln>
      </xdr:spPr>
    </xdr:sp>
    <xdr:clientData/>
  </xdr:twoCellAnchor>
  <xdr:twoCellAnchor>
    <xdr:from>
      <xdr:col>20</xdr:col>
      <xdr:colOff>84687</xdr:colOff>
      <xdr:row>38</xdr:row>
      <xdr:rowOff>22072</xdr:rowOff>
    </xdr:from>
    <xdr:to>
      <xdr:col>25</xdr:col>
      <xdr:colOff>31770</xdr:colOff>
      <xdr:row>41</xdr:row>
      <xdr:rowOff>905</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4161155" y="5151120"/>
          <a:ext cx="880745" cy="35814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No. Faks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Fax.</a:t>
          </a:r>
          <a:r>
            <a:rPr lang="en-MY" sz="800" i="1" baseline="0">
              <a:latin typeface="Arial" panose="020B0604020202020204" pitchFamily="7" charset="0"/>
              <a:cs typeface="Arial" panose="020B0604020202020204" pitchFamily="7" charset="0"/>
            </a:rPr>
            <a:t> No        </a:t>
          </a:r>
          <a:r>
            <a:rPr lang="en-MY" sz="800" i="0">
              <a:latin typeface="Arial" panose="020B0604020202020204" pitchFamily="7" charset="0"/>
              <a:cs typeface="Arial" panose="020B0604020202020204" pitchFamily="7" charset="0"/>
            </a:rPr>
            <a:t>  :  </a:t>
          </a:r>
        </a:p>
      </xdr:txBody>
    </xdr:sp>
    <xdr:clientData/>
  </xdr:twoCellAnchor>
  <xdr:twoCellAnchor>
    <xdr:from>
      <xdr:col>25</xdr:col>
      <xdr:colOff>137583</xdr:colOff>
      <xdr:row>38</xdr:row>
      <xdr:rowOff>85555</xdr:rowOff>
    </xdr:from>
    <xdr:to>
      <xdr:col>39</xdr:col>
      <xdr:colOff>95249</xdr:colOff>
      <xdr:row>41</xdr:row>
      <xdr:rowOff>888</xdr:rowOff>
    </xdr:to>
    <xdr:sp macro="" textlink="">
      <xdr:nvSpPr>
        <xdr:cNvPr id="30" name="Rounded Rectangle 4">
          <a:extLst>
            <a:ext uri="{FF2B5EF4-FFF2-40B4-BE49-F238E27FC236}">
              <a16:creationId xmlns:a16="http://schemas.microsoft.com/office/drawing/2014/main" id="{00000000-0008-0000-0000-00001E000000}"/>
            </a:ext>
          </a:extLst>
        </xdr:cNvPr>
        <xdr:cNvSpPr>
          <a:spLocks noChangeArrowheads="1"/>
        </xdr:cNvSpPr>
      </xdr:nvSpPr>
      <xdr:spPr>
        <a:xfrm>
          <a:off x="5147310" y="5214620"/>
          <a:ext cx="2700655" cy="294640"/>
        </a:xfrm>
        <a:prstGeom prst="roundRect">
          <a:avLst>
            <a:gd name="adj" fmla="val 9847"/>
          </a:avLst>
        </a:prstGeom>
        <a:solidFill>
          <a:sysClr val="window" lastClr="FFFFFF"/>
        </a:solidFill>
        <a:ln w="9360">
          <a:noFill/>
          <a:miter lim="800000"/>
        </a:ln>
      </xdr:spPr>
    </xdr:sp>
    <xdr:clientData/>
  </xdr:twoCellAnchor>
  <xdr:twoCellAnchor>
    <xdr:from>
      <xdr:col>20</xdr:col>
      <xdr:colOff>84669</xdr:colOff>
      <xdr:row>41</xdr:row>
      <xdr:rowOff>43225</xdr:rowOff>
    </xdr:from>
    <xdr:to>
      <xdr:col>25</xdr:col>
      <xdr:colOff>31752</xdr:colOff>
      <xdr:row>44</xdr:row>
      <xdr:rowOff>22057</xdr:rowOff>
    </xdr:to>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4161155" y="5551805"/>
          <a:ext cx="880745" cy="357505"/>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E-mel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Email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137584</xdr:colOff>
      <xdr:row>41</xdr:row>
      <xdr:rowOff>74972</xdr:rowOff>
    </xdr:from>
    <xdr:to>
      <xdr:col>39</xdr:col>
      <xdr:colOff>95250</xdr:colOff>
      <xdr:row>43</xdr:row>
      <xdr:rowOff>114543</xdr:rowOff>
    </xdr:to>
    <xdr:sp macro="" textlink="">
      <xdr:nvSpPr>
        <xdr:cNvPr id="32" name="Rounded Rectangle 4">
          <a:extLst>
            <a:ext uri="{FF2B5EF4-FFF2-40B4-BE49-F238E27FC236}">
              <a16:creationId xmlns:a16="http://schemas.microsoft.com/office/drawing/2014/main" id="{00000000-0008-0000-0000-000020000000}"/>
            </a:ext>
          </a:extLst>
        </xdr:cNvPr>
        <xdr:cNvSpPr>
          <a:spLocks noChangeArrowheads="1"/>
        </xdr:cNvSpPr>
      </xdr:nvSpPr>
      <xdr:spPr>
        <a:xfrm>
          <a:off x="5147310" y="5583555"/>
          <a:ext cx="2701290" cy="292100"/>
        </a:xfrm>
        <a:prstGeom prst="roundRect">
          <a:avLst>
            <a:gd name="adj" fmla="val 9847"/>
          </a:avLst>
        </a:prstGeom>
        <a:solidFill>
          <a:sysClr val="window" lastClr="FFFFFF"/>
        </a:solidFill>
        <a:ln w="9360">
          <a:noFill/>
          <a:miter lim="800000"/>
        </a:ln>
      </xdr:spPr>
    </xdr:sp>
    <xdr:clientData/>
  </xdr:twoCellAnchor>
  <xdr:twoCellAnchor>
    <xdr:from>
      <xdr:col>20</xdr:col>
      <xdr:colOff>27517</xdr:colOff>
      <xdr:row>49</xdr:row>
      <xdr:rowOff>98878</xdr:rowOff>
    </xdr:from>
    <xdr:to>
      <xdr:col>25</xdr:col>
      <xdr:colOff>48684</xdr:colOff>
      <xdr:row>52</xdr:row>
      <xdr:rowOff>77710</xdr:rowOff>
    </xdr:to>
    <xdr:sp macro="" textlink="">
      <xdr:nvSpPr>
        <xdr:cNvPr id="33" name="TextBox 32">
          <a:extLst>
            <a:ext uri="{FF2B5EF4-FFF2-40B4-BE49-F238E27FC236}">
              <a16:creationId xmlns:a16="http://schemas.microsoft.com/office/drawing/2014/main" id="{00000000-0008-0000-0000-000021000000}"/>
            </a:ext>
          </a:extLst>
        </xdr:cNvPr>
        <xdr:cNvSpPr txBox="1"/>
      </xdr:nvSpPr>
      <xdr:spPr>
        <a:xfrm>
          <a:off x="4104005" y="6617970"/>
          <a:ext cx="954405" cy="35814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Tandatangan  :      </a:t>
          </a:r>
        </a:p>
        <a:p>
          <a:r>
            <a:rPr lang="en-MY" sz="800" i="1">
              <a:latin typeface="Arial" panose="020B0604020202020204" pitchFamily="7" charset="0"/>
              <a:cs typeface="Arial" panose="020B0604020202020204" pitchFamily="7" charset="0"/>
            </a:rPr>
            <a:t>Signature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137582</xdr:colOff>
      <xdr:row>50</xdr:row>
      <xdr:rowOff>6385</xdr:rowOff>
    </xdr:from>
    <xdr:to>
      <xdr:col>39</xdr:col>
      <xdr:colOff>95248</xdr:colOff>
      <xdr:row>52</xdr:row>
      <xdr:rowOff>45957</xdr:rowOff>
    </xdr:to>
    <xdr:sp macro="" textlink="">
      <xdr:nvSpPr>
        <xdr:cNvPr id="34" name="Rounded Rectangle 4">
          <a:extLst>
            <a:ext uri="{FF2B5EF4-FFF2-40B4-BE49-F238E27FC236}">
              <a16:creationId xmlns:a16="http://schemas.microsoft.com/office/drawing/2014/main" id="{00000000-0008-0000-0000-000022000000}"/>
            </a:ext>
          </a:extLst>
        </xdr:cNvPr>
        <xdr:cNvSpPr>
          <a:spLocks noChangeArrowheads="1"/>
        </xdr:cNvSpPr>
      </xdr:nvSpPr>
      <xdr:spPr>
        <a:xfrm>
          <a:off x="5147310" y="6652260"/>
          <a:ext cx="2700655" cy="292100"/>
        </a:xfrm>
        <a:prstGeom prst="roundRect">
          <a:avLst>
            <a:gd name="adj" fmla="val 9847"/>
          </a:avLst>
        </a:prstGeom>
        <a:solidFill>
          <a:sysClr val="window" lastClr="FFFFFF"/>
        </a:solidFill>
        <a:ln w="9360">
          <a:noFill/>
          <a:miter lim="800000"/>
        </a:ln>
      </xdr:spPr>
    </xdr:sp>
    <xdr:clientData/>
  </xdr:twoCellAnchor>
  <xdr:twoCellAnchor>
    <xdr:from>
      <xdr:col>20</xdr:col>
      <xdr:colOff>84669</xdr:colOff>
      <xdr:row>53</xdr:row>
      <xdr:rowOff>24825</xdr:rowOff>
    </xdr:from>
    <xdr:to>
      <xdr:col>25</xdr:col>
      <xdr:colOff>31752</xdr:colOff>
      <xdr:row>55</xdr:row>
      <xdr:rowOff>109479</xdr:rowOff>
    </xdr:to>
    <xdr:sp macro="" textlink="">
      <xdr:nvSpPr>
        <xdr:cNvPr id="35" name="TextBox 34">
          <a:extLst>
            <a:ext uri="{FF2B5EF4-FFF2-40B4-BE49-F238E27FC236}">
              <a16:creationId xmlns:a16="http://schemas.microsoft.com/office/drawing/2014/main" id="{00000000-0008-0000-0000-000023000000}"/>
            </a:ext>
          </a:extLst>
        </xdr:cNvPr>
        <xdr:cNvSpPr txBox="1"/>
      </xdr:nvSpPr>
      <xdr:spPr>
        <a:xfrm>
          <a:off x="4161155" y="7049770"/>
          <a:ext cx="880745" cy="337185"/>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Tarikh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Date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137584</xdr:colOff>
      <xdr:row>53</xdr:row>
      <xdr:rowOff>35392</xdr:rowOff>
    </xdr:from>
    <xdr:to>
      <xdr:col>39</xdr:col>
      <xdr:colOff>95250</xdr:colOff>
      <xdr:row>55</xdr:row>
      <xdr:rowOff>77726</xdr:rowOff>
    </xdr:to>
    <xdr:sp macro="" textlink="">
      <xdr:nvSpPr>
        <xdr:cNvPr id="36" name="Rounded Rectangle 4">
          <a:extLst>
            <a:ext uri="{FF2B5EF4-FFF2-40B4-BE49-F238E27FC236}">
              <a16:creationId xmlns:a16="http://schemas.microsoft.com/office/drawing/2014/main" id="{00000000-0008-0000-0000-000024000000}"/>
            </a:ext>
          </a:extLst>
        </xdr:cNvPr>
        <xdr:cNvSpPr>
          <a:spLocks noChangeArrowheads="1"/>
        </xdr:cNvSpPr>
      </xdr:nvSpPr>
      <xdr:spPr>
        <a:xfrm>
          <a:off x="5147310" y="7059930"/>
          <a:ext cx="2701290" cy="295275"/>
        </a:xfrm>
        <a:prstGeom prst="roundRect">
          <a:avLst>
            <a:gd name="adj" fmla="val 9847"/>
          </a:avLst>
        </a:prstGeom>
        <a:solidFill>
          <a:sysClr val="window" lastClr="FFFFFF"/>
        </a:solidFill>
        <a:ln w="9360">
          <a:noFill/>
          <a:miter lim="800000"/>
        </a:ln>
      </xdr:spPr>
    </xdr:sp>
    <xdr:clientData/>
  </xdr:twoCellAnchor>
  <xdr:twoCellAnchor>
    <xdr:from>
      <xdr:col>25</xdr:col>
      <xdr:colOff>133350</xdr:colOff>
      <xdr:row>33</xdr:row>
      <xdr:rowOff>96467</xdr:rowOff>
    </xdr:from>
    <xdr:to>
      <xdr:col>39</xdr:col>
      <xdr:colOff>91016</xdr:colOff>
      <xdr:row>35</xdr:row>
      <xdr:rowOff>44930</xdr:rowOff>
    </xdr:to>
    <xdr:sp macro="" textlink="">
      <xdr:nvSpPr>
        <xdr:cNvPr id="37" name="Rounded Rectangle 4">
          <a:extLst>
            <a:ext uri="{FF2B5EF4-FFF2-40B4-BE49-F238E27FC236}">
              <a16:creationId xmlns:a16="http://schemas.microsoft.com/office/drawing/2014/main" id="{00000000-0008-0000-0000-000025000000}"/>
            </a:ext>
          </a:extLst>
        </xdr:cNvPr>
        <xdr:cNvSpPr>
          <a:spLocks noChangeArrowheads="1"/>
        </xdr:cNvSpPr>
      </xdr:nvSpPr>
      <xdr:spPr>
        <a:xfrm>
          <a:off x="5143500" y="4439285"/>
          <a:ext cx="2700655" cy="291465"/>
        </a:xfrm>
        <a:prstGeom prst="roundRect">
          <a:avLst>
            <a:gd name="adj" fmla="val 9847"/>
          </a:avLst>
        </a:prstGeom>
        <a:solidFill>
          <a:sysClr val="window" lastClr="FFFFFF"/>
        </a:solidFill>
        <a:ln w="9360">
          <a:noFill/>
          <a:miter lim="800000"/>
        </a:ln>
      </xdr:spPr>
    </xdr:sp>
    <xdr:clientData/>
  </xdr:twoCellAnchor>
  <xdr:twoCellAnchor>
    <xdr:from>
      <xdr:col>2</xdr:col>
      <xdr:colOff>182215</xdr:colOff>
      <xdr:row>22</xdr:row>
      <xdr:rowOff>115956</xdr:rowOff>
    </xdr:from>
    <xdr:to>
      <xdr:col>18</xdr:col>
      <xdr:colOff>41412</xdr:colOff>
      <xdr:row>36</xdr:row>
      <xdr:rowOff>8282</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486410" y="3106420"/>
          <a:ext cx="3402965" cy="177863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editAs="oneCell">
    <xdr:from>
      <xdr:col>5</xdr:col>
      <xdr:colOff>1</xdr:colOff>
      <xdr:row>88</xdr:row>
      <xdr:rowOff>33131</xdr:rowOff>
    </xdr:from>
    <xdr:to>
      <xdr:col>6</xdr:col>
      <xdr:colOff>180793</xdr:colOff>
      <xdr:row>89</xdr:row>
      <xdr:rowOff>243147</xdr:rowOff>
    </xdr:to>
    <xdr:pic>
      <xdr:nvPicPr>
        <xdr:cNvPr id="39" name="Picture 2">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2" cstate="print">
          <a:clrChange>
            <a:clrFrom>
              <a:srgbClr val="EEEEEE"/>
            </a:clrFrom>
            <a:clrTo>
              <a:srgbClr val="EEEEEE">
                <a:alpha val="0"/>
              </a:srgbClr>
            </a:clrTo>
          </a:clrChange>
        </a:blip>
        <a:srcRect/>
        <a:stretch>
          <a:fillRect/>
        </a:stretch>
      </xdr:blipFill>
      <xdr:spPr>
        <a:xfrm>
          <a:off x="1057275" y="10819130"/>
          <a:ext cx="399415" cy="361950"/>
        </a:xfrm>
        <a:prstGeom prst="rect">
          <a:avLst/>
        </a:prstGeom>
        <a:noFill/>
      </xdr:spPr>
    </xdr:pic>
    <xdr:clientData/>
  </xdr:twoCellAnchor>
  <xdr:twoCellAnchor>
    <xdr:from>
      <xdr:col>3</xdr:col>
      <xdr:colOff>74543</xdr:colOff>
      <xdr:row>8</xdr:row>
      <xdr:rowOff>124240</xdr:rowOff>
    </xdr:from>
    <xdr:to>
      <xdr:col>4</xdr:col>
      <xdr:colOff>149086</xdr:colOff>
      <xdr:row>10</xdr:row>
      <xdr:rowOff>107673</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626745" y="1181100"/>
          <a:ext cx="360045" cy="25019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4</xdr:col>
      <xdr:colOff>198782</xdr:colOff>
      <xdr:row>8</xdr:row>
      <xdr:rowOff>132521</xdr:rowOff>
    </xdr:from>
    <xdr:to>
      <xdr:col>8</xdr:col>
      <xdr:colOff>190499</xdr:colOff>
      <xdr:row>10</xdr:row>
      <xdr:rowOff>115954</xdr:rowOff>
    </xdr:to>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1036955" y="1189355"/>
          <a:ext cx="867410" cy="25019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9</xdr:col>
      <xdr:colOff>33130</xdr:colOff>
      <xdr:row>9</xdr:row>
      <xdr:rowOff>0</xdr:rowOff>
    </xdr:from>
    <xdr:to>
      <xdr:col>10</xdr:col>
      <xdr:colOff>182216</xdr:colOff>
      <xdr:row>10</xdr:row>
      <xdr:rowOff>115955</xdr:rowOff>
    </xdr:to>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1966595" y="1190625"/>
          <a:ext cx="367665" cy="24892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152400</xdr:colOff>
      <xdr:row>0</xdr:row>
      <xdr:rowOff>76200</xdr:rowOff>
    </xdr:from>
    <xdr:to>
      <xdr:col>5</xdr:col>
      <xdr:colOff>247649</xdr:colOff>
      <xdr:row>5</xdr:row>
      <xdr:rowOff>11638</xdr:rowOff>
    </xdr:to>
    <xdr:sp macro="" textlink="">
      <xdr:nvSpPr>
        <xdr:cNvPr id="5" name="Flowchart: Connector 4">
          <a:extLst>
            <a:ext uri="{FF2B5EF4-FFF2-40B4-BE49-F238E27FC236}">
              <a16:creationId xmlns:a16="http://schemas.microsoft.com/office/drawing/2014/main" id="{00000000-0008-0000-0900-000005000000}"/>
            </a:ext>
          </a:extLst>
        </xdr:cNvPr>
        <xdr:cNvSpPr/>
      </xdr:nvSpPr>
      <xdr:spPr>
        <a:xfrm>
          <a:off x="666750" y="76200"/>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3</xdr:col>
      <xdr:colOff>203426</xdr:colOff>
      <xdr:row>1</xdr:row>
      <xdr:rowOff>38100</xdr:rowOff>
    </xdr:from>
    <xdr:to>
      <xdr:col>5</xdr:col>
      <xdr:colOff>200024</xdr:colOff>
      <xdr:row>4</xdr:row>
      <xdr:rowOff>64956</xdr:rowOff>
    </xdr:to>
    <xdr:sp macro="" textlink="">
      <xdr:nvSpPr>
        <xdr:cNvPr id="6" name="Freeform 5">
          <a:extLst>
            <a:ext uri="{FF2B5EF4-FFF2-40B4-BE49-F238E27FC236}">
              <a16:creationId xmlns:a16="http://schemas.microsoft.com/office/drawing/2014/main" id="{00000000-0008-0000-0900-000006000000}"/>
            </a:ext>
          </a:extLst>
        </xdr:cNvPr>
        <xdr:cNvSpPr/>
      </xdr:nvSpPr>
      <xdr:spPr>
        <a:xfrm>
          <a:off x="717550" y="123825"/>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4</xdr:col>
      <xdr:colOff>76201</xdr:colOff>
      <xdr:row>2</xdr:row>
      <xdr:rowOff>59263</xdr:rowOff>
    </xdr:from>
    <xdr:to>
      <xdr:col>5</xdr:col>
      <xdr:colOff>57151</xdr:colOff>
      <xdr:row>3</xdr:row>
      <xdr:rowOff>155062</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838200" y="230505"/>
          <a:ext cx="228600"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00" b="1">
              <a:latin typeface="Arial" panose="020B0604020202020204" pitchFamily="7" charset="0"/>
              <a:cs typeface="Arial" panose="020B0604020202020204" pitchFamily="7" charset="0"/>
            </a:rPr>
            <a:t>7</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28575</xdr:colOff>
      <xdr:row>1</xdr:row>
      <xdr:rowOff>47625</xdr:rowOff>
    </xdr:from>
    <xdr:to>
      <xdr:col>3</xdr:col>
      <xdr:colOff>266699</xdr:colOff>
      <xdr:row>4</xdr:row>
      <xdr:rowOff>78313</xdr:rowOff>
    </xdr:to>
    <xdr:sp macro="" textlink="">
      <xdr:nvSpPr>
        <xdr:cNvPr id="22" name="Flowchart: Connector 21">
          <a:extLst>
            <a:ext uri="{FF2B5EF4-FFF2-40B4-BE49-F238E27FC236}">
              <a16:creationId xmlns:a16="http://schemas.microsoft.com/office/drawing/2014/main" id="{00000000-0008-0000-0A00-000016000000}"/>
            </a:ext>
          </a:extLst>
        </xdr:cNvPr>
        <xdr:cNvSpPr/>
      </xdr:nvSpPr>
      <xdr:spPr>
        <a:xfrm>
          <a:off x="381000" y="114300"/>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79601</xdr:colOff>
      <xdr:row>1</xdr:row>
      <xdr:rowOff>95250</xdr:rowOff>
    </xdr:from>
    <xdr:to>
      <xdr:col>3</xdr:col>
      <xdr:colOff>219074</xdr:colOff>
      <xdr:row>4</xdr:row>
      <xdr:rowOff>26856</xdr:rowOff>
    </xdr:to>
    <xdr:sp macro="" textlink="">
      <xdr:nvSpPr>
        <xdr:cNvPr id="23" name="Freeform 22">
          <a:extLst>
            <a:ext uri="{FF2B5EF4-FFF2-40B4-BE49-F238E27FC236}">
              <a16:creationId xmlns:a16="http://schemas.microsoft.com/office/drawing/2014/main" id="{00000000-0008-0000-0A00-000017000000}"/>
            </a:ext>
          </a:extLst>
        </xdr:cNvPr>
        <xdr:cNvSpPr/>
      </xdr:nvSpPr>
      <xdr:spPr>
        <a:xfrm>
          <a:off x="431800" y="161925"/>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195778</xdr:colOff>
      <xdr:row>2</xdr:row>
      <xdr:rowOff>11638</xdr:rowOff>
    </xdr:from>
    <xdr:to>
      <xdr:col>3</xdr:col>
      <xdr:colOff>104774</xdr:colOff>
      <xdr:row>3</xdr:row>
      <xdr:rowOff>107437</xdr:rowOff>
    </xdr:to>
    <xdr:sp macro="" textlink="">
      <xdr:nvSpPr>
        <xdr:cNvPr id="24" name="TextBox 23">
          <a:extLst>
            <a:ext uri="{FF2B5EF4-FFF2-40B4-BE49-F238E27FC236}">
              <a16:creationId xmlns:a16="http://schemas.microsoft.com/office/drawing/2014/main" id="{00000000-0008-0000-0A00-000018000000}"/>
            </a:ext>
          </a:extLst>
        </xdr:cNvPr>
        <xdr:cNvSpPr txBox="1"/>
      </xdr:nvSpPr>
      <xdr:spPr>
        <a:xfrm>
          <a:off x="548005" y="259080"/>
          <a:ext cx="260985"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8</a:t>
          </a:r>
        </a:p>
      </xdr:txBody>
    </xdr:sp>
    <xdr:clientData/>
  </xdr:twoCellAnchor>
  <xdr:twoCellAnchor>
    <xdr:from>
      <xdr:col>2</xdr:col>
      <xdr:colOff>0</xdr:colOff>
      <xdr:row>121</xdr:row>
      <xdr:rowOff>0</xdr:rowOff>
    </xdr:from>
    <xdr:to>
      <xdr:col>3</xdr:col>
      <xdr:colOff>238124</xdr:colOff>
      <xdr:row>125</xdr:row>
      <xdr:rowOff>2113</xdr:rowOff>
    </xdr:to>
    <xdr:sp macro="" textlink="">
      <xdr:nvSpPr>
        <xdr:cNvPr id="5" name="Flowchart: Connector 4">
          <a:extLst>
            <a:ext uri="{FF2B5EF4-FFF2-40B4-BE49-F238E27FC236}">
              <a16:creationId xmlns:a16="http://schemas.microsoft.com/office/drawing/2014/main" id="{00000000-0008-0000-0A00-000005000000}"/>
            </a:ext>
          </a:extLst>
        </xdr:cNvPr>
        <xdr:cNvSpPr/>
      </xdr:nvSpPr>
      <xdr:spPr>
        <a:xfrm>
          <a:off x="352425" y="15323820"/>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51026</xdr:colOff>
      <xdr:row>121</xdr:row>
      <xdr:rowOff>47625</xdr:rowOff>
    </xdr:from>
    <xdr:to>
      <xdr:col>3</xdr:col>
      <xdr:colOff>190499</xdr:colOff>
      <xdr:row>124</xdr:row>
      <xdr:rowOff>93531</xdr:rowOff>
    </xdr:to>
    <xdr:sp macro="" textlink="">
      <xdr:nvSpPr>
        <xdr:cNvPr id="6" name="Freeform 22">
          <a:extLst>
            <a:ext uri="{FF2B5EF4-FFF2-40B4-BE49-F238E27FC236}">
              <a16:creationId xmlns:a16="http://schemas.microsoft.com/office/drawing/2014/main" id="{00000000-0008-0000-0A00-000006000000}"/>
            </a:ext>
          </a:extLst>
        </xdr:cNvPr>
        <xdr:cNvSpPr/>
      </xdr:nvSpPr>
      <xdr:spPr>
        <a:xfrm>
          <a:off x="403225" y="15371445"/>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167203</xdr:colOff>
      <xdr:row>122</xdr:row>
      <xdr:rowOff>2113</xdr:rowOff>
    </xdr:from>
    <xdr:to>
      <xdr:col>3</xdr:col>
      <xdr:colOff>76199</xdr:colOff>
      <xdr:row>123</xdr:row>
      <xdr:rowOff>136012</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519430" y="15468600"/>
          <a:ext cx="260985"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8</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266700</xdr:colOff>
      <xdr:row>1</xdr:row>
      <xdr:rowOff>38100</xdr:rowOff>
    </xdr:from>
    <xdr:to>
      <xdr:col>3</xdr:col>
      <xdr:colOff>561974</xdr:colOff>
      <xdr:row>4</xdr:row>
      <xdr:rowOff>125938</xdr:rowOff>
    </xdr:to>
    <xdr:grpSp>
      <xdr:nvGrpSpPr>
        <xdr:cNvPr id="17" name="Group 16">
          <a:extLst>
            <a:ext uri="{FF2B5EF4-FFF2-40B4-BE49-F238E27FC236}">
              <a16:creationId xmlns:a16="http://schemas.microsoft.com/office/drawing/2014/main" id="{00000000-0008-0000-0B00-000011000000}"/>
            </a:ext>
          </a:extLst>
        </xdr:cNvPr>
        <xdr:cNvGrpSpPr/>
      </xdr:nvGrpSpPr>
      <xdr:grpSpPr>
        <a:xfrm>
          <a:off x="703118" y="86591"/>
          <a:ext cx="641638" cy="565820"/>
          <a:chOff x="638175" y="85725"/>
          <a:chExt cx="590549" cy="573613"/>
        </a:xfrm>
        <a:solidFill>
          <a:schemeClr val="tx2">
            <a:lumMod val="20000"/>
            <a:lumOff val="80000"/>
          </a:schemeClr>
        </a:solidFill>
      </xdr:grpSpPr>
      <xdr:sp macro="" textlink="">
        <xdr:nvSpPr>
          <xdr:cNvPr id="14" name="Flowchart: Connector 13">
            <a:extLst>
              <a:ext uri="{FF2B5EF4-FFF2-40B4-BE49-F238E27FC236}">
                <a16:creationId xmlns:a16="http://schemas.microsoft.com/office/drawing/2014/main" id="{00000000-0008-0000-0B00-00000E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5" name="Freeform 14">
            <a:extLst>
              <a:ext uri="{FF2B5EF4-FFF2-40B4-BE49-F238E27FC236}">
                <a16:creationId xmlns:a16="http://schemas.microsoft.com/office/drawing/2014/main" id="{00000000-0008-0000-0B00-00000F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TextBox 15">
            <a:extLst>
              <a:ext uri="{FF2B5EF4-FFF2-40B4-BE49-F238E27FC236}">
                <a16:creationId xmlns:a16="http://schemas.microsoft.com/office/drawing/2014/main" id="{00000000-0008-0000-0B00-000010000000}"/>
              </a:ext>
            </a:extLst>
          </xdr:cNvPr>
          <xdr:cNvSpPr txBox="1"/>
        </xdr:nvSpPr>
        <xdr:spPr>
          <a:xfrm>
            <a:off x="805378" y="230713"/>
            <a:ext cx="261421"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2</xdr:col>
      <xdr:colOff>238125</xdr:colOff>
      <xdr:row>105</xdr:row>
      <xdr:rowOff>66675</xdr:rowOff>
    </xdr:from>
    <xdr:to>
      <xdr:col>3</xdr:col>
      <xdr:colOff>533399</xdr:colOff>
      <xdr:row>109</xdr:row>
      <xdr:rowOff>11638</xdr:rowOff>
    </xdr:to>
    <xdr:grpSp>
      <xdr:nvGrpSpPr>
        <xdr:cNvPr id="22" name="Group 21">
          <a:extLst>
            <a:ext uri="{FF2B5EF4-FFF2-40B4-BE49-F238E27FC236}">
              <a16:creationId xmlns:a16="http://schemas.microsoft.com/office/drawing/2014/main" id="{00000000-0008-0000-0B00-000016000000}"/>
            </a:ext>
          </a:extLst>
        </xdr:cNvPr>
        <xdr:cNvGrpSpPr/>
      </xdr:nvGrpSpPr>
      <xdr:grpSpPr>
        <a:xfrm>
          <a:off x="674543" y="12210184"/>
          <a:ext cx="641638" cy="582272"/>
          <a:chOff x="638175" y="85725"/>
          <a:chExt cx="590549" cy="573613"/>
        </a:xfrm>
        <a:solidFill>
          <a:schemeClr val="tx2">
            <a:lumMod val="20000"/>
            <a:lumOff val="80000"/>
          </a:schemeClr>
        </a:solidFill>
      </xdr:grpSpPr>
      <xdr:sp macro="" textlink="">
        <xdr:nvSpPr>
          <xdr:cNvPr id="25" name="Flowchart: Connector 24">
            <a:extLst>
              <a:ext uri="{FF2B5EF4-FFF2-40B4-BE49-F238E27FC236}">
                <a16:creationId xmlns:a16="http://schemas.microsoft.com/office/drawing/2014/main" id="{00000000-0008-0000-0B00-000019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6" name="Freeform 25">
            <a:extLst>
              <a:ext uri="{FF2B5EF4-FFF2-40B4-BE49-F238E27FC236}">
                <a16:creationId xmlns:a16="http://schemas.microsoft.com/office/drawing/2014/main" id="{00000000-0008-0000-0B00-00001A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7" name="TextBox 26">
            <a:extLst>
              <a:ext uri="{FF2B5EF4-FFF2-40B4-BE49-F238E27FC236}">
                <a16:creationId xmlns:a16="http://schemas.microsoft.com/office/drawing/2014/main" id="{00000000-0008-0000-0B00-00001B000000}"/>
              </a:ext>
            </a:extLst>
          </xdr:cNvPr>
          <xdr:cNvSpPr txBox="1"/>
        </xdr:nvSpPr>
        <xdr:spPr>
          <a:xfrm>
            <a:off x="805378" y="230713"/>
            <a:ext cx="261421"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2</xdr:col>
      <xdr:colOff>152400</xdr:colOff>
      <xdr:row>204</xdr:row>
      <xdr:rowOff>8652</xdr:rowOff>
    </xdr:from>
    <xdr:to>
      <xdr:col>3</xdr:col>
      <xdr:colOff>447674</xdr:colOff>
      <xdr:row>209</xdr:row>
      <xdr:rowOff>36742</xdr:rowOff>
    </xdr:to>
    <xdr:grpSp>
      <xdr:nvGrpSpPr>
        <xdr:cNvPr id="23" name="Group 22">
          <a:extLst>
            <a:ext uri="{FF2B5EF4-FFF2-40B4-BE49-F238E27FC236}">
              <a16:creationId xmlns:a16="http://schemas.microsoft.com/office/drawing/2014/main" id="{00000000-0008-0000-0B00-000017000000}"/>
            </a:ext>
          </a:extLst>
        </xdr:cNvPr>
        <xdr:cNvGrpSpPr/>
      </xdr:nvGrpSpPr>
      <xdr:grpSpPr>
        <a:xfrm>
          <a:off x="588818" y="24399579"/>
          <a:ext cx="641638" cy="651545"/>
          <a:chOff x="638175" y="85725"/>
          <a:chExt cx="590549" cy="573613"/>
        </a:xfrm>
        <a:solidFill>
          <a:schemeClr val="tx2">
            <a:lumMod val="20000"/>
            <a:lumOff val="80000"/>
          </a:schemeClr>
        </a:solidFill>
      </xdr:grpSpPr>
      <xdr:sp macro="" textlink="">
        <xdr:nvSpPr>
          <xdr:cNvPr id="24" name="Flowchart: Connector 23">
            <a:extLst>
              <a:ext uri="{FF2B5EF4-FFF2-40B4-BE49-F238E27FC236}">
                <a16:creationId xmlns:a16="http://schemas.microsoft.com/office/drawing/2014/main" id="{00000000-0008-0000-0B00-000018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8" name="Freeform 25">
            <a:extLst>
              <a:ext uri="{FF2B5EF4-FFF2-40B4-BE49-F238E27FC236}">
                <a16:creationId xmlns:a16="http://schemas.microsoft.com/office/drawing/2014/main" id="{00000000-0008-0000-0B00-00001C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9" name="TextBox 28">
            <a:extLst>
              <a:ext uri="{FF2B5EF4-FFF2-40B4-BE49-F238E27FC236}">
                <a16:creationId xmlns:a16="http://schemas.microsoft.com/office/drawing/2014/main" id="{00000000-0008-0000-0B00-00001D000000}"/>
              </a:ext>
            </a:extLst>
          </xdr:cNvPr>
          <xdr:cNvSpPr txBox="1"/>
        </xdr:nvSpPr>
        <xdr:spPr>
          <a:xfrm>
            <a:off x="805378" y="230713"/>
            <a:ext cx="261421"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2</xdr:col>
      <xdr:colOff>148938</xdr:colOff>
      <xdr:row>315</xdr:row>
      <xdr:rowOff>126426</xdr:rowOff>
    </xdr:from>
    <xdr:to>
      <xdr:col>3</xdr:col>
      <xdr:colOff>444212</xdr:colOff>
      <xdr:row>320</xdr:row>
      <xdr:rowOff>24630</xdr:rowOff>
    </xdr:to>
    <xdr:grpSp>
      <xdr:nvGrpSpPr>
        <xdr:cNvPr id="30" name="Group 29">
          <a:extLst>
            <a:ext uri="{FF2B5EF4-FFF2-40B4-BE49-F238E27FC236}">
              <a16:creationId xmlns:a16="http://schemas.microsoft.com/office/drawing/2014/main" id="{00000000-0008-0000-0B00-00001E000000}"/>
            </a:ext>
          </a:extLst>
        </xdr:cNvPr>
        <xdr:cNvGrpSpPr/>
      </xdr:nvGrpSpPr>
      <xdr:grpSpPr>
        <a:xfrm>
          <a:off x="585356" y="36536171"/>
          <a:ext cx="641638" cy="590932"/>
          <a:chOff x="638175" y="85725"/>
          <a:chExt cx="590549" cy="573613"/>
        </a:xfrm>
        <a:solidFill>
          <a:schemeClr val="tx2">
            <a:lumMod val="20000"/>
            <a:lumOff val="80000"/>
          </a:schemeClr>
        </a:solidFill>
      </xdr:grpSpPr>
      <xdr:sp macro="" textlink="">
        <xdr:nvSpPr>
          <xdr:cNvPr id="31" name="Flowchart: Connector 30">
            <a:extLst>
              <a:ext uri="{FF2B5EF4-FFF2-40B4-BE49-F238E27FC236}">
                <a16:creationId xmlns:a16="http://schemas.microsoft.com/office/drawing/2014/main" id="{00000000-0008-0000-0B00-00001F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6" name="Freeform 25">
            <a:extLst>
              <a:ext uri="{FF2B5EF4-FFF2-40B4-BE49-F238E27FC236}">
                <a16:creationId xmlns:a16="http://schemas.microsoft.com/office/drawing/2014/main" id="{00000000-0008-0000-0B00-000024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7" name="TextBox 36">
            <a:extLst>
              <a:ext uri="{FF2B5EF4-FFF2-40B4-BE49-F238E27FC236}">
                <a16:creationId xmlns:a16="http://schemas.microsoft.com/office/drawing/2014/main" id="{00000000-0008-0000-0B00-000025000000}"/>
              </a:ext>
            </a:extLst>
          </xdr:cNvPr>
          <xdr:cNvSpPr txBox="1"/>
        </xdr:nvSpPr>
        <xdr:spPr>
          <a:xfrm>
            <a:off x="805378" y="230713"/>
            <a:ext cx="261421"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66675</xdr:colOff>
      <xdr:row>0</xdr:row>
      <xdr:rowOff>66675</xdr:rowOff>
    </xdr:from>
    <xdr:to>
      <xdr:col>3</xdr:col>
      <xdr:colOff>238124</xdr:colOff>
      <xdr:row>3</xdr:row>
      <xdr:rowOff>97363</xdr:rowOff>
    </xdr:to>
    <xdr:grpSp>
      <xdr:nvGrpSpPr>
        <xdr:cNvPr id="17" name="Group 16">
          <a:extLst>
            <a:ext uri="{FF2B5EF4-FFF2-40B4-BE49-F238E27FC236}">
              <a16:creationId xmlns:a16="http://schemas.microsoft.com/office/drawing/2014/main" id="{00000000-0008-0000-0C00-000011000000}"/>
            </a:ext>
          </a:extLst>
        </xdr:cNvPr>
        <xdr:cNvGrpSpPr/>
      </xdr:nvGrpSpPr>
      <xdr:grpSpPr>
        <a:xfrm>
          <a:off x="475384" y="66675"/>
          <a:ext cx="607867" cy="577943"/>
          <a:chOff x="638175" y="85725"/>
          <a:chExt cx="590549" cy="573613"/>
        </a:xfrm>
        <a:solidFill>
          <a:schemeClr val="tx2">
            <a:lumMod val="20000"/>
            <a:lumOff val="80000"/>
          </a:schemeClr>
        </a:solidFill>
      </xdr:grpSpPr>
      <xdr:sp macro="" textlink="">
        <xdr:nvSpPr>
          <xdr:cNvPr id="18" name="Flowchart: Connector 17">
            <a:extLst>
              <a:ext uri="{FF2B5EF4-FFF2-40B4-BE49-F238E27FC236}">
                <a16:creationId xmlns:a16="http://schemas.microsoft.com/office/drawing/2014/main" id="{00000000-0008-0000-0C00-000012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9" name="Freeform 18">
            <a:extLst>
              <a:ext uri="{FF2B5EF4-FFF2-40B4-BE49-F238E27FC236}">
                <a16:creationId xmlns:a16="http://schemas.microsoft.com/office/drawing/2014/main" id="{00000000-0008-0000-0C00-000013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grpSp>
    <xdr:clientData/>
  </xdr:twoCellAnchor>
  <xdr:twoCellAnchor>
    <xdr:from>
      <xdr:col>2</xdr:col>
      <xdr:colOff>183905</xdr:colOff>
      <xdr:row>1</xdr:row>
      <xdr:rowOff>59347</xdr:rowOff>
    </xdr:from>
    <xdr:to>
      <xdr:col>3</xdr:col>
      <xdr:colOff>141060</xdr:colOff>
      <xdr:row>2</xdr:row>
      <xdr:rowOff>105943</xdr:rowOff>
    </xdr:to>
    <xdr:sp macro="" textlink="">
      <xdr:nvSpPr>
        <xdr:cNvPr id="25" name="TextBox 24">
          <a:extLst>
            <a:ext uri="{FF2B5EF4-FFF2-40B4-BE49-F238E27FC236}">
              <a16:creationId xmlns:a16="http://schemas.microsoft.com/office/drawing/2014/main" id="{00000000-0008-0000-0C00-000019000000}"/>
            </a:ext>
          </a:extLst>
        </xdr:cNvPr>
        <xdr:cNvSpPr txBox="1"/>
      </xdr:nvSpPr>
      <xdr:spPr>
        <a:xfrm>
          <a:off x="583565" y="220980"/>
          <a:ext cx="376555" cy="236855"/>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10</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48358</xdr:colOff>
      <xdr:row>0</xdr:row>
      <xdr:rowOff>64477</xdr:rowOff>
    </xdr:from>
    <xdr:to>
      <xdr:col>3</xdr:col>
      <xdr:colOff>219807</xdr:colOff>
      <xdr:row>3</xdr:row>
      <xdr:rowOff>65857</xdr:rowOff>
    </xdr:to>
    <xdr:grpSp>
      <xdr:nvGrpSpPr>
        <xdr:cNvPr id="6" name="Group 5">
          <a:extLst>
            <a:ext uri="{FF2B5EF4-FFF2-40B4-BE49-F238E27FC236}">
              <a16:creationId xmlns:a16="http://schemas.microsoft.com/office/drawing/2014/main" id="{00000000-0008-0000-0D00-000006000000}"/>
            </a:ext>
          </a:extLst>
        </xdr:cNvPr>
        <xdr:cNvGrpSpPr/>
      </xdr:nvGrpSpPr>
      <xdr:grpSpPr>
        <a:xfrm>
          <a:off x="459838" y="64477"/>
          <a:ext cx="605789" cy="572880"/>
          <a:chOff x="638175" y="85725"/>
          <a:chExt cx="590549" cy="573613"/>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0D00-000007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28">
            <a:extLst>
              <a:ext uri="{FF2B5EF4-FFF2-40B4-BE49-F238E27FC236}">
                <a16:creationId xmlns:a16="http://schemas.microsoft.com/office/drawing/2014/main" id="{00000000-0008-0000-0D00-000008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grpSp>
    <xdr:clientData/>
  </xdr:twoCellAnchor>
  <xdr:twoCellAnchor>
    <xdr:from>
      <xdr:col>2</xdr:col>
      <xdr:colOff>150934</xdr:colOff>
      <xdr:row>1</xdr:row>
      <xdr:rowOff>27841</xdr:rowOff>
    </xdr:from>
    <xdr:to>
      <xdr:col>3</xdr:col>
      <xdr:colOff>108089</xdr:colOff>
      <xdr:row>2</xdr:row>
      <xdr:rowOff>74437</xdr:rowOff>
    </xdr:to>
    <xdr:sp macro="" textlink="">
      <xdr:nvSpPr>
        <xdr:cNvPr id="9" name="TextBox 8">
          <a:extLst>
            <a:ext uri="{FF2B5EF4-FFF2-40B4-BE49-F238E27FC236}">
              <a16:creationId xmlns:a16="http://schemas.microsoft.com/office/drawing/2014/main" id="{00000000-0008-0000-0D00-000009000000}"/>
            </a:ext>
          </a:extLst>
        </xdr:cNvPr>
        <xdr:cNvSpPr txBox="1"/>
      </xdr:nvSpPr>
      <xdr:spPr>
        <a:xfrm>
          <a:off x="550545" y="217805"/>
          <a:ext cx="376555" cy="23749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11</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25976</xdr:colOff>
      <xdr:row>1</xdr:row>
      <xdr:rowOff>17319</xdr:rowOff>
    </xdr:from>
    <xdr:to>
      <xdr:col>2</xdr:col>
      <xdr:colOff>344630</xdr:colOff>
      <xdr:row>4</xdr:row>
      <xdr:rowOff>133732</xdr:rowOff>
    </xdr:to>
    <xdr:grpSp>
      <xdr:nvGrpSpPr>
        <xdr:cNvPr id="6" name="Group 5">
          <a:extLst>
            <a:ext uri="{FF2B5EF4-FFF2-40B4-BE49-F238E27FC236}">
              <a16:creationId xmlns:a16="http://schemas.microsoft.com/office/drawing/2014/main" id="{00000000-0008-0000-0E00-000006000000}"/>
            </a:ext>
          </a:extLst>
        </xdr:cNvPr>
        <xdr:cNvGrpSpPr/>
      </xdr:nvGrpSpPr>
      <xdr:grpSpPr>
        <a:xfrm>
          <a:off x="125036" y="70659"/>
          <a:ext cx="592974" cy="588853"/>
          <a:chOff x="638175" y="85725"/>
          <a:chExt cx="590549" cy="573613"/>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0E00-000007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6">
            <a:extLst>
              <a:ext uri="{FF2B5EF4-FFF2-40B4-BE49-F238E27FC236}">
                <a16:creationId xmlns:a16="http://schemas.microsoft.com/office/drawing/2014/main" id="{00000000-0008-0000-0E00-000008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9" name="TextBox 8">
            <a:extLst>
              <a:ext uri="{FF2B5EF4-FFF2-40B4-BE49-F238E27FC236}">
                <a16:creationId xmlns:a16="http://schemas.microsoft.com/office/drawing/2014/main" id="{00000000-0008-0000-0E00-000009000000}"/>
              </a:ext>
            </a:extLst>
          </xdr:cNvPr>
          <xdr:cNvSpPr txBox="1"/>
        </xdr:nvSpPr>
        <xdr:spPr>
          <a:xfrm>
            <a:off x="758777" y="230713"/>
            <a:ext cx="360492"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50" b="1">
                <a:latin typeface="Arial" panose="020B0604020202020204" pitchFamily="7" charset="0"/>
                <a:cs typeface="Arial" panose="020B0604020202020204" pitchFamily="7" charset="0"/>
              </a:rPr>
              <a:t>12</a:t>
            </a:r>
          </a:p>
        </xdr:txBody>
      </xdr:sp>
    </xdr:grpSp>
    <xdr:clientData/>
  </xdr:twoCellAnchor>
  <xdr:twoCellAnchor>
    <xdr:from>
      <xdr:col>0</xdr:col>
      <xdr:colOff>95249</xdr:colOff>
      <xdr:row>172</xdr:row>
      <xdr:rowOff>69273</xdr:rowOff>
    </xdr:from>
    <xdr:to>
      <xdr:col>2</xdr:col>
      <xdr:colOff>318653</xdr:colOff>
      <xdr:row>177</xdr:row>
      <xdr:rowOff>21163</xdr:rowOff>
    </xdr:to>
    <xdr:grpSp>
      <xdr:nvGrpSpPr>
        <xdr:cNvPr id="10" name="Group 9">
          <a:extLst>
            <a:ext uri="{FF2B5EF4-FFF2-40B4-BE49-F238E27FC236}">
              <a16:creationId xmlns:a16="http://schemas.microsoft.com/office/drawing/2014/main" id="{00000000-0008-0000-0E00-00000A000000}"/>
            </a:ext>
          </a:extLst>
        </xdr:cNvPr>
        <xdr:cNvGrpSpPr/>
      </xdr:nvGrpSpPr>
      <xdr:grpSpPr>
        <a:xfrm>
          <a:off x="95249" y="22738773"/>
          <a:ext cx="596784" cy="637690"/>
          <a:chOff x="638175" y="85725"/>
          <a:chExt cx="590549" cy="573613"/>
        </a:xfrm>
        <a:solidFill>
          <a:schemeClr val="tx2">
            <a:lumMod val="20000"/>
            <a:lumOff val="80000"/>
          </a:schemeClr>
        </a:solidFill>
      </xdr:grpSpPr>
      <xdr:sp macro="" textlink="">
        <xdr:nvSpPr>
          <xdr:cNvPr id="11" name="Flowchart: Connector 10">
            <a:extLst>
              <a:ext uri="{FF2B5EF4-FFF2-40B4-BE49-F238E27FC236}">
                <a16:creationId xmlns:a16="http://schemas.microsoft.com/office/drawing/2014/main" id="{00000000-0008-0000-0E00-00000B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Freeform 6">
            <a:extLst>
              <a:ext uri="{FF2B5EF4-FFF2-40B4-BE49-F238E27FC236}">
                <a16:creationId xmlns:a16="http://schemas.microsoft.com/office/drawing/2014/main" id="{00000000-0008-0000-0E00-00000C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TextBox 12">
            <a:extLst>
              <a:ext uri="{FF2B5EF4-FFF2-40B4-BE49-F238E27FC236}">
                <a16:creationId xmlns:a16="http://schemas.microsoft.com/office/drawing/2014/main" id="{00000000-0008-0000-0E00-00000D000000}"/>
              </a:ext>
            </a:extLst>
          </xdr:cNvPr>
          <xdr:cNvSpPr txBox="1"/>
        </xdr:nvSpPr>
        <xdr:spPr>
          <a:xfrm>
            <a:off x="758777" y="230713"/>
            <a:ext cx="360492"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50" b="1">
                <a:latin typeface="Arial" panose="020B0604020202020204" pitchFamily="7" charset="0"/>
                <a:cs typeface="Arial" panose="020B0604020202020204" pitchFamily="7" charset="0"/>
              </a:rPr>
              <a:t>12</a:t>
            </a:r>
          </a:p>
        </xdr:txBody>
      </xdr:sp>
    </xdr:grpSp>
    <xdr:clientData/>
  </xdr:twoCellAnchor>
  <xdr:twoCellAnchor>
    <xdr:from>
      <xdr:col>0</xdr:col>
      <xdr:colOff>86591</xdr:colOff>
      <xdr:row>88</xdr:row>
      <xdr:rowOff>95249</xdr:rowOff>
    </xdr:from>
    <xdr:to>
      <xdr:col>2</xdr:col>
      <xdr:colOff>309995</xdr:colOff>
      <xdr:row>91</xdr:row>
      <xdr:rowOff>21162</xdr:rowOff>
    </xdr:to>
    <xdr:grpSp>
      <xdr:nvGrpSpPr>
        <xdr:cNvPr id="14" name="Group 13">
          <a:extLst>
            <a:ext uri="{FF2B5EF4-FFF2-40B4-BE49-F238E27FC236}">
              <a16:creationId xmlns:a16="http://schemas.microsoft.com/office/drawing/2014/main" id="{00000000-0008-0000-0E00-00000E000000}"/>
            </a:ext>
          </a:extLst>
        </xdr:cNvPr>
        <xdr:cNvGrpSpPr/>
      </xdr:nvGrpSpPr>
      <xdr:grpSpPr>
        <a:xfrm>
          <a:off x="86591" y="11349989"/>
          <a:ext cx="596784" cy="588853"/>
          <a:chOff x="638175" y="85725"/>
          <a:chExt cx="590549" cy="573613"/>
        </a:xfrm>
        <a:solidFill>
          <a:schemeClr val="tx2">
            <a:lumMod val="20000"/>
            <a:lumOff val="80000"/>
          </a:schemeClr>
        </a:solidFill>
      </xdr:grpSpPr>
      <xdr:sp macro="" textlink="">
        <xdr:nvSpPr>
          <xdr:cNvPr id="15" name="Flowchart: Connector 14">
            <a:extLst>
              <a:ext uri="{FF2B5EF4-FFF2-40B4-BE49-F238E27FC236}">
                <a16:creationId xmlns:a16="http://schemas.microsoft.com/office/drawing/2014/main" id="{00000000-0008-0000-0E00-00000F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Freeform 6">
            <a:extLst>
              <a:ext uri="{FF2B5EF4-FFF2-40B4-BE49-F238E27FC236}">
                <a16:creationId xmlns:a16="http://schemas.microsoft.com/office/drawing/2014/main" id="{00000000-0008-0000-0E00-000010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7" name="TextBox 16">
            <a:extLst>
              <a:ext uri="{FF2B5EF4-FFF2-40B4-BE49-F238E27FC236}">
                <a16:creationId xmlns:a16="http://schemas.microsoft.com/office/drawing/2014/main" id="{00000000-0008-0000-0E00-000011000000}"/>
              </a:ext>
            </a:extLst>
          </xdr:cNvPr>
          <xdr:cNvSpPr txBox="1"/>
        </xdr:nvSpPr>
        <xdr:spPr>
          <a:xfrm>
            <a:off x="758777" y="230713"/>
            <a:ext cx="360492"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50" b="1">
                <a:latin typeface="Arial" panose="020B0604020202020204" pitchFamily="7" charset="0"/>
                <a:cs typeface="Arial" panose="020B0604020202020204" pitchFamily="7" charset="0"/>
              </a:rPr>
              <a:t>12</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38100</xdr:colOff>
      <xdr:row>2</xdr:row>
      <xdr:rowOff>95250</xdr:rowOff>
    </xdr:from>
    <xdr:to>
      <xdr:col>6</xdr:col>
      <xdr:colOff>266699</xdr:colOff>
      <xdr:row>6</xdr:row>
      <xdr:rowOff>40213</xdr:rowOff>
    </xdr:to>
    <xdr:grpSp>
      <xdr:nvGrpSpPr>
        <xdr:cNvPr id="8" name="Group 7">
          <a:extLst>
            <a:ext uri="{FF2B5EF4-FFF2-40B4-BE49-F238E27FC236}">
              <a16:creationId xmlns:a16="http://schemas.microsoft.com/office/drawing/2014/main" id="{00000000-0008-0000-0F00-000008000000}"/>
            </a:ext>
          </a:extLst>
        </xdr:cNvPr>
        <xdr:cNvGrpSpPr/>
      </xdr:nvGrpSpPr>
      <xdr:grpSpPr>
        <a:xfrm>
          <a:off x="883920" y="438150"/>
          <a:ext cx="601979" cy="562183"/>
          <a:chOff x="638175" y="85725"/>
          <a:chExt cx="590549" cy="573613"/>
        </a:xfrm>
        <a:solidFill>
          <a:schemeClr val="tx2">
            <a:lumMod val="20000"/>
            <a:lumOff val="80000"/>
          </a:schemeClr>
        </a:solidFill>
      </xdr:grpSpPr>
      <xdr:sp macro="" textlink="">
        <xdr:nvSpPr>
          <xdr:cNvPr id="9" name="Flowchart: Connector 8">
            <a:extLst>
              <a:ext uri="{FF2B5EF4-FFF2-40B4-BE49-F238E27FC236}">
                <a16:creationId xmlns:a16="http://schemas.microsoft.com/office/drawing/2014/main" id="{00000000-0008-0000-0F00-000009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0" name="Freeform 9">
            <a:extLst>
              <a:ext uri="{FF2B5EF4-FFF2-40B4-BE49-F238E27FC236}">
                <a16:creationId xmlns:a16="http://schemas.microsoft.com/office/drawing/2014/main" id="{00000000-0008-0000-0F00-00000A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1" name="TextBox 10">
            <a:extLst>
              <a:ext uri="{FF2B5EF4-FFF2-40B4-BE49-F238E27FC236}">
                <a16:creationId xmlns:a16="http://schemas.microsoft.com/office/drawing/2014/main" id="{00000000-0008-0000-0F00-00000B000000}"/>
              </a:ext>
            </a:extLst>
          </xdr:cNvPr>
          <xdr:cNvSpPr txBox="1"/>
        </xdr:nvSpPr>
        <xdr:spPr>
          <a:xfrm>
            <a:off x="742532" y="213668"/>
            <a:ext cx="388475" cy="298537"/>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13</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238125</xdr:colOff>
      <xdr:row>0</xdr:row>
      <xdr:rowOff>104775</xdr:rowOff>
    </xdr:from>
    <xdr:to>
      <xdr:col>3</xdr:col>
      <xdr:colOff>123824</xdr:colOff>
      <xdr:row>3</xdr:row>
      <xdr:rowOff>135463</xdr:rowOff>
    </xdr:to>
    <xdr:grpSp>
      <xdr:nvGrpSpPr>
        <xdr:cNvPr id="5" name="Group 4">
          <a:extLst>
            <a:ext uri="{FF2B5EF4-FFF2-40B4-BE49-F238E27FC236}">
              <a16:creationId xmlns:a16="http://schemas.microsoft.com/office/drawing/2014/main" id="{00000000-0008-0000-1000-000005000000}"/>
            </a:ext>
          </a:extLst>
        </xdr:cNvPr>
        <xdr:cNvGrpSpPr/>
      </xdr:nvGrpSpPr>
      <xdr:grpSpPr>
        <a:xfrm>
          <a:off x="238125" y="104775"/>
          <a:ext cx="647699" cy="571708"/>
          <a:chOff x="638175" y="85725"/>
          <a:chExt cx="590549" cy="573613"/>
        </a:xfrm>
        <a:solidFill>
          <a:schemeClr val="tx2">
            <a:lumMod val="20000"/>
            <a:lumOff val="80000"/>
          </a:schemeClr>
        </a:solidFill>
      </xdr:grpSpPr>
      <xdr:sp macro="" textlink="">
        <xdr:nvSpPr>
          <xdr:cNvPr id="6" name="Flowchart: Connector 5">
            <a:extLst>
              <a:ext uri="{FF2B5EF4-FFF2-40B4-BE49-F238E27FC236}">
                <a16:creationId xmlns:a16="http://schemas.microsoft.com/office/drawing/2014/main" id="{00000000-0008-0000-1000-000006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7" name="Freeform 6">
            <a:extLst>
              <a:ext uri="{FF2B5EF4-FFF2-40B4-BE49-F238E27FC236}">
                <a16:creationId xmlns:a16="http://schemas.microsoft.com/office/drawing/2014/main" id="{00000000-0008-0000-1000-000007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TextBox 7">
            <a:extLst>
              <a:ext uri="{FF2B5EF4-FFF2-40B4-BE49-F238E27FC236}">
                <a16:creationId xmlns:a16="http://schemas.microsoft.com/office/drawing/2014/main" id="{00000000-0008-0000-1000-000008000000}"/>
              </a:ext>
            </a:extLst>
          </xdr:cNvPr>
          <xdr:cNvSpPr txBox="1"/>
        </xdr:nvSpPr>
        <xdr:spPr>
          <a:xfrm>
            <a:off x="738703" y="240238"/>
            <a:ext cx="375722" cy="264587"/>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14</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180975</xdr:colOff>
      <xdr:row>0</xdr:row>
      <xdr:rowOff>104775</xdr:rowOff>
    </xdr:from>
    <xdr:to>
      <xdr:col>4</xdr:col>
      <xdr:colOff>9524</xdr:colOff>
      <xdr:row>3</xdr:row>
      <xdr:rowOff>106888</xdr:rowOff>
    </xdr:to>
    <xdr:grpSp>
      <xdr:nvGrpSpPr>
        <xdr:cNvPr id="2" name="Group 1">
          <a:extLst>
            <a:ext uri="{FF2B5EF4-FFF2-40B4-BE49-F238E27FC236}">
              <a16:creationId xmlns:a16="http://schemas.microsoft.com/office/drawing/2014/main" id="{00000000-0008-0000-1100-000002000000}"/>
            </a:ext>
          </a:extLst>
        </xdr:cNvPr>
        <xdr:cNvGrpSpPr/>
      </xdr:nvGrpSpPr>
      <xdr:grpSpPr>
        <a:xfrm>
          <a:off x="180975" y="104775"/>
          <a:ext cx="590549" cy="543133"/>
          <a:chOff x="638175" y="85725"/>
          <a:chExt cx="590549" cy="573613"/>
        </a:xfrm>
        <a:solidFill>
          <a:schemeClr val="tx2">
            <a:lumMod val="20000"/>
            <a:lumOff val="80000"/>
          </a:schemeClr>
        </a:solidFill>
      </xdr:grpSpPr>
      <xdr:sp macro="" textlink="">
        <xdr:nvSpPr>
          <xdr:cNvPr id="3" name="Flowchart: Connector 2">
            <a:extLst>
              <a:ext uri="{FF2B5EF4-FFF2-40B4-BE49-F238E27FC236}">
                <a16:creationId xmlns:a16="http://schemas.microsoft.com/office/drawing/2014/main" id="{00000000-0008-0000-1100-000003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3">
            <a:extLst>
              <a:ext uri="{FF2B5EF4-FFF2-40B4-BE49-F238E27FC236}">
                <a16:creationId xmlns:a16="http://schemas.microsoft.com/office/drawing/2014/main" id="{00000000-0008-0000-1100-000004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100-000005000000}"/>
              </a:ext>
            </a:extLst>
          </xdr:cNvPr>
          <xdr:cNvSpPr txBox="1"/>
        </xdr:nvSpPr>
        <xdr:spPr>
          <a:xfrm>
            <a:off x="766128" y="230713"/>
            <a:ext cx="354330"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100" b="1">
                <a:latin typeface="Arial" panose="020B0604020202020204" pitchFamily="7" charset="0"/>
                <a:cs typeface="Arial" panose="020B0604020202020204" pitchFamily="7" charset="0"/>
              </a:rPr>
              <a:t>15</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28575</xdr:colOff>
      <xdr:row>0</xdr:row>
      <xdr:rowOff>76200</xdr:rowOff>
    </xdr:from>
    <xdr:to>
      <xdr:col>3</xdr:col>
      <xdr:colOff>600074</xdr:colOff>
      <xdr:row>3</xdr:row>
      <xdr:rowOff>78313</xdr:rowOff>
    </xdr:to>
    <xdr:grpSp>
      <xdr:nvGrpSpPr>
        <xdr:cNvPr id="2" name="Group 1">
          <a:extLst>
            <a:ext uri="{FF2B5EF4-FFF2-40B4-BE49-F238E27FC236}">
              <a16:creationId xmlns:a16="http://schemas.microsoft.com/office/drawing/2014/main" id="{00000000-0008-0000-1200-000002000000}"/>
            </a:ext>
          </a:extLst>
        </xdr:cNvPr>
        <xdr:cNvGrpSpPr/>
      </xdr:nvGrpSpPr>
      <xdr:grpSpPr>
        <a:xfrm>
          <a:off x="493395" y="76200"/>
          <a:ext cx="571499" cy="543133"/>
          <a:chOff x="638175" y="85725"/>
          <a:chExt cx="590549" cy="573613"/>
        </a:xfrm>
        <a:solidFill>
          <a:schemeClr val="tx2">
            <a:lumMod val="20000"/>
            <a:lumOff val="80000"/>
          </a:schemeClr>
        </a:solidFill>
      </xdr:grpSpPr>
      <xdr:sp macro="" textlink="">
        <xdr:nvSpPr>
          <xdr:cNvPr id="3" name="Flowchart: Connector 2">
            <a:extLst>
              <a:ext uri="{FF2B5EF4-FFF2-40B4-BE49-F238E27FC236}">
                <a16:creationId xmlns:a16="http://schemas.microsoft.com/office/drawing/2014/main" id="{00000000-0008-0000-1200-000003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3">
            <a:extLst>
              <a:ext uri="{FF2B5EF4-FFF2-40B4-BE49-F238E27FC236}">
                <a16:creationId xmlns:a16="http://schemas.microsoft.com/office/drawing/2014/main" id="{00000000-0008-0000-1200-000004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200-000005000000}"/>
              </a:ext>
            </a:extLst>
          </xdr:cNvPr>
          <xdr:cNvSpPr txBox="1"/>
        </xdr:nvSpPr>
        <xdr:spPr>
          <a:xfrm>
            <a:off x="766128" y="230713"/>
            <a:ext cx="354330"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100" b="1">
                <a:latin typeface="Arial" panose="020B0604020202020204" pitchFamily="7" charset="0"/>
                <a:cs typeface="Arial" panose="020B0604020202020204" pitchFamily="7" charset="0"/>
              </a:rPr>
              <a:t>16</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219075</xdr:colOff>
      <xdr:row>38</xdr:row>
      <xdr:rowOff>9525</xdr:rowOff>
    </xdr:from>
    <xdr:to>
      <xdr:col>11</xdr:col>
      <xdr:colOff>247650</xdr:colOff>
      <xdr:row>38</xdr:row>
      <xdr:rowOff>9525</xdr:rowOff>
    </xdr:to>
    <xdr:cxnSp macro="">
      <xdr:nvCxnSpPr>
        <xdr:cNvPr id="5" name="Straight Connector 4">
          <a:extLst>
            <a:ext uri="{FF2B5EF4-FFF2-40B4-BE49-F238E27FC236}">
              <a16:creationId xmlns:a16="http://schemas.microsoft.com/office/drawing/2014/main" id="{00000000-0008-0000-0100-000005000000}"/>
            </a:ext>
          </a:extLst>
        </xdr:cNvPr>
        <xdr:cNvCxnSpPr/>
      </xdr:nvCxnSpPr>
      <xdr:spPr>
        <a:xfrm>
          <a:off x="1704975" y="5667375"/>
          <a:ext cx="1133475"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12</xdr:col>
      <xdr:colOff>285750</xdr:colOff>
      <xdr:row>38</xdr:row>
      <xdr:rowOff>9525</xdr:rowOff>
    </xdr:from>
    <xdr:to>
      <xdr:col>17</xdr:col>
      <xdr:colOff>9525</xdr:colOff>
      <xdr:row>38</xdr:row>
      <xdr:rowOff>9525</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a:xfrm>
          <a:off x="3152775" y="5667375"/>
          <a:ext cx="1133475"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17</xdr:col>
      <xdr:colOff>257175</xdr:colOff>
      <xdr:row>38</xdr:row>
      <xdr:rowOff>9525</xdr:rowOff>
    </xdr:from>
    <xdr:to>
      <xdr:col>22</xdr:col>
      <xdr:colOff>57150</xdr:colOff>
      <xdr:row>38</xdr:row>
      <xdr:rowOff>9525</xdr:rowOff>
    </xdr:to>
    <xdr:cxnSp macro="">
      <xdr:nvCxnSpPr>
        <xdr:cNvPr id="7" name="Straight Connector 6">
          <a:extLst>
            <a:ext uri="{FF2B5EF4-FFF2-40B4-BE49-F238E27FC236}">
              <a16:creationId xmlns:a16="http://schemas.microsoft.com/office/drawing/2014/main" id="{00000000-0008-0000-0100-000007000000}"/>
            </a:ext>
          </a:extLst>
        </xdr:cNvPr>
        <xdr:cNvCxnSpPr/>
      </xdr:nvCxnSpPr>
      <xdr:spPr>
        <a:xfrm>
          <a:off x="4533900" y="5667375"/>
          <a:ext cx="1133475"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22</xdr:col>
      <xdr:colOff>314325</xdr:colOff>
      <xdr:row>38</xdr:row>
      <xdr:rowOff>9525</xdr:rowOff>
    </xdr:from>
    <xdr:to>
      <xdr:col>27</xdr:col>
      <xdr:colOff>9525</xdr:colOff>
      <xdr:row>38</xdr:row>
      <xdr:rowOff>9525</xdr:rowOff>
    </xdr:to>
    <xdr:cxnSp macro="">
      <xdr:nvCxnSpPr>
        <xdr:cNvPr id="8" name="Straight Connector 7">
          <a:extLst>
            <a:ext uri="{FF2B5EF4-FFF2-40B4-BE49-F238E27FC236}">
              <a16:creationId xmlns:a16="http://schemas.microsoft.com/office/drawing/2014/main" id="{00000000-0008-0000-0100-000008000000}"/>
            </a:ext>
          </a:extLst>
        </xdr:cNvPr>
        <xdr:cNvCxnSpPr/>
      </xdr:nvCxnSpPr>
      <xdr:spPr>
        <a:xfrm>
          <a:off x="5924550" y="5667375"/>
          <a:ext cx="1171575"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22</xdr:col>
      <xdr:colOff>314325</xdr:colOff>
      <xdr:row>43</xdr:row>
      <xdr:rowOff>9525</xdr:rowOff>
    </xdr:from>
    <xdr:to>
      <xdr:col>27</xdr:col>
      <xdr:colOff>9525</xdr:colOff>
      <xdr:row>43</xdr:row>
      <xdr:rowOff>9525</xdr:rowOff>
    </xdr:to>
    <xdr:cxnSp macro="">
      <xdr:nvCxnSpPr>
        <xdr:cNvPr id="13" name="Straight Connector 12">
          <a:extLst>
            <a:ext uri="{FF2B5EF4-FFF2-40B4-BE49-F238E27FC236}">
              <a16:creationId xmlns:a16="http://schemas.microsoft.com/office/drawing/2014/main" id="{00000000-0008-0000-0100-00000D000000}"/>
            </a:ext>
          </a:extLst>
        </xdr:cNvPr>
        <xdr:cNvCxnSpPr/>
      </xdr:nvCxnSpPr>
      <xdr:spPr>
        <a:xfrm>
          <a:off x="5924550" y="6496050"/>
          <a:ext cx="1171575"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editAs="oneCell">
    <xdr:from>
      <xdr:col>11</xdr:col>
      <xdr:colOff>133350</xdr:colOff>
      <xdr:row>41</xdr:row>
      <xdr:rowOff>85724</xdr:rowOff>
    </xdr:from>
    <xdr:to>
      <xdr:col>12</xdr:col>
      <xdr:colOff>66676</xdr:colOff>
      <xdr:row>42</xdr:row>
      <xdr:rowOff>114300</xdr:rowOff>
    </xdr:to>
    <xdr:pic>
      <xdr:nvPicPr>
        <xdr:cNvPr id="14" name="Graphic 4" descr="Close">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24150" y="6247765"/>
          <a:ext cx="209550" cy="210185"/>
        </a:xfrm>
        <a:prstGeom prst="rect">
          <a:avLst/>
        </a:prstGeom>
      </xdr:spPr>
    </xdr:pic>
    <xdr:clientData/>
  </xdr:twoCellAnchor>
  <xdr:twoCellAnchor editAs="oneCell">
    <xdr:from>
      <xdr:col>16</xdr:col>
      <xdr:colOff>171450</xdr:colOff>
      <xdr:row>41</xdr:row>
      <xdr:rowOff>66675</xdr:rowOff>
    </xdr:from>
    <xdr:to>
      <xdr:col>17</xdr:col>
      <xdr:colOff>104776</xdr:colOff>
      <xdr:row>42</xdr:row>
      <xdr:rowOff>95251</xdr:rowOff>
    </xdr:to>
    <xdr:pic>
      <xdr:nvPicPr>
        <xdr:cNvPr id="15" name="Graphic 4" descr="Close">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71950" y="6229350"/>
          <a:ext cx="209550" cy="209550"/>
        </a:xfrm>
        <a:prstGeom prst="rect">
          <a:avLst/>
        </a:prstGeom>
      </xdr:spPr>
    </xdr:pic>
    <xdr:clientData/>
  </xdr:twoCellAnchor>
  <xdr:twoCellAnchor editAs="oneCell">
    <xdr:from>
      <xdr:col>21</xdr:col>
      <xdr:colOff>123825</xdr:colOff>
      <xdr:row>41</xdr:row>
      <xdr:rowOff>76200</xdr:rowOff>
    </xdr:from>
    <xdr:to>
      <xdr:col>22</xdr:col>
      <xdr:colOff>85726</xdr:colOff>
      <xdr:row>42</xdr:row>
      <xdr:rowOff>104776</xdr:rowOff>
    </xdr:to>
    <xdr:pic>
      <xdr:nvPicPr>
        <xdr:cNvPr id="16" name="Graphic 4" descr="Close">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86400" y="6238875"/>
          <a:ext cx="209550" cy="209550"/>
        </a:xfrm>
        <a:prstGeom prst="rect">
          <a:avLst/>
        </a:prstGeom>
      </xdr:spPr>
    </xdr:pic>
    <xdr:clientData/>
  </xdr:twoCellAnchor>
  <xdr:twoCellAnchor editAs="oneCell">
    <xdr:from>
      <xdr:col>26</xdr:col>
      <xdr:colOff>171450</xdr:colOff>
      <xdr:row>41</xdr:row>
      <xdr:rowOff>85725</xdr:rowOff>
    </xdr:from>
    <xdr:to>
      <xdr:col>28</xdr:col>
      <xdr:colOff>19051</xdr:colOff>
      <xdr:row>42</xdr:row>
      <xdr:rowOff>114301</xdr:rowOff>
    </xdr:to>
    <xdr:pic>
      <xdr:nvPicPr>
        <xdr:cNvPr id="17" name="Graphic 4" descr="Close">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81825" y="6248400"/>
          <a:ext cx="209550" cy="209550"/>
        </a:xfrm>
        <a:prstGeom prst="rect">
          <a:avLst/>
        </a:prstGeom>
      </xdr:spPr>
    </xdr:pic>
    <xdr:clientData/>
  </xdr:twoCellAnchor>
  <xdr:twoCellAnchor editAs="oneCell">
    <xdr:from>
      <xdr:col>20</xdr:col>
      <xdr:colOff>19050</xdr:colOff>
      <xdr:row>52</xdr:row>
      <xdr:rowOff>38100</xdr:rowOff>
    </xdr:from>
    <xdr:to>
      <xdr:col>20</xdr:col>
      <xdr:colOff>228601</xdr:colOff>
      <xdr:row>53</xdr:row>
      <xdr:rowOff>104776</xdr:rowOff>
    </xdr:to>
    <xdr:pic>
      <xdr:nvPicPr>
        <xdr:cNvPr id="11" name="Graphic 4" descr="Close">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133975" y="8029575"/>
          <a:ext cx="209550" cy="2095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426979</xdr:colOff>
      <xdr:row>9</xdr:row>
      <xdr:rowOff>0</xdr:rowOff>
    </xdr:from>
    <xdr:to>
      <xdr:col>17</xdr:col>
      <xdr:colOff>144517</xdr:colOff>
      <xdr:row>49</xdr:row>
      <xdr:rowOff>39415</xdr:rowOff>
    </xdr:to>
    <xdr:sp macro="" textlink="">
      <xdr:nvSpPr>
        <xdr:cNvPr id="2" name="Rounded Rectangle 1">
          <a:extLst>
            <a:ext uri="{FF2B5EF4-FFF2-40B4-BE49-F238E27FC236}">
              <a16:creationId xmlns:a16="http://schemas.microsoft.com/office/drawing/2014/main" id="{00000000-0008-0000-1300-000002000000}"/>
            </a:ext>
          </a:extLst>
        </xdr:cNvPr>
        <xdr:cNvSpPr/>
      </xdr:nvSpPr>
      <xdr:spPr>
        <a:xfrm>
          <a:off x="1131570" y="1322070"/>
          <a:ext cx="4984750" cy="5471160"/>
        </a:xfrm>
        <a:prstGeom prst="round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lang="en-MY" sz="1000" b="1" i="0" u="none" strike="noStrike">
              <a:latin typeface="+mn-lt"/>
              <a:ea typeface="+mn-ea"/>
              <a:cs typeface="+mn-cs"/>
            </a:rPr>
            <a:t>Soalan berkaitan daya saing pertubuhan mengandungi 8 Seksyen iaitu:</a:t>
          </a:r>
          <a:r>
            <a:rPr lang="en-MY" sz="1000"/>
            <a:t> </a:t>
          </a:r>
        </a:p>
        <a:p>
          <a:pPr algn="l"/>
          <a:r>
            <a:rPr lang="en-MY" sz="1000" b="0" i="1" u="none" strike="noStrike">
              <a:latin typeface="+mn-lt"/>
              <a:ea typeface="+mn-ea"/>
              <a:cs typeface="+mn-cs"/>
            </a:rPr>
            <a:t>Questions related competitiveness of the establishment consists of 8 Sections:</a:t>
          </a:r>
          <a:r>
            <a:rPr lang="en-MY" sz="1000"/>
            <a:t> </a:t>
          </a:r>
          <a:r>
            <a:rPr lang="en-MY" sz="1000" b="0" i="1" u="none" strike="noStrike">
              <a:latin typeface="+mn-lt"/>
              <a:ea typeface="+mn-ea"/>
              <a:cs typeface="+mn-cs"/>
            </a:rPr>
            <a:t> </a:t>
          </a:r>
        </a:p>
        <a:p>
          <a:pPr algn="l"/>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p>
        <a:p>
          <a:pPr algn="l"/>
          <a:r>
            <a:rPr lang="en-MY" sz="1000" b="1" i="0" u="none" strike="noStrike">
              <a:latin typeface="+mn-lt"/>
              <a:ea typeface="+mn-ea"/>
              <a:cs typeface="+mn-cs"/>
            </a:rPr>
            <a:t>Seksyen A: Modul Ekonomi </a:t>
          </a:r>
          <a:r>
            <a:rPr lang="en-MY" sz="1000" b="1" i="0">
              <a:effectLst/>
              <a:latin typeface="+mn-lt"/>
              <a:ea typeface="+mn-ea"/>
              <a:cs typeface="+mn-cs"/>
            </a:rPr>
            <a:t>Digital</a:t>
          </a:r>
          <a:r>
            <a:rPr lang="en-MY" sz="1000"/>
            <a:t> </a:t>
          </a:r>
        </a:p>
        <a:p>
          <a:pPr algn="l"/>
          <a:r>
            <a:rPr lang="en-MY" sz="1000" b="0" i="0" u="none" strike="noStrike">
              <a:latin typeface="+mn-lt"/>
              <a:ea typeface="+mn-ea"/>
              <a:cs typeface="+mn-cs"/>
            </a:rPr>
            <a:t>Section A: </a:t>
          </a:r>
          <a:r>
            <a:rPr lang="en-MY" sz="1000" b="0" i="0">
              <a:effectLst/>
              <a:latin typeface="+mn-lt"/>
              <a:ea typeface="+mn-ea"/>
              <a:cs typeface="+mn-cs"/>
            </a:rPr>
            <a:t>Digital </a:t>
          </a:r>
          <a:r>
            <a:rPr lang="en-MY" sz="1000" b="0" i="0" u="none" strike="noStrike">
              <a:latin typeface="+mn-lt"/>
              <a:ea typeface="+mn-ea"/>
              <a:cs typeface="+mn-cs"/>
            </a:rPr>
            <a:t>Economic </a:t>
          </a:r>
          <a:r>
            <a:rPr lang="en-MY" sz="1000" b="0" i="0">
              <a:effectLst/>
              <a:latin typeface="+mn-lt"/>
              <a:ea typeface="+mn-ea"/>
              <a:cs typeface="+mn-cs"/>
            </a:rPr>
            <a:t>Module</a:t>
          </a:r>
        </a:p>
        <a:p>
          <a:pPr algn="l"/>
          <a:endParaRPr lang="en-MY" sz="1000" b="0" i="0">
            <a:effectLst/>
            <a:latin typeface="+mn-lt"/>
            <a:ea typeface="+mn-ea"/>
            <a:cs typeface="+mn-cs"/>
          </a:endParaRPr>
        </a:p>
        <a:p>
          <a:r>
            <a:rPr lang="en-MY" sz="1000" b="1" i="0">
              <a:effectLst/>
              <a:latin typeface="+mn-lt"/>
              <a:ea typeface="+mn-ea"/>
              <a:cs typeface="+mn-cs"/>
            </a:rPr>
            <a:t>Seksyen B: </a:t>
          </a:r>
          <a:r>
            <a:rPr lang="en-MY" sz="1100" b="1" i="0">
              <a:effectLst/>
              <a:latin typeface="+mn-lt"/>
              <a:ea typeface="+mn-ea"/>
              <a:cs typeface="+mn-cs"/>
            </a:rPr>
            <a:t>Perkhidmatan dan Peralatan Minyak &amp; Gas (OGSE)</a:t>
          </a:r>
          <a:endParaRPr lang="en-MY" sz="1000">
            <a:effectLst/>
          </a:endParaRPr>
        </a:p>
        <a:p>
          <a:r>
            <a:rPr lang="en-MY" sz="1000" b="0" i="0">
              <a:effectLst/>
              <a:latin typeface="+mn-lt"/>
              <a:ea typeface="+mn-ea"/>
              <a:cs typeface="+mn-cs"/>
            </a:rPr>
            <a:t>Section B: </a:t>
          </a:r>
          <a:r>
            <a:rPr lang="en-MY" sz="1100" b="0" i="1">
              <a:effectLst/>
              <a:latin typeface="+mn-lt"/>
              <a:ea typeface="+mn-ea"/>
              <a:cs typeface="+mn-cs"/>
            </a:rPr>
            <a:t>Oil</a:t>
          </a:r>
          <a:r>
            <a:rPr lang="en-MY" sz="1100" b="0" i="1" baseline="0">
              <a:effectLst/>
              <a:latin typeface="+mn-lt"/>
              <a:ea typeface="+mn-ea"/>
              <a:cs typeface="+mn-cs"/>
            </a:rPr>
            <a:t> &amp; Gas Services and Equipment (OGSE)</a:t>
          </a:r>
          <a:endParaRPr lang="en-MY" sz="1000">
            <a:effectLst/>
          </a:endParaRPr>
        </a:p>
        <a:p>
          <a:pPr algn="l"/>
          <a:r>
            <a:rPr lang="en-MY" sz="1000" b="0" i="1"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p>
        <a:p>
          <a:pPr algn="l"/>
          <a:r>
            <a:rPr lang="en-MY" sz="1000"/>
            <a:t> </a:t>
          </a:r>
          <a:r>
            <a:rPr lang="en-MY" sz="1000" b="1" i="0" u="none" strike="noStrike">
              <a:latin typeface="+mn-lt"/>
              <a:ea typeface="+mn-ea"/>
              <a:cs typeface="+mn-cs"/>
            </a:rPr>
            <a:t>Seksyen C: Inovasi dan</a:t>
          </a:r>
          <a:r>
            <a:rPr lang="en-MY" sz="1000" b="1" i="0" u="none" strike="noStrike" baseline="0">
              <a:latin typeface="+mn-lt"/>
              <a:ea typeface="+mn-ea"/>
              <a:cs typeface="+mn-cs"/>
            </a:rPr>
            <a:t> </a:t>
          </a:r>
          <a:r>
            <a:rPr lang="en-MY" sz="1000" b="1" i="0" u="none" strike="noStrike">
              <a:latin typeface="+mn-lt"/>
              <a:ea typeface="+mn-ea"/>
              <a:cs typeface="+mn-cs"/>
            </a:rPr>
            <a:t>Penyelidikan &amp; Pembangunan</a:t>
          </a:r>
        </a:p>
        <a:p>
          <a:pPr algn="l"/>
          <a:r>
            <a:rPr lang="en-MY" sz="1000"/>
            <a:t> </a:t>
          </a:r>
          <a:r>
            <a:rPr lang="en-MY" sz="1000" b="0" i="1" u="none" strike="noStrike">
              <a:latin typeface="+mn-lt"/>
              <a:ea typeface="+mn-ea"/>
              <a:cs typeface="+mn-cs"/>
            </a:rPr>
            <a:t>Section C: Innovation and Research &amp; Development</a:t>
          </a:r>
          <a:endParaRPr lang="en-MY" sz="1000"/>
        </a:p>
        <a:p>
          <a:pPr algn="l"/>
          <a:r>
            <a:rPr lang="en-MY" sz="1000" b="0" i="1"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p>
        <a:p>
          <a:pPr algn="l"/>
          <a:r>
            <a:rPr lang="en-MY" sz="1000" b="1" i="0">
              <a:effectLst/>
              <a:latin typeface="+mn-lt"/>
              <a:ea typeface="+mn-ea"/>
              <a:cs typeface="+mn-cs"/>
            </a:rPr>
            <a:t>Seksyen D: </a:t>
          </a:r>
          <a:r>
            <a:rPr lang="en-MY" sz="1100" b="1">
              <a:latin typeface="+mn-lt"/>
              <a:ea typeface="+mn-ea"/>
              <a:cs typeface="+mn-cs"/>
            </a:rPr>
            <a:t>Import dan Eksport Perdagangan Antarabangsa</a:t>
          </a:r>
        </a:p>
        <a:p>
          <a:pPr algn="l"/>
          <a:r>
            <a:rPr lang="en-MY" sz="1000" b="0" i="1">
              <a:effectLst/>
              <a:latin typeface="+mn-lt"/>
              <a:ea typeface="+mn-ea"/>
              <a:cs typeface="+mn-cs"/>
            </a:rPr>
            <a:t>Section D: </a:t>
          </a:r>
          <a:r>
            <a:rPr lang="en-MY" sz="1100" i="1">
              <a:latin typeface="+mn-lt"/>
              <a:ea typeface="+mn-ea"/>
              <a:cs typeface="+mn-cs"/>
            </a:rPr>
            <a:t>Imports and Exports of International Trade</a:t>
          </a:r>
        </a:p>
        <a:p>
          <a:pPr algn="l"/>
          <a:endParaRPr lang="en-MY" sz="1000" b="0" i="1">
            <a:effectLst/>
            <a:latin typeface="+mn-lt"/>
            <a:ea typeface="+mn-ea"/>
            <a:cs typeface="+mn-cs"/>
          </a:endParaRPr>
        </a:p>
        <a:p>
          <a:pPr algn="l"/>
          <a:r>
            <a:rPr lang="en-MY" sz="1000" b="1" i="0">
              <a:effectLst/>
              <a:latin typeface="+mn-lt"/>
              <a:ea typeface="+mn-ea"/>
              <a:cs typeface="+mn-cs"/>
            </a:rPr>
            <a:t>Seksyen E: </a:t>
          </a:r>
          <a:r>
            <a:rPr lang="en-MY" sz="1100" b="1">
              <a:latin typeface="+mn-lt"/>
              <a:ea typeface="+mn-ea"/>
              <a:cs typeface="+mn-cs"/>
            </a:rPr>
            <a:t>Kelestarian Alam Sekitar</a:t>
          </a:r>
        </a:p>
        <a:p>
          <a:pPr algn="l"/>
          <a:r>
            <a:rPr lang="en-MY" sz="1000" b="0" i="1">
              <a:effectLst/>
              <a:latin typeface="+mn-lt"/>
              <a:ea typeface="+mn-ea"/>
              <a:cs typeface="+mn-cs"/>
            </a:rPr>
            <a:t>Section E: </a:t>
          </a:r>
          <a:r>
            <a:rPr lang="en-MY" sz="1100" i="1">
              <a:latin typeface="+mn-lt"/>
              <a:ea typeface="+mn-ea"/>
              <a:cs typeface="+mn-cs"/>
            </a:rPr>
            <a:t>Environmental Sustainability</a:t>
          </a:r>
          <a:endParaRPr lang="en-MY" sz="1000" i="1">
            <a:effectLst/>
          </a:endParaRPr>
        </a:p>
        <a:p>
          <a:pPr algn="l"/>
          <a:endParaRPr lang="en-MY" sz="1000">
            <a:effectLst/>
          </a:endParaRPr>
        </a:p>
        <a:p>
          <a:pPr algn="l"/>
          <a:r>
            <a:rPr lang="en-MY" sz="1000" b="1" i="0">
              <a:effectLst/>
              <a:latin typeface="+mn-lt"/>
              <a:ea typeface="+mn-ea"/>
              <a:cs typeface="+mn-cs"/>
            </a:rPr>
            <a:t>Seksyen F: Penerimagunaan</a:t>
          </a:r>
          <a:r>
            <a:rPr lang="en-MY" sz="1000" b="1" i="0" baseline="0">
              <a:effectLst/>
              <a:latin typeface="+mn-lt"/>
              <a:ea typeface="+mn-ea"/>
              <a:cs typeface="+mn-cs"/>
            </a:rPr>
            <a:t> Teknologi</a:t>
          </a:r>
          <a:endParaRPr lang="en-MY" sz="1000" b="1">
            <a:latin typeface="+mn-lt"/>
            <a:ea typeface="+mn-ea"/>
            <a:cs typeface="+mn-cs"/>
          </a:endParaRPr>
        </a:p>
        <a:p>
          <a:pPr algn="l"/>
          <a:r>
            <a:rPr lang="en-MY" sz="1000" b="0" i="1">
              <a:effectLst/>
              <a:latin typeface="+mn-lt"/>
              <a:ea typeface="+mn-ea"/>
              <a:cs typeface="+mn-cs"/>
            </a:rPr>
            <a:t>Section F: </a:t>
          </a:r>
          <a:r>
            <a:rPr lang="en-MY" sz="1000" i="1">
              <a:latin typeface="+mn-lt"/>
              <a:ea typeface="+mn-ea"/>
              <a:cs typeface="+mn-cs"/>
            </a:rPr>
            <a:t>Technology</a:t>
          </a:r>
          <a:r>
            <a:rPr lang="en-MY" sz="1000" i="1" baseline="0">
              <a:latin typeface="+mn-lt"/>
              <a:ea typeface="+mn-ea"/>
              <a:cs typeface="+mn-cs"/>
            </a:rPr>
            <a:t> Adaption</a:t>
          </a:r>
          <a:endParaRPr lang="en-MY" sz="1000" i="1">
            <a:latin typeface="+mn-lt"/>
            <a:ea typeface="+mn-ea"/>
            <a:cs typeface="+mn-cs"/>
          </a:endParaRPr>
        </a:p>
        <a:p>
          <a:pPr algn="l"/>
          <a:endParaRPr lang="en-MY" sz="1000" b="0" i="1">
            <a:effectLst/>
            <a:latin typeface="+mn-lt"/>
            <a:ea typeface="+mn-ea"/>
            <a:cs typeface="+mn-cs"/>
          </a:endParaRPr>
        </a:p>
        <a:p>
          <a:pPr algn="l"/>
          <a:r>
            <a:rPr lang="en-MY" sz="1000" b="1" i="0">
              <a:effectLst/>
              <a:latin typeface="+mn-lt"/>
              <a:ea typeface="+mn-ea"/>
              <a:cs typeface="+mn-cs"/>
            </a:rPr>
            <a:t>Seksyen G: </a:t>
          </a:r>
          <a:r>
            <a:rPr lang="en-MY" sz="1100" b="1" i="1">
              <a:latin typeface="+mn-lt"/>
              <a:ea typeface="+mn-ea"/>
              <a:cs typeface="+mn-cs"/>
            </a:rPr>
            <a:t>Affiliate / Subsidiari Asing</a:t>
          </a:r>
        </a:p>
        <a:p>
          <a:pPr algn="l"/>
          <a:r>
            <a:rPr lang="en-MY" sz="1000" b="0" i="1">
              <a:effectLst/>
              <a:latin typeface="+mn-lt"/>
              <a:ea typeface="+mn-ea"/>
              <a:cs typeface="+mn-cs"/>
            </a:rPr>
            <a:t>Section G: </a:t>
          </a:r>
          <a:r>
            <a:rPr lang="en-MY" sz="1000">
              <a:latin typeface="+mn-lt"/>
              <a:ea typeface="+mn-ea"/>
              <a:cs typeface="+mn-cs"/>
            </a:rPr>
            <a:t> </a:t>
          </a:r>
          <a:r>
            <a:rPr lang="en-MY" sz="1100" i="1">
              <a:latin typeface="+mn-lt"/>
              <a:ea typeface="+mn-ea"/>
              <a:cs typeface="+mn-cs"/>
            </a:rPr>
            <a:t>Foreign Affiliate / Subsidiary</a:t>
          </a:r>
        </a:p>
        <a:p>
          <a:pPr algn="l"/>
          <a:endParaRPr lang="en-MY" sz="1000" b="0" i="1">
            <a:effectLst/>
            <a:latin typeface="+mn-lt"/>
            <a:ea typeface="+mn-ea"/>
            <a:cs typeface="+mn-cs"/>
          </a:endParaRPr>
        </a:p>
        <a:p>
          <a:pPr algn="l"/>
          <a:r>
            <a:rPr lang="en-MY" sz="1000" b="1" i="0">
              <a:effectLst/>
              <a:latin typeface="+mn-lt"/>
              <a:ea typeface="+mn-ea"/>
              <a:cs typeface="+mn-cs"/>
            </a:rPr>
            <a:t>Seksyen H: </a:t>
          </a:r>
          <a:r>
            <a:rPr lang="en-MY" sz="1100" b="1">
              <a:latin typeface="+mn-lt"/>
              <a:ea typeface="+mn-ea"/>
              <a:cs typeface="+mn-cs"/>
            </a:rPr>
            <a:t>Kemudahan Pembiayaan</a:t>
          </a:r>
        </a:p>
        <a:p>
          <a:pPr algn="l"/>
          <a:r>
            <a:rPr lang="en-MY" sz="1000" b="0" i="1">
              <a:effectLst/>
              <a:latin typeface="+mn-lt"/>
              <a:ea typeface="+mn-ea"/>
              <a:cs typeface="+mn-cs"/>
            </a:rPr>
            <a:t>Section H: </a:t>
          </a:r>
          <a:r>
            <a:rPr lang="en-MY" sz="1100" i="1">
              <a:latin typeface="+mn-lt"/>
              <a:ea typeface="+mn-ea"/>
              <a:cs typeface="+mn-cs"/>
            </a:rPr>
            <a:t>Access to Financing</a:t>
          </a:r>
          <a:endParaRPr lang="en-MY" sz="1000">
            <a:effectLst/>
          </a:endParaRPr>
        </a:p>
        <a:p>
          <a:pPr algn="l"/>
          <a:endParaRPr lang="en-MY"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9525</xdr:colOff>
      <xdr:row>533</xdr:row>
      <xdr:rowOff>38100</xdr:rowOff>
    </xdr:from>
    <xdr:to>
      <xdr:col>6</xdr:col>
      <xdr:colOff>32385</xdr:colOff>
      <xdr:row>534</xdr:row>
      <xdr:rowOff>150495</xdr:rowOff>
    </xdr:to>
    <xdr:sp macro="" textlink="">
      <xdr:nvSpPr>
        <xdr:cNvPr id="14" name="Text Box 1">
          <a:extLst>
            <a:ext uri="{FF2B5EF4-FFF2-40B4-BE49-F238E27FC236}">
              <a16:creationId xmlns:a16="http://schemas.microsoft.com/office/drawing/2014/main" id="{00000000-0008-0000-1400-00000E000000}"/>
            </a:ext>
          </a:extLst>
        </xdr:cNvPr>
        <xdr:cNvSpPr txBox="1">
          <a:spLocks noChangeArrowheads="1"/>
        </xdr:cNvSpPr>
      </xdr:nvSpPr>
      <xdr:spPr>
        <a:xfrm>
          <a:off x="752475" y="63927355"/>
          <a:ext cx="537210" cy="247650"/>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B2B</a:t>
          </a:r>
        </a:p>
      </xdr:txBody>
    </xdr:sp>
    <xdr:clientData/>
  </xdr:twoCellAnchor>
  <xdr:twoCellAnchor>
    <xdr:from>
      <xdr:col>4</xdr:col>
      <xdr:colOff>28575</xdr:colOff>
      <xdr:row>537</xdr:row>
      <xdr:rowOff>28575</xdr:rowOff>
    </xdr:from>
    <xdr:to>
      <xdr:col>6</xdr:col>
      <xdr:colOff>47625</xdr:colOff>
      <xdr:row>538</xdr:row>
      <xdr:rowOff>160020</xdr:rowOff>
    </xdr:to>
    <xdr:sp macro="" textlink="">
      <xdr:nvSpPr>
        <xdr:cNvPr id="15" name="Text Box 1">
          <a:extLst>
            <a:ext uri="{FF2B5EF4-FFF2-40B4-BE49-F238E27FC236}">
              <a16:creationId xmlns:a16="http://schemas.microsoft.com/office/drawing/2014/main" id="{00000000-0008-0000-1400-00000F000000}"/>
            </a:ext>
          </a:extLst>
        </xdr:cNvPr>
        <xdr:cNvSpPr txBox="1">
          <a:spLocks noChangeArrowheads="1"/>
        </xdr:cNvSpPr>
      </xdr:nvSpPr>
      <xdr:spPr>
        <a:xfrm>
          <a:off x="771525" y="64489330"/>
          <a:ext cx="533400" cy="257175"/>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B2C</a:t>
          </a:r>
        </a:p>
      </xdr:txBody>
    </xdr:sp>
    <xdr:clientData/>
  </xdr:twoCellAnchor>
  <xdr:twoCellAnchor>
    <xdr:from>
      <xdr:col>4</xdr:col>
      <xdr:colOff>0</xdr:colOff>
      <xdr:row>541</xdr:row>
      <xdr:rowOff>0</xdr:rowOff>
    </xdr:from>
    <xdr:to>
      <xdr:col>6</xdr:col>
      <xdr:colOff>19050</xdr:colOff>
      <xdr:row>542</xdr:row>
      <xdr:rowOff>131445</xdr:rowOff>
    </xdr:to>
    <xdr:sp macro="" textlink="">
      <xdr:nvSpPr>
        <xdr:cNvPr id="16" name="Text Box 1">
          <a:extLst>
            <a:ext uri="{FF2B5EF4-FFF2-40B4-BE49-F238E27FC236}">
              <a16:creationId xmlns:a16="http://schemas.microsoft.com/office/drawing/2014/main" id="{00000000-0008-0000-1400-000010000000}"/>
            </a:ext>
          </a:extLst>
        </xdr:cNvPr>
        <xdr:cNvSpPr txBox="1">
          <a:spLocks noChangeArrowheads="1"/>
        </xdr:cNvSpPr>
      </xdr:nvSpPr>
      <xdr:spPr>
        <a:xfrm>
          <a:off x="742950" y="65032255"/>
          <a:ext cx="533400" cy="274320"/>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B2G</a:t>
          </a:r>
        </a:p>
      </xdr:txBody>
    </xdr:sp>
    <xdr:clientData/>
  </xdr:twoCellAnchor>
  <xdr:twoCellAnchor>
    <xdr:from>
      <xdr:col>4</xdr:col>
      <xdr:colOff>9525</xdr:colOff>
      <xdr:row>593</xdr:row>
      <xdr:rowOff>38100</xdr:rowOff>
    </xdr:from>
    <xdr:to>
      <xdr:col>6</xdr:col>
      <xdr:colOff>32385</xdr:colOff>
      <xdr:row>594</xdr:row>
      <xdr:rowOff>150495</xdr:rowOff>
    </xdr:to>
    <xdr:sp macro="" textlink="">
      <xdr:nvSpPr>
        <xdr:cNvPr id="20" name="Text Box 1">
          <a:extLst>
            <a:ext uri="{FF2B5EF4-FFF2-40B4-BE49-F238E27FC236}">
              <a16:creationId xmlns:a16="http://schemas.microsoft.com/office/drawing/2014/main" id="{00000000-0008-0000-1400-000014000000}"/>
            </a:ext>
          </a:extLst>
        </xdr:cNvPr>
        <xdr:cNvSpPr txBox="1">
          <a:spLocks noChangeArrowheads="1"/>
        </xdr:cNvSpPr>
      </xdr:nvSpPr>
      <xdr:spPr>
        <a:xfrm>
          <a:off x="752475" y="72214105"/>
          <a:ext cx="537210" cy="247650"/>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B2B</a:t>
          </a:r>
        </a:p>
      </xdr:txBody>
    </xdr:sp>
    <xdr:clientData/>
  </xdr:twoCellAnchor>
  <xdr:twoCellAnchor>
    <xdr:from>
      <xdr:col>4</xdr:col>
      <xdr:colOff>28575</xdr:colOff>
      <xdr:row>597</xdr:row>
      <xdr:rowOff>28575</xdr:rowOff>
    </xdr:from>
    <xdr:to>
      <xdr:col>6</xdr:col>
      <xdr:colOff>47625</xdr:colOff>
      <xdr:row>598</xdr:row>
      <xdr:rowOff>160020</xdr:rowOff>
    </xdr:to>
    <xdr:sp macro="" textlink="">
      <xdr:nvSpPr>
        <xdr:cNvPr id="21" name="Text Box 1">
          <a:extLst>
            <a:ext uri="{FF2B5EF4-FFF2-40B4-BE49-F238E27FC236}">
              <a16:creationId xmlns:a16="http://schemas.microsoft.com/office/drawing/2014/main" id="{00000000-0008-0000-1400-000015000000}"/>
            </a:ext>
          </a:extLst>
        </xdr:cNvPr>
        <xdr:cNvSpPr txBox="1">
          <a:spLocks noChangeArrowheads="1"/>
        </xdr:cNvSpPr>
      </xdr:nvSpPr>
      <xdr:spPr>
        <a:xfrm>
          <a:off x="771525" y="72776080"/>
          <a:ext cx="533400" cy="257175"/>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B2C</a:t>
          </a:r>
        </a:p>
      </xdr:txBody>
    </xdr:sp>
    <xdr:clientData/>
  </xdr:twoCellAnchor>
  <xdr:twoCellAnchor>
    <xdr:from>
      <xdr:col>4</xdr:col>
      <xdr:colOff>0</xdr:colOff>
      <xdr:row>601</xdr:row>
      <xdr:rowOff>0</xdr:rowOff>
    </xdr:from>
    <xdr:to>
      <xdr:col>6</xdr:col>
      <xdr:colOff>19050</xdr:colOff>
      <xdr:row>602</xdr:row>
      <xdr:rowOff>131445</xdr:rowOff>
    </xdr:to>
    <xdr:sp macro="" textlink="">
      <xdr:nvSpPr>
        <xdr:cNvPr id="22" name="Text Box 1">
          <a:extLst>
            <a:ext uri="{FF2B5EF4-FFF2-40B4-BE49-F238E27FC236}">
              <a16:creationId xmlns:a16="http://schemas.microsoft.com/office/drawing/2014/main" id="{00000000-0008-0000-1400-000016000000}"/>
            </a:ext>
          </a:extLst>
        </xdr:cNvPr>
        <xdr:cNvSpPr txBox="1">
          <a:spLocks noChangeArrowheads="1"/>
        </xdr:cNvSpPr>
      </xdr:nvSpPr>
      <xdr:spPr>
        <a:xfrm>
          <a:off x="742950" y="73319005"/>
          <a:ext cx="533400" cy="274320"/>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3</xdr:col>
      <xdr:colOff>219074</xdr:colOff>
      <xdr:row>7</xdr:row>
      <xdr:rowOff>59263</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469323" y="663286"/>
          <a:ext cx="587951" cy="559759"/>
          <a:chOff x="457200" y="542925"/>
          <a:chExt cx="561974" cy="573613"/>
        </a:xfrm>
      </xdr:grpSpPr>
      <xdr:sp macro="" textlink="">
        <xdr:nvSpPr>
          <xdr:cNvPr id="8" name="Flowchart: Connector 7">
            <a:extLst>
              <a:ext uri="{FF2B5EF4-FFF2-40B4-BE49-F238E27FC236}">
                <a16:creationId xmlns:a16="http://schemas.microsoft.com/office/drawing/2014/main" id="{00000000-0008-0000-0200-000008000000}"/>
              </a:ext>
            </a:extLst>
          </xdr:cNvPr>
          <xdr:cNvSpPr/>
        </xdr:nvSpPr>
        <xdr:spPr>
          <a:xfrm>
            <a:off x="457200" y="542925"/>
            <a:ext cx="561974"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9" name="Freeform 8">
            <a:extLst>
              <a:ext uri="{FF2B5EF4-FFF2-40B4-BE49-F238E27FC236}">
                <a16:creationId xmlns:a16="http://schemas.microsoft.com/office/drawing/2014/main" id="{00000000-0008-0000-0200-000009000000}"/>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605353" y="706963"/>
            <a:ext cx="289997"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a:t>
            </a:r>
          </a:p>
        </xdr:txBody>
      </xdr:sp>
    </xdr:grpSp>
    <xdr:clientData/>
  </xdr:twoCellAnchor>
  <xdr:twoCellAnchor>
    <xdr:from>
      <xdr:col>2</xdr:col>
      <xdr:colOff>0</xdr:colOff>
      <xdr:row>92</xdr:row>
      <xdr:rowOff>0</xdr:rowOff>
    </xdr:from>
    <xdr:to>
      <xdr:col>4</xdr:col>
      <xdr:colOff>47624</xdr:colOff>
      <xdr:row>96</xdr:row>
      <xdr:rowOff>40213</xdr:rowOff>
    </xdr:to>
    <xdr:grpSp>
      <xdr:nvGrpSpPr>
        <xdr:cNvPr id="6" name="Group 5">
          <a:extLst>
            <a:ext uri="{FF2B5EF4-FFF2-40B4-BE49-F238E27FC236}">
              <a16:creationId xmlns:a16="http://schemas.microsoft.com/office/drawing/2014/main" id="{00000000-0008-0000-0200-000006000000}"/>
            </a:ext>
          </a:extLst>
        </xdr:cNvPr>
        <xdr:cNvGrpSpPr/>
      </xdr:nvGrpSpPr>
      <xdr:grpSpPr>
        <a:xfrm>
          <a:off x="568036" y="12496800"/>
          <a:ext cx="587952" cy="566686"/>
          <a:chOff x="457200" y="542925"/>
          <a:chExt cx="561974" cy="573613"/>
        </a:xfrm>
      </xdr:grpSpPr>
      <xdr:sp macro="" textlink="">
        <xdr:nvSpPr>
          <xdr:cNvPr id="10" name="Flowchart: Connector 9">
            <a:extLst>
              <a:ext uri="{FF2B5EF4-FFF2-40B4-BE49-F238E27FC236}">
                <a16:creationId xmlns:a16="http://schemas.microsoft.com/office/drawing/2014/main" id="{00000000-0008-0000-0200-00000A000000}"/>
              </a:ext>
            </a:extLst>
          </xdr:cNvPr>
          <xdr:cNvSpPr/>
        </xdr:nvSpPr>
        <xdr:spPr>
          <a:xfrm>
            <a:off x="457200" y="542925"/>
            <a:ext cx="561974"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1" name="Freeform 10">
            <a:extLst>
              <a:ext uri="{FF2B5EF4-FFF2-40B4-BE49-F238E27FC236}">
                <a16:creationId xmlns:a16="http://schemas.microsoft.com/office/drawing/2014/main" id="{00000000-0008-0000-0200-00000B000000}"/>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605353" y="706963"/>
            <a:ext cx="289997"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a:t>
            </a:r>
          </a:p>
        </xdr:txBody>
      </xdr:sp>
    </xdr:grpSp>
    <xdr:clientData/>
  </xdr:twoCellAnchor>
  <xdr:twoCellAnchor>
    <xdr:from>
      <xdr:col>2</xdr:col>
      <xdr:colOff>0</xdr:colOff>
      <xdr:row>171</xdr:row>
      <xdr:rowOff>0</xdr:rowOff>
    </xdr:from>
    <xdr:to>
      <xdr:col>4</xdr:col>
      <xdr:colOff>47624</xdr:colOff>
      <xdr:row>175</xdr:row>
      <xdr:rowOff>78313</xdr:rowOff>
    </xdr:to>
    <xdr:grpSp>
      <xdr:nvGrpSpPr>
        <xdr:cNvPr id="13" name="Group 12">
          <a:extLst>
            <a:ext uri="{FF2B5EF4-FFF2-40B4-BE49-F238E27FC236}">
              <a16:creationId xmlns:a16="http://schemas.microsoft.com/office/drawing/2014/main" id="{00000000-0008-0000-0200-00000D000000}"/>
            </a:ext>
          </a:extLst>
        </xdr:cNvPr>
        <xdr:cNvGrpSpPr/>
      </xdr:nvGrpSpPr>
      <xdr:grpSpPr>
        <a:xfrm>
          <a:off x="568036" y="24564109"/>
          <a:ext cx="587952" cy="577077"/>
          <a:chOff x="457200" y="542925"/>
          <a:chExt cx="561974" cy="573613"/>
        </a:xfrm>
      </xdr:grpSpPr>
      <xdr:sp macro="" textlink="">
        <xdr:nvSpPr>
          <xdr:cNvPr id="14" name="Flowchart: Connector 13">
            <a:extLst>
              <a:ext uri="{FF2B5EF4-FFF2-40B4-BE49-F238E27FC236}">
                <a16:creationId xmlns:a16="http://schemas.microsoft.com/office/drawing/2014/main" id="{00000000-0008-0000-0200-00000E000000}"/>
              </a:ext>
            </a:extLst>
          </xdr:cNvPr>
          <xdr:cNvSpPr/>
        </xdr:nvSpPr>
        <xdr:spPr>
          <a:xfrm>
            <a:off x="457200" y="542925"/>
            <a:ext cx="561974"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5" name="Freeform 14">
            <a:extLst>
              <a:ext uri="{FF2B5EF4-FFF2-40B4-BE49-F238E27FC236}">
                <a16:creationId xmlns:a16="http://schemas.microsoft.com/office/drawing/2014/main" id="{00000000-0008-0000-0200-00000F000000}"/>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605353" y="706963"/>
            <a:ext cx="289997" cy="215173"/>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1</xdr:row>
      <xdr:rowOff>57150</xdr:rowOff>
    </xdr:from>
    <xdr:to>
      <xdr:col>3</xdr:col>
      <xdr:colOff>57149</xdr:colOff>
      <xdr:row>4</xdr:row>
      <xdr:rowOff>11638</xdr:rowOff>
    </xdr:to>
    <xdr:sp macro="" textlink="">
      <xdr:nvSpPr>
        <xdr:cNvPr id="11" name="Flowchart: Connector 10">
          <a:extLst>
            <a:ext uri="{FF2B5EF4-FFF2-40B4-BE49-F238E27FC236}">
              <a16:creationId xmlns:a16="http://schemas.microsoft.com/office/drawing/2014/main" id="{00000000-0008-0000-0300-00000B000000}"/>
            </a:ext>
          </a:extLst>
        </xdr:cNvPr>
        <xdr:cNvSpPr/>
      </xdr:nvSpPr>
      <xdr:spPr>
        <a:xfrm>
          <a:off x="133350" y="219075"/>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0</xdr:col>
      <xdr:colOff>184376</xdr:colOff>
      <xdr:row>1</xdr:row>
      <xdr:rowOff>104775</xdr:rowOff>
    </xdr:from>
    <xdr:to>
      <xdr:col>3</xdr:col>
      <xdr:colOff>9524</xdr:colOff>
      <xdr:row>3</xdr:row>
      <xdr:rowOff>17331</xdr:rowOff>
    </xdr:to>
    <xdr:sp macro="" textlink="">
      <xdr:nvSpPr>
        <xdr:cNvPr id="12" name="Freeform 11">
          <a:extLst>
            <a:ext uri="{FF2B5EF4-FFF2-40B4-BE49-F238E27FC236}">
              <a16:creationId xmlns:a16="http://schemas.microsoft.com/office/drawing/2014/main" id="{00000000-0008-0000-0300-00000C000000}"/>
            </a:ext>
          </a:extLst>
        </xdr:cNvPr>
        <xdr:cNvSpPr/>
      </xdr:nvSpPr>
      <xdr:spPr>
        <a:xfrm>
          <a:off x="184150" y="266700"/>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52903</xdr:colOff>
      <xdr:row>2</xdr:row>
      <xdr:rowOff>87838</xdr:rowOff>
    </xdr:from>
    <xdr:to>
      <xdr:col>2</xdr:col>
      <xdr:colOff>314324</xdr:colOff>
      <xdr:row>2</xdr:row>
      <xdr:rowOff>364612</xdr:rowOff>
    </xdr:to>
    <xdr:sp macro="" textlink="">
      <xdr:nvSpPr>
        <xdr:cNvPr id="13" name="TextBox 12">
          <a:extLst>
            <a:ext uri="{FF2B5EF4-FFF2-40B4-BE49-F238E27FC236}">
              <a16:creationId xmlns:a16="http://schemas.microsoft.com/office/drawing/2014/main" id="{00000000-0008-0000-0300-00000D000000}"/>
            </a:ext>
          </a:extLst>
        </xdr:cNvPr>
        <xdr:cNvSpPr txBox="1"/>
      </xdr:nvSpPr>
      <xdr:spPr>
        <a:xfrm>
          <a:off x="300355" y="363855"/>
          <a:ext cx="260985"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123825</xdr:colOff>
      <xdr:row>0</xdr:row>
      <xdr:rowOff>47625</xdr:rowOff>
    </xdr:from>
    <xdr:to>
      <xdr:col>3</xdr:col>
      <xdr:colOff>47624</xdr:colOff>
      <xdr:row>3</xdr:row>
      <xdr:rowOff>183088</xdr:rowOff>
    </xdr:to>
    <xdr:sp macro="" textlink="">
      <xdr:nvSpPr>
        <xdr:cNvPr id="6" name="Flowchart: Connector 5">
          <a:extLst>
            <a:ext uri="{FF2B5EF4-FFF2-40B4-BE49-F238E27FC236}">
              <a16:creationId xmlns:a16="http://schemas.microsoft.com/office/drawing/2014/main" id="{00000000-0008-0000-0400-000006000000}"/>
            </a:ext>
          </a:extLst>
        </xdr:cNvPr>
        <xdr:cNvSpPr/>
      </xdr:nvSpPr>
      <xdr:spPr>
        <a:xfrm>
          <a:off x="123825" y="47625"/>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0</xdr:col>
      <xdr:colOff>174851</xdr:colOff>
      <xdr:row>1</xdr:row>
      <xdr:rowOff>38100</xdr:rowOff>
    </xdr:from>
    <xdr:to>
      <xdr:col>2</xdr:col>
      <xdr:colOff>419099</xdr:colOff>
      <xdr:row>3</xdr:row>
      <xdr:rowOff>131631</xdr:rowOff>
    </xdr:to>
    <xdr:sp macro="" textlink="">
      <xdr:nvSpPr>
        <xdr:cNvPr id="7" name="Freeform 6">
          <a:extLst>
            <a:ext uri="{FF2B5EF4-FFF2-40B4-BE49-F238E27FC236}">
              <a16:creationId xmlns:a16="http://schemas.microsoft.com/office/drawing/2014/main" id="{00000000-0008-0000-0400-000007000000}"/>
            </a:ext>
          </a:extLst>
        </xdr:cNvPr>
        <xdr:cNvSpPr/>
      </xdr:nvSpPr>
      <xdr:spPr>
        <a:xfrm>
          <a:off x="174625" y="95250"/>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43378</xdr:colOff>
      <xdr:row>1</xdr:row>
      <xdr:rowOff>135463</xdr:rowOff>
    </xdr:from>
    <xdr:to>
      <xdr:col>2</xdr:col>
      <xdr:colOff>304799</xdr:colOff>
      <xdr:row>3</xdr:row>
      <xdr:rowOff>31237</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a:off x="290830" y="192405"/>
          <a:ext cx="260985"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3</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19050</xdr:colOff>
      <xdr:row>67</xdr:row>
      <xdr:rowOff>66675</xdr:rowOff>
    </xdr:from>
    <xdr:to>
      <xdr:col>15</xdr:col>
      <xdr:colOff>152400</xdr:colOff>
      <xdr:row>68</xdr:row>
      <xdr:rowOff>57150</xdr:rowOff>
    </xdr:to>
    <xdr:sp macro="" textlink="">
      <xdr:nvSpPr>
        <xdr:cNvPr id="2" name="Text Box 3">
          <a:extLst>
            <a:ext uri="{FF2B5EF4-FFF2-40B4-BE49-F238E27FC236}">
              <a16:creationId xmlns:a16="http://schemas.microsoft.com/office/drawing/2014/main" id="{00000000-0008-0000-0500-000002000000}"/>
            </a:ext>
          </a:extLst>
        </xdr:cNvPr>
        <xdr:cNvSpPr txBox="1">
          <a:spLocks noChangeArrowheads="1"/>
        </xdr:cNvSpPr>
      </xdr:nvSpPr>
      <xdr:spPr>
        <a:xfrm>
          <a:off x="3343275" y="11880850"/>
          <a:ext cx="133350" cy="131445"/>
        </a:xfrm>
        <a:prstGeom prst="rect">
          <a:avLst/>
        </a:prstGeom>
        <a:solidFill>
          <a:srgbClr val="FFFFFF"/>
        </a:solidFill>
        <a:ln w="9360">
          <a:solidFill>
            <a:srgbClr val="000000"/>
          </a:solidFill>
          <a:miter lim="800000"/>
        </a:ln>
      </xdr:spPr>
    </xdr:sp>
    <xdr:clientData/>
  </xdr:twoCellAnchor>
  <xdr:twoCellAnchor>
    <xdr:from>
      <xdr:col>32</xdr:col>
      <xdr:colOff>142875</xdr:colOff>
      <xdr:row>67</xdr:row>
      <xdr:rowOff>66675</xdr:rowOff>
    </xdr:from>
    <xdr:to>
      <xdr:col>33</xdr:col>
      <xdr:colOff>114300</xdr:colOff>
      <xdr:row>68</xdr:row>
      <xdr:rowOff>57150</xdr:rowOff>
    </xdr:to>
    <xdr:sp macro="" textlink="">
      <xdr:nvSpPr>
        <xdr:cNvPr id="3" name="Text Box 4">
          <a:extLst>
            <a:ext uri="{FF2B5EF4-FFF2-40B4-BE49-F238E27FC236}">
              <a16:creationId xmlns:a16="http://schemas.microsoft.com/office/drawing/2014/main" id="{00000000-0008-0000-0500-000003000000}"/>
            </a:ext>
          </a:extLst>
        </xdr:cNvPr>
        <xdr:cNvSpPr txBox="1">
          <a:spLocks noChangeArrowheads="1"/>
        </xdr:cNvSpPr>
      </xdr:nvSpPr>
      <xdr:spPr>
        <a:xfrm>
          <a:off x="6486525" y="11880850"/>
          <a:ext cx="133350" cy="131445"/>
        </a:xfrm>
        <a:prstGeom prst="rect">
          <a:avLst/>
        </a:prstGeom>
        <a:solidFill>
          <a:srgbClr val="FFFFFF"/>
        </a:solidFill>
        <a:ln w="9360">
          <a:solidFill>
            <a:srgbClr val="000000"/>
          </a:solidFill>
          <a:miter lim="800000"/>
        </a:ln>
      </xdr:spPr>
    </xdr:sp>
    <xdr:clientData/>
  </xdr:twoCellAnchor>
  <xdr:twoCellAnchor>
    <xdr:from>
      <xdr:col>41</xdr:col>
      <xdr:colOff>57150</xdr:colOff>
      <xdr:row>67</xdr:row>
      <xdr:rowOff>66675</xdr:rowOff>
    </xdr:from>
    <xdr:to>
      <xdr:col>42</xdr:col>
      <xdr:colOff>28575</xdr:colOff>
      <xdr:row>68</xdr:row>
      <xdr:rowOff>57150</xdr:rowOff>
    </xdr:to>
    <xdr:sp macro="" textlink="">
      <xdr:nvSpPr>
        <xdr:cNvPr id="4" name="Text Box 5">
          <a:extLst>
            <a:ext uri="{FF2B5EF4-FFF2-40B4-BE49-F238E27FC236}">
              <a16:creationId xmlns:a16="http://schemas.microsoft.com/office/drawing/2014/main" id="{00000000-0008-0000-0500-000004000000}"/>
            </a:ext>
          </a:extLst>
        </xdr:cNvPr>
        <xdr:cNvSpPr txBox="1">
          <a:spLocks noChangeArrowheads="1"/>
        </xdr:cNvSpPr>
      </xdr:nvSpPr>
      <xdr:spPr>
        <a:xfrm>
          <a:off x="7991475" y="11880850"/>
          <a:ext cx="133350" cy="131445"/>
        </a:xfrm>
        <a:prstGeom prst="rect">
          <a:avLst/>
        </a:prstGeom>
        <a:solidFill>
          <a:srgbClr val="FFFFFF"/>
        </a:solidFill>
        <a:ln w="9360">
          <a:solidFill>
            <a:srgbClr val="000000"/>
          </a:solidFill>
          <a:miter lim="800000"/>
        </a:ln>
      </xdr:spPr>
    </xdr:sp>
    <xdr:clientData/>
  </xdr:twoCellAnchor>
  <xdr:twoCellAnchor>
    <xdr:from>
      <xdr:col>60</xdr:col>
      <xdr:colOff>19050</xdr:colOff>
      <xdr:row>67</xdr:row>
      <xdr:rowOff>95250</xdr:rowOff>
    </xdr:from>
    <xdr:to>
      <xdr:col>60</xdr:col>
      <xdr:colOff>152400</xdr:colOff>
      <xdr:row>68</xdr:row>
      <xdr:rowOff>85725</xdr:rowOff>
    </xdr:to>
    <xdr:sp macro="" textlink="">
      <xdr:nvSpPr>
        <xdr:cNvPr id="5" name="Text Box 6">
          <a:extLst>
            <a:ext uri="{FF2B5EF4-FFF2-40B4-BE49-F238E27FC236}">
              <a16:creationId xmlns:a16="http://schemas.microsoft.com/office/drawing/2014/main" id="{00000000-0008-0000-0500-000005000000}"/>
            </a:ext>
          </a:extLst>
        </xdr:cNvPr>
        <xdr:cNvSpPr txBox="1">
          <a:spLocks noChangeArrowheads="1"/>
        </xdr:cNvSpPr>
      </xdr:nvSpPr>
      <xdr:spPr>
        <a:xfrm>
          <a:off x="11153775" y="11909425"/>
          <a:ext cx="133350" cy="131445"/>
        </a:xfrm>
        <a:prstGeom prst="rect">
          <a:avLst/>
        </a:prstGeom>
        <a:solidFill>
          <a:srgbClr val="FFFFFF"/>
        </a:solidFill>
        <a:ln w="9360">
          <a:solidFill>
            <a:srgbClr val="000000"/>
          </a:solidFill>
          <a:miter lim="800000"/>
        </a:ln>
      </xdr:spPr>
    </xdr:sp>
    <xdr:clientData/>
  </xdr:twoCellAnchor>
  <xdr:twoCellAnchor>
    <xdr:from>
      <xdr:col>51</xdr:col>
      <xdr:colOff>76200</xdr:colOff>
      <xdr:row>67</xdr:row>
      <xdr:rowOff>76200</xdr:rowOff>
    </xdr:from>
    <xdr:to>
      <xdr:col>52</xdr:col>
      <xdr:colOff>47625</xdr:colOff>
      <xdr:row>68</xdr:row>
      <xdr:rowOff>66675</xdr:rowOff>
    </xdr:to>
    <xdr:sp macro="" textlink="">
      <xdr:nvSpPr>
        <xdr:cNvPr id="6" name="Text Box 7">
          <a:extLst>
            <a:ext uri="{FF2B5EF4-FFF2-40B4-BE49-F238E27FC236}">
              <a16:creationId xmlns:a16="http://schemas.microsoft.com/office/drawing/2014/main" id="{00000000-0008-0000-0500-000006000000}"/>
            </a:ext>
          </a:extLst>
        </xdr:cNvPr>
        <xdr:cNvSpPr txBox="1">
          <a:spLocks noChangeArrowheads="1"/>
        </xdr:cNvSpPr>
      </xdr:nvSpPr>
      <xdr:spPr>
        <a:xfrm>
          <a:off x="9563100" y="11890375"/>
          <a:ext cx="133350" cy="131445"/>
        </a:xfrm>
        <a:prstGeom prst="rect">
          <a:avLst/>
        </a:prstGeom>
        <a:solidFill>
          <a:srgbClr val="FFFFFF"/>
        </a:solidFill>
        <a:ln w="9360">
          <a:solidFill>
            <a:srgbClr val="000000"/>
          </a:solidFill>
          <a:miter lim="800000"/>
        </a:ln>
      </xdr:spPr>
    </xdr:sp>
    <xdr:clientData/>
  </xdr:twoCellAnchor>
  <xdr:twoCellAnchor>
    <xdr:from>
      <xdr:col>23</xdr:col>
      <xdr:colOff>142875</xdr:colOff>
      <xdr:row>67</xdr:row>
      <xdr:rowOff>66675</xdr:rowOff>
    </xdr:from>
    <xdr:to>
      <xdr:col>24</xdr:col>
      <xdr:colOff>114300</xdr:colOff>
      <xdr:row>68</xdr:row>
      <xdr:rowOff>57150</xdr:rowOff>
    </xdr:to>
    <xdr:sp macro="" textlink="">
      <xdr:nvSpPr>
        <xdr:cNvPr id="7" name="Text Box 8">
          <a:extLst>
            <a:ext uri="{FF2B5EF4-FFF2-40B4-BE49-F238E27FC236}">
              <a16:creationId xmlns:a16="http://schemas.microsoft.com/office/drawing/2014/main" id="{00000000-0008-0000-0500-000007000000}"/>
            </a:ext>
          </a:extLst>
        </xdr:cNvPr>
        <xdr:cNvSpPr txBox="1">
          <a:spLocks noChangeArrowheads="1"/>
        </xdr:cNvSpPr>
      </xdr:nvSpPr>
      <xdr:spPr>
        <a:xfrm>
          <a:off x="4895850" y="11880850"/>
          <a:ext cx="133350" cy="131445"/>
        </a:xfrm>
        <a:prstGeom prst="rect">
          <a:avLst/>
        </a:prstGeom>
        <a:solidFill>
          <a:srgbClr val="FFFFFF"/>
        </a:solidFill>
        <a:ln w="9360">
          <a:solidFill>
            <a:srgbClr val="000000"/>
          </a:solidFill>
          <a:miter lim="800000"/>
        </a:ln>
      </xdr:spPr>
    </xdr:sp>
    <xdr:clientData/>
  </xdr:twoCellAnchor>
  <xdr:twoCellAnchor>
    <xdr:from>
      <xdr:col>68</xdr:col>
      <xdr:colOff>123825</xdr:colOff>
      <xdr:row>67</xdr:row>
      <xdr:rowOff>66675</xdr:rowOff>
    </xdr:from>
    <xdr:to>
      <xdr:col>69</xdr:col>
      <xdr:colOff>95250</xdr:colOff>
      <xdr:row>68</xdr:row>
      <xdr:rowOff>57150</xdr:rowOff>
    </xdr:to>
    <xdr:sp macro="" textlink="">
      <xdr:nvSpPr>
        <xdr:cNvPr id="8" name="Text Box 9">
          <a:extLst>
            <a:ext uri="{FF2B5EF4-FFF2-40B4-BE49-F238E27FC236}">
              <a16:creationId xmlns:a16="http://schemas.microsoft.com/office/drawing/2014/main" id="{00000000-0008-0000-0500-000008000000}"/>
            </a:ext>
          </a:extLst>
        </xdr:cNvPr>
        <xdr:cNvSpPr txBox="1">
          <a:spLocks noChangeArrowheads="1"/>
        </xdr:cNvSpPr>
      </xdr:nvSpPr>
      <xdr:spPr>
        <a:xfrm>
          <a:off x="12601575" y="11880850"/>
          <a:ext cx="133350" cy="131445"/>
        </a:xfrm>
        <a:prstGeom prst="rect">
          <a:avLst/>
        </a:prstGeom>
        <a:solidFill>
          <a:srgbClr val="FFFFFF"/>
        </a:solidFill>
        <a:ln w="9360">
          <a:solidFill>
            <a:srgbClr val="000000"/>
          </a:solidFill>
          <a:miter lim="800000"/>
        </a:ln>
      </xdr:spPr>
    </xdr:sp>
    <xdr:clientData/>
  </xdr:twoCellAnchor>
  <xdr:twoCellAnchor>
    <xdr:from>
      <xdr:col>77</xdr:col>
      <xdr:colOff>19050</xdr:colOff>
      <xdr:row>67</xdr:row>
      <xdr:rowOff>76200</xdr:rowOff>
    </xdr:from>
    <xdr:to>
      <xdr:col>77</xdr:col>
      <xdr:colOff>152400</xdr:colOff>
      <xdr:row>68</xdr:row>
      <xdr:rowOff>66675</xdr:rowOff>
    </xdr:to>
    <xdr:sp macro="" textlink="">
      <xdr:nvSpPr>
        <xdr:cNvPr id="9" name="Text Box 10">
          <a:extLst>
            <a:ext uri="{FF2B5EF4-FFF2-40B4-BE49-F238E27FC236}">
              <a16:creationId xmlns:a16="http://schemas.microsoft.com/office/drawing/2014/main" id="{00000000-0008-0000-0500-000009000000}"/>
            </a:ext>
          </a:extLst>
        </xdr:cNvPr>
        <xdr:cNvSpPr txBox="1">
          <a:spLocks noChangeArrowheads="1"/>
        </xdr:cNvSpPr>
      </xdr:nvSpPr>
      <xdr:spPr>
        <a:xfrm>
          <a:off x="13811250" y="11890375"/>
          <a:ext cx="133350" cy="131445"/>
        </a:xfrm>
        <a:prstGeom prst="rect">
          <a:avLst/>
        </a:prstGeom>
        <a:solidFill>
          <a:srgbClr val="FFFFFF"/>
        </a:solidFill>
        <a:ln w="9360">
          <a:solidFill>
            <a:srgbClr val="000000"/>
          </a:solidFill>
          <a:miter lim="800000"/>
        </a:ln>
      </xdr:spPr>
    </xdr:sp>
    <xdr:clientData/>
  </xdr:twoCellAnchor>
  <xdr:twoCellAnchor>
    <xdr:from>
      <xdr:col>6</xdr:col>
      <xdr:colOff>59547</xdr:colOff>
      <xdr:row>0</xdr:row>
      <xdr:rowOff>154781</xdr:rowOff>
    </xdr:from>
    <xdr:to>
      <xdr:col>7</xdr:col>
      <xdr:colOff>281002</xdr:colOff>
      <xdr:row>4</xdr:row>
      <xdr:rowOff>61644</xdr:rowOff>
    </xdr:to>
    <xdr:sp macro="" textlink="">
      <xdr:nvSpPr>
        <xdr:cNvPr id="11" name="Flowchart: Connector 10">
          <a:extLst>
            <a:ext uri="{FF2B5EF4-FFF2-40B4-BE49-F238E27FC236}">
              <a16:creationId xmlns:a16="http://schemas.microsoft.com/office/drawing/2014/main" id="{00000000-0008-0000-0500-00000B000000}"/>
            </a:ext>
          </a:extLst>
        </xdr:cNvPr>
        <xdr:cNvSpPr/>
      </xdr:nvSpPr>
      <xdr:spPr>
        <a:xfrm>
          <a:off x="1106805" y="154305"/>
          <a:ext cx="593090" cy="574040"/>
        </a:xfrm>
        <a:prstGeom prst="flowChartConnector">
          <a:avLst/>
        </a:prstGeom>
        <a:solidFill>
          <a:schemeClr val="accent1">
            <a:lumMod val="40000"/>
            <a:lumOff val="6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6</xdr:col>
      <xdr:colOff>110573</xdr:colOff>
      <xdr:row>0</xdr:row>
      <xdr:rowOff>202406</xdr:rowOff>
    </xdr:from>
    <xdr:to>
      <xdr:col>7</xdr:col>
      <xdr:colOff>233377</xdr:colOff>
      <xdr:row>4</xdr:row>
      <xdr:rowOff>10187</xdr:rowOff>
    </xdr:to>
    <xdr:sp macro="" textlink="">
      <xdr:nvSpPr>
        <xdr:cNvPr id="12" name="Freeform 16">
          <a:extLst>
            <a:ext uri="{FF2B5EF4-FFF2-40B4-BE49-F238E27FC236}">
              <a16:creationId xmlns:a16="http://schemas.microsoft.com/office/drawing/2014/main" id="{00000000-0008-0000-0500-00000C000000}"/>
            </a:ext>
          </a:extLst>
        </xdr:cNvPr>
        <xdr:cNvSpPr/>
      </xdr:nvSpPr>
      <xdr:spPr>
        <a:xfrm>
          <a:off x="1158240" y="201930"/>
          <a:ext cx="494030" cy="474980"/>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accent1">
            <a:lumMod val="40000"/>
            <a:lumOff val="6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6</xdr:col>
      <xdr:colOff>226750</xdr:colOff>
      <xdr:row>1</xdr:row>
      <xdr:rowOff>85456</xdr:rowOff>
    </xdr:from>
    <xdr:to>
      <xdr:col>7</xdr:col>
      <xdr:colOff>119077</xdr:colOff>
      <xdr:row>3</xdr:row>
      <xdr:rowOff>76480</xdr:rowOff>
    </xdr:to>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1274445" y="304165"/>
          <a:ext cx="263525" cy="276860"/>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4</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247650</xdr:colOff>
      <xdr:row>66</xdr:row>
      <xdr:rowOff>66675</xdr:rowOff>
    </xdr:from>
    <xdr:to>
      <xdr:col>12</xdr:col>
      <xdr:colOff>66675</xdr:colOff>
      <xdr:row>67</xdr:row>
      <xdr:rowOff>57150</xdr:rowOff>
    </xdr:to>
    <xdr:sp macro="" textlink="">
      <xdr:nvSpPr>
        <xdr:cNvPr id="2" name="Text Box 3">
          <a:extLst>
            <a:ext uri="{FF2B5EF4-FFF2-40B4-BE49-F238E27FC236}">
              <a16:creationId xmlns:a16="http://schemas.microsoft.com/office/drawing/2014/main" id="{00000000-0008-0000-0600-000002000000}"/>
            </a:ext>
          </a:extLst>
        </xdr:cNvPr>
        <xdr:cNvSpPr txBox="1">
          <a:spLocks noChangeArrowheads="1"/>
        </xdr:cNvSpPr>
      </xdr:nvSpPr>
      <xdr:spPr>
        <a:xfrm>
          <a:off x="4076700" y="9934575"/>
          <a:ext cx="133350" cy="142875"/>
        </a:xfrm>
        <a:prstGeom prst="rect">
          <a:avLst/>
        </a:prstGeom>
        <a:solidFill>
          <a:srgbClr val="FFFFFF"/>
        </a:solidFill>
        <a:ln w="9360">
          <a:solidFill>
            <a:srgbClr val="000000"/>
          </a:solidFill>
          <a:miter lim="800000"/>
        </a:ln>
      </xdr:spPr>
    </xdr:sp>
    <xdr:clientData/>
  </xdr:twoCellAnchor>
  <xdr:twoCellAnchor>
    <xdr:from>
      <xdr:col>15</xdr:col>
      <xdr:colOff>228600</xdr:colOff>
      <xdr:row>66</xdr:row>
      <xdr:rowOff>66675</xdr:rowOff>
    </xdr:from>
    <xdr:to>
      <xdr:col>15</xdr:col>
      <xdr:colOff>361950</xdr:colOff>
      <xdr:row>67</xdr:row>
      <xdr:rowOff>57150</xdr:rowOff>
    </xdr:to>
    <xdr:sp macro="" textlink="">
      <xdr:nvSpPr>
        <xdr:cNvPr id="3" name="Text Box 3">
          <a:extLst>
            <a:ext uri="{FF2B5EF4-FFF2-40B4-BE49-F238E27FC236}">
              <a16:creationId xmlns:a16="http://schemas.microsoft.com/office/drawing/2014/main" id="{00000000-0008-0000-0600-000003000000}"/>
            </a:ext>
          </a:extLst>
        </xdr:cNvPr>
        <xdr:cNvSpPr txBox="1">
          <a:spLocks noChangeArrowheads="1"/>
        </xdr:cNvSpPr>
      </xdr:nvSpPr>
      <xdr:spPr>
        <a:xfrm>
          <a:off x="5438775" y="9934575"/>
          <a:ext cx="133350" cy="142875"/>
        </a:xfrm>
        <a:prstGeom prst="rect">
          <a:avLst/>
        </a:prstGeom>
        <a:solidFill>
          <a:srgbClr val="FFFFFF"/>
        </a:solidFill>
        <a:ln w="9360">
          <a:solidFill>
            <a:srgbClr val="000000"/>
          </a:solidFill>
          <a:miter lim="800000"/>
        </a:ln>
      </xdr:spPr>
    </xdr:sp>
    <xdr:clientData/>
  </xdr:twoCellAnchor>
  <xdr:twoCellAnchor>
    <xdr:from>
      <xdr:col>19</xdr:col>
      <xdr:colOff>238125</xdr:colOff>
      <xdr:row>66</xdr:row>
      <xdr:rowOff>66675</xdr:rowOff>
    </xdr:from>
    <xdr:to>
      <xdr:col>19</xdr:col>
      <xdr:colOff>371475</xdr:colOff>
      <xdr:row>67</xdr:row>
      <xdr:rowOff>57150</xdr:rowOff>
    </xdr:to>
    <xdr:sp macro="" textlink="">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a:xfrm>
          <a:off x="6800850" y="9934575"/>
          <a:ext cx="133350" cy="142875"/>
        </a:xfrm>
        <a:prstGeom prst="rect">
          <a:avLst/>
        </a:prstGeom>
        <a:solidFill>
          <a:srgbClr val="FFFFFF"/>
        </a:solidFill>
        <a:ln w="9360">
          <a:solidFill>
            <a:srgbClr val="000000"/>
          </a:solidFill>
          <a:miter lim="800000"/>
        </a:ln>
      </xdr:spPr>
    </xdr:sp>
    <xdr:clientData/>
  </xdr:twoCellAnchor>
  <xdr:twoCellAnchor>
    <xdr:from>
      <xdr:col>4</xdr:col>
      <xdr:colOff>0</xdr:colOff>
      <xdr:row>0</xdr:row>
      <xdr:rowOff>57150</xdr:rowOff>
    </xdr:from>
    <xdr:to>
      <xdr:col>4</xdr:col>
      <xdr:colOff>590549</xdr:colOff>
      <xdr:row>2</xdr:row>
      <xdr:rowOff>144988</xdr:rowOff>
    </xdr:to>
    <xdr:sp macro="" textlink="">
      <xdr:nvSpPr>
        <xdr:cNvPr id="7" name="Flowchart: Connector 6">
          <a:extLst>
            <a:ext uri="{FF2B5EF4-FFF2-40B4-BE49-F238E27FC236}">
              <a16:creationId xmlns:a16="http://schemas.microsoft.com/office/drawing/2014/main" id="{00000000-0008-0000-0600-000007000000}"/>
            </a:ext>
          </a:extLst>
        </xdr:cNvPr>
        <xdr:cNvSpPr/>
      </xdr:nvSpPr>
      <xdr:spPr>
        <a:xfrm>
          <a:off x="695325" y="57150"/>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4</xdr:col>
      <xdr:colOff>51026</xdr:colOff>
      <xdr:row>0</xdr:row>
      <xdr:rowOff>104775</xdr:rowOff>
    </xdr:from>
    <xdr:to>
      <xdr:col>4</xdr:col>
      <xdr:colOff>542924</xdr:colOff>
      <xdr:row>2</xdr:row>
      <xdr:rowOff>93531</xdr:rowOff>
    </xdr:to>
    <xdr:sp macro="" textlink="">
      <xdr:nvSpPr>
        <xdr:cNvPr id="8" name="Freeform 7">
          <a:extLst>
            <a:ext uri="{FF2B5EF4-FFF2-40B4-BE49-F238E27FC236}">
              <a16:creationId xmlns:a16="http://schemas.microsoft.com/office/drawing/2014/main" id="{00000000-0008-0000-0600-000008000000}"/>
            </a:ext>
          </a:extLst>
        </xdr:cNvPr>
        <xdr:cNvSpPr/>
      </xdr:nvSpPr>
      <xdr:spPr>
        <a:xfrm>
          <a:off x="746125" y="104775"/>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4</xdr:col>
      <xdr:colOff>133350</xdr:colOff>
      <xdr:row>1</xdr:row>
      <xdr:rowOff>21163</xdr:rowOff>
    </xdr:from>
    <xdr:to>
      <xdr:col>4</xdr:col>
      <xdr:colOff>485775</xdr:colOff>
      <xdr:row>1</xdr:row>
      <xdr:rowOff>297937</xdr:rowOff>
    </xdr:to>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828675" y="201930"/>
          <a:ext cx="352425"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00" b="1">
              <a:latin typeface="Arial" panose="020B0604020202020204" pitchFamily="7" charset="0"/>
              <a:cs typeface="Arial" panose="020B0604020202020204" pitchFamily="7" charset="0"/>
            </a:rPr>
            <a:t>5A</a:t>
          </a:r>
        </a:p>
      </xdr:txBody>
    </xdr:sp>
    <xdr:clientData/>
  </xdr:twoCellAnchor>
  <xdr:twoCellAnchor>
    <xdr:from>
      <xdr:col>30</xdr:col>
      <xdr:colOff>371475</xdr:colOff>
      <xdr:row>66</xdr:row>
      <xdr:rowOff>66675</xdr:rowOff>
    </xdr:from>
    <xdr:to>
      <xdr:col>31</xdr:col>
      <xdr:colOff>76200</xdr:colOff>
      <xdr:row>67</xdr:row>
      <xdr:rowOff>57150</xdr:rowOff>
    </xdr:to>
    <xdr:sp macro="" textlink="">
      <xdr:nvSpPr>
        <xdr:cNvPr id="12" name="Text Box 3">
          <a:extLst>
            <a:ext uri="{FF2B5EF4-FFF2-40B4-BE49-F238E27FC236}">
              <a16:creationId xmlns:a16="http://schemas.microsoft.com/office/drawing/2014/main" id="{00000000-0008-0000-0600-00000C000000}"/>
            </a:ext>
          </a:extLst>
        </xdr:cNvPr>
        <xdr:cNvSpPr txBox="1">
          <a:spLocks noChangeArrowheads="1"/>
        </xdr:cNvSpPr>
      </xdr:nvSpPr>
      <xdr:spPr>
        <a:xfrm>
          <a:off x="10344150" y="9934575"/>
          <a:ext cx="133350" cy="142875"/>
        </a:xfrm>
        <a:prstGeom prst="rect">
          <a:avLst/>
        </a:prstGeom>
        <a:solidFill>
          <a:srgbClr val="FFFFFF"/>
        </a:solidFill>
        <a:ln w="9360">
          <a:solidFill>
            <a:srgbClr val="000000"/>
          </a:solidFill>
          <a:miter lim="800000"/>
        </a:ln>
      </xdr:spPr>
    </xdr:sp>
    <xdr:clientData/>
  </xdr:twoCellAnchor>
  <xdr:twoCellAnchor>
    <xdr:from>
      <xdr:col>34</xdr:col>
      <xdr:colOff>352425</xdr:colOff>
      <xdr:row>66</xdr:row>
      <xdr:rowOff>66675</xdr:rowOff>
    </xdr:from>
    <xdr:to>
      <xdr:col>35</xdr:col>
      <xdr:colOff>57150</xdr:colOff>
      <xdr:row>67</xdr:row>
      <xdr:rowOff>57150</xdr:rowOff>
    </xdr:to>
    <xdr:sp macro="" textlink="">
      <xdr:nvSpPr>
        <xdr:cNvPr id="13" name="Text Box 3">
          <a:extLst>
            <a:ext uri="{FF2B5EF4-FFF2-40B4-BE49-F238E27FC236}">
              <a16:creationId xmlns:a16="http://schemas.microsoft.com/office/drawing/2014/main" id="{00000000-0008-0000-0600-00000D000000}"/>
            </a:ext>
          </a:extLst>
        </xdr:cNvPr>
        <xdr:cNvSpPr txBox="1">
          <a:spLocks noChangeArrowheads="1"/>
        </xdr:cNvSpPr>
      </xdr:nvSpPr>
      <xdr:spPr>
        <a:xfrm>
          <a:off x="12039600" y="9934575"/>
          <a:ext cx="133350" cy="142875"/>
        </a:xfrm>
        <a:prstGeom prst="rect">
          <a:avLst/>
        </a:prstGeom>
        <a:solidFill>
          <a:srgbClr val="FFFFFF"/>
        </a:solidFill>
        <a:ln w="9360">
          <a:solidFill>
            <a:srgbClr val="000000"/>
          </a:solidFill>
          <a:miter lim="800000"/>
        </a:ln>
      </xdr:spPr>
    </xdr:sp>
    <xdr:clientData/>
  </xdr:twoCellAnchor>
  <xdr:twoCellAnchor>
    <xdr:from>
      <xdr:col>38</xdr:col>
      <xdr:colOff>238125</xdr:colOff>
      <xdr:row>66</xdr:row>
      <xdr:rowOff>66675</xdr:rowOff>
    </xdr:from>
    <xdr:to>
      <xdr:col>38</xdr:col>
      <xdr:colOff>371475</xdr:colOff>
      <xdr:row>67</xdr:row>
      <xdr:rowOff>57150</xdr:rowOff>
    </xdr:to>
    <xdr:sp macro="" textlink="">
      <xdr:nvSpPr>
        <xdr:cNvPr id="14" name="Text Box 3">
          <a:extLst>
            <a:ext uri="{FF2B5EF4-FFF2-40B4-BE49-F238E27FC236}">
              <a16:creationId xmlns:a16="http://schemas.microsoft.com/office/drawing/2014/main" id="{00000000-0008-0000-0600-00000E000000}"/>
            </a:ext>
          </a:extLst>
        </xdr:cNvPr>
        <xdr:cNvSpPr txBox="1">
          <a:spLocks noChangeArrowheads="1"/>
        </xdr:cNvSpPr>
      </xdr:nvSpPr>
      <xdr:spPr>
        <a:xfrm>
          <a:off x="13592175" y="9934575"/>
          <a:ext cx="133350" cy="142875"/>
        </a:xfrm>
        <a:prstGeom prst="rect">
          <a:avLst/>
        </a:prstGeom>
        <a:solidFill>
          <a:srgbClr val="FFFFFF"/>
        </a:solidFill>
        <a:ln w="9360">
          <a:solidFill>
            <a:srgbClr val="000000"/>
          </a:solidFill>
          <a:miter lim="800000"/>
        </a:ln>
      </xdr:spPr>
    </xdr:sp>
    <xdr:clientData/>
  </xdr:twoCellAnchor>
  <xdr:twoCellAnchor>
    <xdr:from>
      <xdr:col>25</xdr:col>
      <xdr:colOff>95250</xdr:colOff>
      <xdr:row>66</xdr:row>
      <xdr:rowOff>66675</xdr:rowOff>
    </xdr:from>
    <xdr:to>
      <xdr:col>25</xdr:col>
      <xdr:colOff>228600</xdr:colOff>
      <xdr:row>67</xdr:row>
      <xdr:rowOff>57150</xdr:rowOff>
    </xdr:to>
    <xdr:sp macro="" textlink="">
      <xdr:nvSpPr>
        <xdr:cNvPr id="15" name="Text Box 3">
          <a:extLst>
            <a:ext uri="{FF2B5EF4-FFF2-40B4-BE49-F238E27FC236}">
              <a16:creationId xmlns:a16="http://schemas.microsoft.com/office/drawing/2014/main" id="{00000000-0008-0000-0600-00000F000000}"/>
            </a:ext>
          </a:extLst>
        </xdr:cNvPr>
        <xdr:cNvSpPr txBox="1">
          <a:spLocks noChangeArrowheads="1"/>
        </xdr:cNvSpPr>
      </xdr:nvSpPr>
      <xdr:spPr>
        <a:xfrm>
          <a:off x="8496300" y="9934575"/>
          <a:ext cx="133350" cy="142875"/>
        </a:xfrm>
        <a:prstGeom prst="rect">
          <a:avLst/>
        </a:prstGeom>
        <a:solidFill>
          <a:srgbClr val="FFFFFF"/>
        </a:solidFill>
        <a:ln w="9360">
          <a:solidFill>
            <a:srgbClr val="000000"/>
          </a:solidFill>
          <a:miter lim="800000"/>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247650</xdr:colOff>
      <xdr:row>66</xdr:row>
      <xdr:rowOff>66675</xdr:rowOff>
    </xdr:from>
    <xdr:to>
      <xdr:col>12</xdr:col>
      <xdr:colOff>66675</xdr:colOff>
      <xdr:row>67</xdr:row>
      <xdr:rowOff>57150</xdr:rowOff>
    </xdr:to>
    <xdr:sp macro="" textlink="">
      <xdr:nvSpPr>
        <xdr:cNvPr id="2" name="Text Box 3">
          <a:extLst>
            <a:ext uri="{FF2B5EF4-FFF2-40B4-BE49-F238E27FC236}">
              <a16:creationId xmlns:a16="http://schemas.microsoft.com/office/drawing/2014/main" id="{00000000-0008-0000-0700-000002000000}"/>
            </a:ext>
          </a:extLst>
        </xdr:cNvPr>
        <xdr:cNvSpPr txBox="1">
          <a:spLocks noChangeArrowheads="1"/>
        </xdr:cNvSpPr>
      </xdr:nvSpPr>
      <xdr:spPr>
        <a:xfrm>
          <a:off x="4076700" y="9934575"/>
          <a:ext cx="133350" cy="142875"/>
        </a:xfrm>
        <a:prstGeom prst="rect">
          <a:avLst/>
        </a:prstGeom>
        <a:solidFill>
          <a:srgbClr val="FFFFFF"/>
        </a:solidFill>
        <a:ln w="9360">
          <a:solidFill>
            <a:srgbClr val="000000"/>
          </a:solidFill>
          <a:miter lim="800000"/>
        </a:ln>
      </xdr:spPr>
    </xdr:sp>
    <xdr:clientData/>
  </xdr:twoCellAnchor>
  <xdr:twoCellAnchor>
    <xdr:from>
      <xdr:col>15</xdr:col>
      <xdr:colOff>228600</xdr:colOff>
      <xdr:row>66</xdr:row>
      <xdr:rowOff>66675</xdr:rowOff>
    </xdr:from>
    <xdr:to>
      <xdr:col>15</xdr:col>
      <xdr:colOff>361950</xdr:colOff>
      <xdr:row>67</xdr:row>
      <xdr:rowOff>57150</xdr:rowOff>
    </xdr:to>
    <xdr:sp macro="" textlink="">
      <xdr:nvSpPr>
        <xdr:cNvPr id="3" name="Text Box 3">
          <a:extLst>
            <a:ext uri="{FF2B5EF4-FFF2-40B4-BE49-F238E27FC236}">
              <a16:creationId xmlns:a16="http://schemas.microsoft.com/office/drawing/2014/main" id="{00000000-0008-0000-0700-000003000000}"/>
            </a:ext>
          </a:extLst>
        </xdr:cNvPr>
        <xdr:cNvSpPr txBox="1">
          <a:spLocks noChangeArrowheads="1"/>
        </xdr:cNvSpPr>
      </xdr:nvSpPr>
      <xdr:spPr>
        <a:xfrm>
          <a:off x="5438775" y="9934575"/>
          <a:ext cx="133350" cy="142875"/>
        </a:xfrm>
        <a:prstGeom prst="rect">
          <a:avLst/>
        </a:prstGeom>
        <a:solidFill>
          <a:srgbClr val="FFFFFF"/>
        </a:solidFill>
        <a:ln w="9360">
          <a:solidFill>
            <a:srgbClr val="000000"/>
          </a:solidFill>
          <a:miter lim="800000"/>
        </a:ln>
      </xdr:spPr>
    </xdr:sp>
    <xdr:clientData/>
  </xdr:twoCellAnchor>
  <xdr:twoCellAnchor>
    <xdr:from>
      <xdr:col>19</xdr:col>
      <xdr:colOff>238125</xdr:colOff>
      <xdr:row>66</xdr:row>
      <xdr:rowOff>66675</xdr:rowOff>
    </xdr:from>
    <xdr:to>
      <xdr:col>19</xdr:col>
      <xdr:colOff>371475</xdr:colOff>
      <xdr:row>67</xdr:row>
      <xdr:rowOff>57150</xdr:rowOff>
    </xdr:to>
    <xdr:sp macro="" textlink="">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a:xfrm>
          <a:off x="6800850" y="9934575"/>
          <a:ext cx="133350" cy="142875"/>
        </a:xfrm>
        <a:prstGeom prst="rect">
          <a:avLst/>
        </a:prstGeom>
        <a:solidFill>
          <a:srgbClr val="FFFFFF"/>
        </a:solidFill>
        <a:ln w="9360">
          <a:solidFill>
            <a:srgbClr val="000000"/>
          </a:solidFill>
          <a:miter lim="800000"/>
        </a:ln>
      </xdr:spPr>
    </xdr:sp>
    <xdr:clientData/>
  </xdr:twoCellAnchor>
  <xdr:twoCellAnchor>
    <xdr:from>
      <xdr:col>4</xdr:col>
      <xdr:colOff>0</xdr:colOff>
      <xdr:row>0</xdr:row>
      <xdr:rowOff>57150</xdr:rowOff>
    </xdr:from>
    <xdr:to>
      <xdr:col>4</xdr:col>
      <xdr:colOff>590549</xdr:colOff>
      <xdr:row>2</xdr:row>
      <xdr:rowOff>144988</xdr:rowOff>
    </xdr:to>
    <xdr:sp macro="" textlink="">
      <xdr:nvSpPr>
        <xdr:cNvPr id="6" name="Flowchart: Connector 5">
          <a:extLst>
            <a:ext uri="{FF2B5EF4-FFF2-40B4-BE49-F238E27FC236}">
              <a16:creationId xmlns:a16="http://schemas.microsoft.com/office/drawing/2014/main" id="{00000000-0008-0000-0700-000006000000}"/>
            </a:ext>
          </a:extLst>
        </xdr:cNvPr>
        <xdr:cNvSpPr/>
      </xdr:nvSpPr>
      <xdr:spPr>
        <a:xfrm>
          <a:off x="695325" y="57150"/>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4</xdr:col>
      <xdr:colOff>51026</xdr:colOff>
      <xdr:row>0</xdr:row>
      <xdr:rowOff>104775</xdr:rowOff>
    </xdr:from>
    <xdr:to>
      <xdr:col>4</xdr:col>
      <xdr:colOff>542924</xdr:colOff>
      <xdr:row>2</xdr:row>
      <xdr:rowOff>93531</xdr:rowOff>
    </xdr:to>
    <xdr:sp macro="" textlink="">
      <xdr:nvSpPr>
        <xdr:cNvPr id="7" name="Freeform 7">
          <a:extLst>
            <a:ext uri="{FF2B5EF4-FFF2-40B4-BE49-F238E27FC236}">
              <a16:creationId xmlns:a16="http://schemas.microsoft.com/office/drawing/2014/main" id="{00000000-0008-0000-0700-000007000000}"/>
            </a:ext>
          </a:extLst>
        </xdr:cNvPr>
        <xdr:cNvSpPr/>
      </xdr:nvSpPr>
      <xdr:spPr>
        <a:xfrm>
          <a:off x="746125" y="104775"/>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4</xdr:col>
      <xdr:colOff>133350</xdr:colOff>
      <xdr:row>1</xdr:row>
      <xdr:rowOff>21163</xdr:rowOff>
    </xdr:from>
    <xdr:to>
      <xdr:col>4</xdr:col>
      <xdr:colOff>485775</xdr:colOff>
      <xdr:row>1</xdr:row>
      <xdr:rowOff>297937</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828675" y="201930"/>
          <a:ext cx="352425"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00" b="1">
              <a:latin typeface="Arial" panose="020B0604020202020204" pitchFamily="7" charset="0"/>
              <a:cs typeface="Arial" panose="020B0604020202020204" pitchFamily="7" charset="0"/>
            </a:rPr>
            <a:t>5B</a:t>
          </a:r>
        </a:p>
      </xdr:txBody>
    </xdr:sp>
    <xdr:clientData/>
  </xdr:twoCellAnchor>
  <xdr:twoCellAnchor>
    <xdr:from>
      <xdr:col>30</xdr:col>
      <xdr:colOff>371475</xdr:colOff>
      <xdr:row>66</xdr:row>
      <xdr:rowOff>66675</xdr:rowOff>
    </xdr:from>
    <xdr:to>
      <xdr:col>31</xdr:col>
      <xdr:colOff>76200</xdr:colOff>
      <xdr:row>67</xdr:row>
      <xdr:rowOff>57150</xdr:rowOff>
    </xdr:to>
    <xdr:sp macro="" textlink="">
      <xdr:nvSpPr>
        <xdr:cNvPr id="9" name="Text Box 3">
          <a:extLst>
            <a:ext uri="{FF2B5EF4-FFF2-40B4-BE49-F238E27FC236}">
              <a16:creationId xmlns:a16="http://schemas.microsoft.com/office/drawing/2014/main" id="{00000000-0008-0000-0700-000009000000}"/>
            </a:ext>
          </a:extLst>
        </xdr:cNvPr>
        <xdr:cNvSpPr txBox="1">
          <a:spLocks noChangeArrowheads="1"/>
        </xdr:cNvSpPr>
      </xdr:nvSpPr>
      <xdr:spPr>
        <a:xfrm>
          <a:off x="10344150" y="9934575"/>
          <a:ext cx="133350" cy="142875"/>
        </a:xfrm>
        <a:prstGeom prst="rect">
          <a:avLst/>
        </a:prstGeom>
        <a:solidFill>
          <a:srgbClr val="FFFFFF"/>
        </a:solidFill>
        <a:ln w="9360">
          <a:solidFill>
            <a:srgbClr val="000000"/>
          </a:solidFill>
          <a:miter lim="800000"/>
        </a:ln>
      </xdr:spPr>
    </xdr:sp>
    <xdr:clientData/>
  </xdr:twoCellAnchor>
  <xdr:twoCellAnchor>
    <xdr:from>
      <xdr:col>34</xdr:col>
      <xdr:colOff>419100</xdr:colOff>
      <xdr:row>66</xdr:row>
      <xdr:rowOff>66675</xdr:rowOff>
    </xdr:from>
    <xdr:to>
      <xdr:col>35</xdr:col>
      <xdr:colOff>123825</xdr:colOff>
      <xdr:row>67</xdr:row>
      <xdr:rowOff>57150</xdr:rowOff>
    </xdr:to>
    <xdr:sp macro="" textlink="">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a:xfrm>
          <a:off x="12106275" y="9934575"/>
          <a:ext cx="133350" cy="142875"/>
        </a:xfrm>
        <a:prstGeom prst="rect">
          <a:avLst/>
        </a:prstGeom>
        <a:solidFill>
          <a:srgbClr val="FFFFFF"/>
        </a:solidFill>
        <a:ln w="9360">
          <a:solidFill>
            <a:srgbClr val="000000"/>
          </a:solidFill>
          <a:miter lim="800000"/>
        </a:ln>
      </xdr:spPr>
    </xdr:sp>
    <xdr:clientData/>
  </xdr:twoCellAnchor>
  <xdr:twoCellAnchor>
    <xdr:from>
      <xdr:col>38</xdr:col>
      <xdr:colOff>238125</xdr:colOff>
      <xdr:row>66</xdr:row>
      <xdr:rowOff>66675</xdr:rowOff>
    </xdr:from>
    <xdr:to>
      <xdr:col>38</xdr:col>
      <xdr:colOff>371475</xdr:colOff>
      <xdr:row>67</xdr:row>
      <xdr:rowOff>57150</xdr:rowOff>
    </xdr:to>
    <xdr:sp macro="" textlink="">
      <xdr:nvSpPr>
        <xdr:cNvPr id="11" name="Text Box 3">
          <a:extLst>
            <a:ext uri="{FF2B5EF4-FFF2-40B4-BE49-F238E27FC236}">
              <a16:creationId xmlns:a16="http://schemas.microsoft.com/office/drawing/2014/main" id="{00000000-0008-0000-0700-00000B000000}"/>
            </a:ext>
          </a:extLst>
        </xdr:cNvPr>
        <xdr:cNvSpPr txBox="1">
          <a:spLocks noChangeArrowheads="1"/>
        </xdr:cNvSpPr>
      </xdr:nvSpPr>
      <xdr:spPr>
        <a:xfrm>
          <a:off x="13592175" y="9934575"/>
          <a:ext cx="133350" cy="142875"/>
        </a:xfrm>
        <a:prstGeom prst="rect">
          <a:avLst/>
        </a:prstGeom>
        <a:solidFill>
          <a:srgbClr val="FFFFFF"/>
        </a:solidFill>
        <a:ln w="9360">
          <a:solidFill>
            <a:srgbClr val="000000"/>
          </a:solidFill>
          <a:miter lim="800000"/>
        </a:ln>
      </xdr:spPr>
    </xdr:sp>
    <xdr:clientData/>
  </xdr:twoCellAnchor>
  <xdr:twoCellAnchor>
    <xdr:from>
      <xdr:col>25</xdr:col>
      <xdr:colOff>95250</xdr:colOff>
      <xdr:row>66</xdr:row>
      <xdr:rowOff>66675</xdr:rowOff>
    </xdr:from>
    <xdr:to>
      <xdr:col>25</xdr:col>
      <xdr:colOff>228600</xdr:colOff>
      <xdr:row>67</xdr:row>
      <xdr:rowOff>57150</xdr:rowOff>
    </xdr:to>
    <xdr:sp macro="" textlink="">
      <xdr:nvSpPr>
        <xdr:cNvPr id="12" name="Text Box 3">
          <a:extLst>
            <a:ext uri="{FF2B5EF4-FFF2-40B4-BE49-F238E27FC236}">
              <a16:creationId xmlns:a16="http://schemas.microsoft.com/office/drawing/2014/main" id="{00000000-0008-0000-0700-00000C000000}"/>
            </a:ext>
          </a:extLst>
        </xdr:cNvPr>
        <xdr:cNvSpPr txBox="1">
          <a:spLocks noChangeArrowheads="1"/>
        </xdr:cNvSpPr>
      </xdr:nvSpPr>
      <xdr:spPr>
        <a:xfrm>
          <a:off x="8496300" y="9934575"/>
          <a:ext cx="133350" cy="142875"/>
        </a:xfrm>
        <a:prstGeom prst="rect">
          <a:avLst/>
        </a:prstGeom>
        <a:solidFill>
          <a:srgbClr val="FFFFFF"/>
        </a:solidFill>
        <a:ln w="9360">
          <a:solidFill>
            <a:srgbClr val="000000"/>
          </a:solidFill>
          <a:miter lim="800000"/>
        </a:ln>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228600</xdr:colOff>
      <xdr:row>0</xdr:row>
      <xdr:rowOff>114300</xdr:rowOff>
    </xdr:from>
    <xdr:to>
      <xdr:col>4</xdr:col>
      <xdr:colOff>133349</xdr:colOff>
      <xdr:row>3</xdr:row>
      <xdr:rowOff>106888</xdr:rowOff>
    </xdr:to>
    <xdr:sp macro="" textlink="">
      <xdr:nvSpPr>
        <xdr:cNvPr id="6" name="Flowchart: Connector 5">
          <a:extLst>
            <a:ext uri="{FF2B5EF4-FFF2-40B4-BE49-F238E27FC236}">
              <a16:creationId xmlns:a16="http://schemas.microsoft.com/office/drawing/2014/main" id="{00000000-0008-0000-0800-000006000000}"/>
            </a:ext>
          </a:extLst>
        </xdr:cNvPr>
        <xdr:cNvSpPr/>
      </xdr:nvSpPr>
      <xdr:spPr>
        <a:xfrm>
          <a:off x="533400" y="114300"/>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279626</xdr:colOff>
      <xdr:row>1</xdr:row>
      <xdr:rowOff>0</xdr:rowOff>
    </xdr:from>
    <xdr:to>
      <xdr:col>4</xdr:col>
      <xdr:colOff>85724</xdr:colOff>
      <xdr:row>3</xdr:row>
      <xdr:rowOff>55431</xdr:rowOff>
    </xdr:to>
    <xdr:sp macro="" textlink="">
      <xdr:nvSpPr>
        <xdr:cNvPr id="7" name="Freeform 5">
          <a:extLst>
            <a:ext uri="{FF2B5EF4-FFF2-40B4-BE49-F238E27FC236}">
              <a16:creationId xmlns:a16="http://schemas.microsoft.com/office/drawing/2014/main" id="{00000000-0008-0000-0800-000007000000}"/>
            </a:ext>
          </a:extLst>
        </xdr:cNvPr>
        <xdr:cNvSpPr/>
      </xdr:nvSpPr>
      <xdr:spPr>
        <a:xfrm>
          <a:off x="584200" y="161925"/>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3</xdr:col>
      <xdr:colOff>57149</xdr:colOff>
      <xdr:row>1</xdr:row>
      <xdr:rowOff>95250</xdr:rowOff>
    </xdr:from>
    <xdr:to>
      <xdr:col>3</xdr:col>
      <xdr:colOff>266700</xdr:colOff>
      <xdr:row>2</xdr:row>
      <xdr:rowOff>164587</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704215" y="257175"/>
          <a:ext cx="210185" cy="278765"/>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00" b="1">
              <a:latin typeface="Arial" panose="020B0604020202020204" pitchFamily="7" charset="0"/>
              <a:cs typeface="Arial" panose="020B0604020202020204" pitchFamily="7" charset="0"/>
            </a:rPr>
            <a:t>6</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Untuk%20Compile\FINAL_BORANG%20BE%20PEMBUATAN%20FORMAT%20EXCEL%20(KP%202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FINAL_BORANG%20BE%20PEMBUATAN%20FORMAT%20EXCEL%20(11%20July%202011)%202003%20format%20(3)%20(version%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Untuk%20Compile\GEE%20BORANG\FINAL_BORANG%20BE%20PEMBUATAN%20FORMAT%20EXCEL%20(11%20July%202011)%202003%20format%20(3)%20(version%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ka Hadapan (ms1)"/>
      <sheetName val="Soalan 1(ms.2)"/>
      <sheetName val="Soalan 2, 3 (ms. 3)"/>
      <sheetName val="Soalan 4 (ms.4 &amp; 5)"/>
      <sheetName val="Soalan 5A (ms.6 &amp; 7)"/>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 val="Soalan 5B (ms.8 &amp; 9)"/>
      <sheetName val="Soalan 6, 7 (ms.10)"/>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osm.gov.my/"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26"/>
  <sheetViews>
    <sheetView showGridLines="0" view="pageBreakPreview" zoomScaleNormal="100" workbookViewId="0">
      <selection activeCell="W23" sqref="W23:AL23"/>
    </sheetView>
  </sheetViews>
  <sheetFormatPr defaultColWidth="12.5546875" defaultRowHeight="11.4"/>
  <cols>
    <col min="1" max="1" width="2" style="1759" customWidth="1"/>
    <col min="2" max="2" width="2.5546875" style="1759" customWidth="1"/>
    <col min="3" max="3" width="3.6640625" style="1759" customWidth="1"/>
    <col min="4" max="4" width="4.33203125" style="1759" customWidth="1"/>
    <col min="5" max="14" width="3.33203125" style="1759" customWidth="1"/>
    <col min="15" max="15" width="2.88671875" style="1759" customWidth="1"/>
    <col min="16" max="18" width="3.109375" style="1759" customWidth="1"/>
    <col min="19" max="19" width="2.109375" style="1759" customWidth="1"/>
    <col min="20" max="20" width="1.33203125" style="1759" customWidth="1"/>
    <col min="21" max="22" width="2.6640625" style="1759" customWidth="1"/>
    <col min="23" max="34" width="2.88671875" style="1759" customWidth="1"/>
    <col min="35" max="35" width="3.109375" style="1759" customWidth="1"/>
    <col min="36" max="36" width="2.88671875" style="1759" customWidth="1"/>
    <col min="37" max="39" width="3.109375" style="1759" customWidth="1"/>
    <col min="40" max="40" width="7" style="1759" customWidth="1"/>
    <col min="41" max="16384" width="12.5546875" style="1759"/>
  </cols>
  <sheetData>
    <row r="1" spans="1:41" ht="12" customHeight="1">
      <c r="B1" s="1760"/>
      <c r="C1" s="1760"/>
      <c r="D1" s="1760"/>
      <c r="E1" s="1760"/>
      <c r="F1" s="1760"/>
      <c r="G1" s="1760"/>
      <c r="H1" s="1760"/>
      <c r="I1" s="1760"/>
      <c r="J1" s="1760"/>
      <c r="K1" s="1760"/>
      <c r="L1" s="1760"/>
      <c r="M1" s="1760"/>
      <c r="N1" s="1760"/>
      <c r="O1" s="1760"/>
      <c r="P1" s="1760"/>
      <c r="Q1" s="1760"/>
      <c r="R1" s="1760"/>
      <c r="S1" s="1760"/>
      <c r="T1" s="1760"/>
      <c r="U1" s="1760"/>
      <c r="V1" s="1760"/>
      <c r="W1" s="1760"/>
      <c r="X1" s="1760"/>
      <c r="Y1" s="1760"/>
      <c r="Z1" s="1760"/>
      <c r="AA1" s="1760"/>
      <c r="AB1" s="1760"/>
      <c r="AC1" s="1760"/>
      <c r="AD1" s="1760"/>
      <c r="AE1" s="1760"/>
      <c r="AF1" s="1760"/>
      <c r="AG1" s="1760"/>
      <c r="AH1" s="1760"/>
      <c r="AI1" s="1760"/>
      <c r="AJ1" s="1760"/>
      <c r="AK1" s="1829"/>
      <c r="AL1" s="1829"/>
      <c r="AM1" s="1829"/>
      <c r="AN1" s="1829"/>
    </row>
    <row r="2" spans="1:41" ht="21.6" customHeight="1">
      <c r="B2" s="2045" t="s">
        <v>0</v>
      </c>
      <c r="C2" s="2046"/>
      <c r="D2" s="2046"/>
      <c r="E2" s="2046"/>
      <c r="F2" s="2046"/>
      <c r="G2" s="2046"/>
      <c r="H2" s="2046"/>
      <c r="I2" s="2046"/>
      <c r="J2" s="2046"/>
      <c r="K2" s="2046"/>
      <c r="L2" s="2046"/>
      <c r="M2" s="2047"/>
      <c r="Y2" s="1815"/>
      <c r="Z2" s="1816"/>
      <c r="AA2" s="1816"/>
      <c r="AB2" s="1816"/>
      <c r="AC2" s="1993" t="s">
        <v>3225</v>
      </c>
      <c r="AD2" s="1994"/>
      <c r="AE2" s="1994"/>
      <c r="AF2" s="1994"/>
      <c r="AG2" s="1994"/>
      <c r="AH2" s="1994"/>
      <c r="AI2" s="1994"/>
      <c r="AJ2" s="1994"/>
      <c r="AK2" s="1994"/>
      <c r="AL2" s="1995"/>
      <c r="AM2" s="1999">
        <v>800</v>
      </c>
      <c r="AN2" s="2000"/>
    </row>
    <row r="3" spans="1:41" ht="21.6" customHeight="1">
      <c r="A3" s="1761"/>
      <c r="B3" s="2048" t="s">
        <v>1</v>
      </c>
      <c r="C3" s="2049"/>
      <c r="D3" s="2049"/>
      <c r="E3" s="2049"/>
      <c r="F3" s="2049"/>
      <c r="G3" s="2049"/>
      <c r="H3" s="2049"/>
      <c r="I3" s="2049"/>
      <c r="J3" s="2049"/>
      <c r="K3" s="2049"/>
      <c r="L3" s="2049"/>
      <c r="M3" s="2050"/>
      <c r="N3" s="1761"/>
      <c r="O3" s="1761"/>
      <c r="P3" s="1761"/>
      <c r="Q3" s="1761"/>
      <c r="R3" s="1761"/>
      <c r="S3" s="1761"/>
      <c r="T3" s="1761"/>
      <c r="U3" s="1761"/>
      <c r="V3" s="1761"/>
      <c r="W3" s="1761"/>
      <c r="X3" s="1761"/>
      <c r="Y3" s="1817"/>
      <c r="Z3" s="1818"/>
      <c r="AA3" s="1818"/>
      <c r="AB3" s="1818"/>
      <c r="AC3" s="1996"/>
      <c r="AD3" s="1997"/>
      <c r="AE3" s="1997"/>
      <c r="AF3" s="1997"/>
      <c r="AG3" s="1997"/>
      <c r="AH3" s="1997"/>
      <c r="AI3" s="1997"/>
      <c r="AJ3" s="1997"/>
      <c r="AK3" s="1997"/>
      <c r="AL3" s="1998"/>
      <c r="AM3" s="2001"/>
      <c r="AN3" s="2002"/>
    </row>
    <row r="4" spans="1:41" ht="4.5" customHeight="1">
      <c r="AK4" s="875"/>
    </row>
    <row r="5" spans="1:41" ht="12.75" customHeight="1">
      <c r="B5" s="2051" t="s">
        <v>2</v>
      </c>
      <c r="C5" s="2052"/>
      <c r="D5" s="2052"/>
      <c r="E5" s="2052"/>
      <c r="F5" s="2052"/>
      <c r="G5" s="2052"/>
      <c r="H5" s="2052"/>
      <c r="I5" s="2052"/>
      <c r="J5" s="2052"/>
      <c r="K5" s="2052"/>
      <c r="L5" s="2052"/>
      <c r="M5" s="2053"/>
      <c r="Y5" s="1760"/>
      <c r="AC5" s="2054" t="s">
        <v>3</v>
      </c>
      <c r="AD5" s="2055"/>
      <c r="AE5" s="2055"/>
      <c r="AF5" s="2055"/>
      <c r="AG5" s="2055"/>
      <c r="AH5" s="2055"/>
      <c r="AI5" s="2055"/>
      <c r="AJ5" s="2055"/>
      <c r="AK5" s="2055"/>
      <c r="AL5" s="2055"/>
      <c r="AM5" s="2055"/>
      <c r="AN5" s="2056"/>
      <c r="AO5" s="1840"/>
    </row>
    <row r="6" spans="1:41" ht="13.5" customHeight="1">
      <c r="B6" s="2048" t="s">
        <v>4</v>
      </c>
      <c r="C6" s="2049"/>
      <c r="D6" s="2049"/>
      <c r="E6" s="2049"/>
      <c r="F6" s="2049"/>
      <c r="G6" s="2049"/>
      <c r="H6" s="2049"/>
      <c r="I6" s="2049"/>
      <c r="J6" s="2049"/>
      <c r="K6" s="2049"/>
      <c r="L6" s="2049"/>
      <c r="M6" s="2050"/>
      <c r="Y6" s="1819"/>
      <c r="AC6" s="2057" t="s">
        <v>5</v>
      </c>
      <c r="AD6" s="2058"/>
      <c r="AE6" s="2058"/>
      <c r="AF6" s="2058"/>
      <c r="AG6" s="2058"/>
      <c r="AH6" s="2058"/>
      <c r="AI6" s="2058"/>
      <c r="AJ6" s="2058"/>
      <c r="AK6" s="2058"/>
      <c r="AL6" s="2058"/>
      <c r="AM6" s="2058"/>
      <c r="AN6" s="2059"/>
      <c r="AO6" s="1841"/>
    </row>
    <row r="7" spans="1:41" ht="4.5" customHeight="1">
      <c r="B7" s="2004"/>
      <c r="C7" s="2004"/>
      <c r="D7" s="2004"/>
      <c r="E7" s="2004"/>
      <c r="F7" s="2004"/>
      <c r="G7" s="2004"/>
      <c r="H7" s="2004"/>
      <c r="AE7" s="1992"/>
      <c r="AF7" s="1992"/>
      <c r="AG7" s="1992"/>
      <c r="AH7" s="1992"/>
      <c r="AI7" s="1992"/>
    </row>
    <row r="8" spans="1:41" ht="4.5" customHeight="1">
      <c r="B8" s="1762"/>
      <c r="C8" s="1762"/>
      <c r="D8" s="1762"/>
      <c r="E8" s="1762"/>
      <c r="F8" s="1762"/>
      <c r="G8" s="1762"/>
      <c r="H8" s="1762"/>
      <c r="I8" s="1762"/>
      <c r="J8" s="1762"/>
      <c r="K8" s="1762"/>
      <c r="L8" s="1762"/>
      <c r="M8" s="1762"/>
      <c r="AE8" s="1820"/>
      <c r="AF8" s="1820"/>
      <c r="AG8" s="1820"/>
      <c r="AH8" s="1820"/>
      <c r="AI8" s="1820"/>
    </row>
    <row r="9" spans="1:41" ht="10.5" customHeight="1">
      <c r="B9" s="1762"/>
      <c r="C9" s="1763"/>
      <c r="D9" s="2044" t="s">
        <v>6</v>
      </c>
      <c r="E9" s="2044"/>
      <c r="F9" s="2044" t="s">
        <v>7</v>
      </c>
      <c r="G9" s="2044"/>
      <c r="H9" s="2044"/>
      <c r="I9" s="2044"/>
      <c r="J9" s="2044" t="s">
        <v>8</v>
      </c>
      <c r="K9" s="2044"/>
      <c r="L9" s="1762"/>
      <c r="M9" s="1762"/>
      <c r="AE9" s="1820"/>
      <c r="AF9" s="1820"/>
      <c r="AG9" s="1820"/>
      <c r="AH9" s="1820"/>
      <c r="AI9" s="1820"/>
    </row>
    <row r="10" spans="1:41" ht="10.5" customHeight="1">
      <c r="B10" s="1764"/>
      <c r="C10" s="1764"/>
      <c r="D10" s="1764"/>
      <c r="E10" s="1764"/>
      <c r="F10" s="1764"/>
      <c r="G10" s="1764"/>
      <c r="H10" s="1764"/>
      <c r="I10" s="1764"/>
      <c r="J10" s="1764"/>
      <c r="K10" s="1764"/>
      <c r="L10" s="1764"/>
      <c r="M10" s="1764"/>
      <c r="AE10" s="1820"/>
      <c r="AF10" s="1820"/>
      <c r="AG10" s="1820"/>
      <c r="AH10" s="1820"/>
      <c r="AI10" s="1820"/>
    </row>
    <row r="11" spans="1:41" ht="10.5" customHeight="1">
      <c r="B11" s="1765"/>
      <c r="C11" s="1765"/>
      <c r="D11" s="1765"/>
      <c r="E11" s="2040"/>
      <c r="F11" s="2040"/>
      <c r="G11" s="2040"/>
      <c r="H11" s="2040"/>
      <c r="I11" s="1778"/>
      <c r="J11" s="1779"/>
      <c r="K11" s="1778"/>
      <c r="L11" s="1778"/>
      <c r="M11" s="1778"/>
      <c r="AE11" s="1820"/>
      <c r="AF11" s="1820"/>
      <c r="AG11" s="1820"/>
      <c r="AH11" s="1820"/>
      <c r="AI11" s="1820"/>
    </row>
    <row r="12" spans="1:41" ht="3.75" customHeight="1">
      <c r="B12" s="1765"/>
      <c r="C12" s="1765"/>
      <c r="D12" s="1765"/>
      <c r="E12" s="1765"/>
      <c r="F12" s="1765"/>
      <c r="G12" s="1765"/>
      <c r="H12" s="1765"/>
      <c r="I12" s="1778"/>
      <c r="J12" s="1778"/>
      <c r="K12" s="1778"/>
      <c r="L12" s="1778"/>
      <c r="M12" s="1778"/>
      <c r="AE12" s="1820"/>
      <c r="AF12" s="1820"/>
      <c r="AG12" s="1820"/>
      <c r="AH12" s="1820"/>
      <c r="AI12" s="1820"/>
    </row>
    <row r="13" spans="1:41" ht="13.5" customHeight="1">
      <c r="A13" s="2041" t="s">
        <v>9</v>
      </c>
      <c r="B13" s="2041"/>
      <c r="C13" s="2041"/>
      <c r="D13" s="2041"/>
      <c r="E13" s="2041"/>
      <c r="F13" s="2041"/>
      <c r="G13" s="2041"/>
      <c r="H13" s="2041"/>
      <c r="I13" s="2041"/>
      <c r="J13" s="2041"/>
      <c r="K13" s="2041"/>
      <c r="L13" s="2041"/>
      <c r="M13" s="2041"/>
      <c r="N13" s="2041"/>
      <c r="O13" s="2041"/>
      <c r="P13" s="2041"/>
      <c r="Q13" s="2041"/>
      <c r="R13" s="2041"/>
      <c r="S13" s="2041"/>
      <c r="T13" s="2041"/>
      <c r="U13" s="2041"/>
      <c r="V13" s="2041"/>
      <c r="W13" s="2041"/>
      <c r="X13" s="2041"/>
      <c r="Y13" s="2041"/>
      <c r="Z13" s="2041"/>
      <c r="AA13" s="2041"/>
      <c r="AB13" s="2041"/>
      <c r="AC13" s="2041"/>
      <c r="AD13" s="2041"/>
      <c r="AE13" s="2041"/>
      <c r="AF13" s="2041"/>
      <c r="AG13" s="2041"/>
      <c r="AH13" s="2041"/>
      <c r="AI13" s="2041"/>
      <c r="AJ13" s="2041"/>
      <c r="AK13" s="2041"/>
      <c r="AL13" s="2041"/>
      <c r="AM13" s="2041"/>
      <c r="AN13" s="2041"/>
    </row>
    <row r="14" spans="1:41" ht="13.5" customHeight="1">
      <c r="A14" s="2030" t="s">
        <v>10</v>
      </c>
      <c r="B14" s="2030"/>
      <c r="C14" s="2030"/>
      <c r="D14" s="2030"/>
      <c r="E14" s="2030"/>
      <c r="F14" s="2030"/>
      <c r="G14" s="2030"/>
      <c r="H14" s="2030"/>
      <c r="I14" s="2030"/>
      <c r="J14" s="2030"/>
      <c r="K14" s="2030"/>
      <c r="L14" s="2030"/>
      <c r="M14" s="2030"/>
      <c r="N14" s="2030"/>
      <c r="O14" s="2030"/>
      <c r="P14" s="2030"/>
      <c r="Q14" s="2030"/>
      <c r="R14" s="2030"/>
      <c r="S14" s="2030"/>
      <c r="T14" s="2030"/>
      <c r="U14" s="2030"/>
      <c r="V14" s="2030"/>
      <c r="W14" s="2030"/>
      <c r="X14" s="2030"/>
      <c r="Y14" s="2030"/>
      <c r="Z14" s="2030"/>
      <c r="AA14" s="2030"/>
      <c r="AB14" s="2030"/>
      <c r="AC14" s="2030"/>
      <c r="AD14" s="2030"/>
      <c r="AE14" s="2030"/>
      <c r="AF14" s="2030"/>
      <c r="AG14" s="2030"/>
      <c r="AH14" s="2030"/>
      <c r="AI14" s="2030"/>
      <c r="AJ14" s="2030"/>
      <c r="AK14" s="2030"/>
      <c r="AL14" s="2030"/>
      <c r="AM14" s="2030"/>
      <c r="AN14" s="2030"/>
    </row>
    <row r="15" spans="1:41" ht="13.5" customHeight="1">
      <c r="A15" s="2042" t="s">
        <v>11</v>
      </c>
      <c r="B15" s="2042"/>
      <c r="C15" s="2042"/>
      <c r="D15" s="2042"/>
      <c r="E15" s="2042"/>
      <c r="F15" s="2042"/>
      <c r="G15" s="2042"/>
      <c r="H15" s="2042"/>
      <c r="I15" s="2042"/>
      <c r="J15" s="2042"/>
      <c r="K15" s="2042"/>
      <c r="L15" s="2042"/>
      <c r="M15" s="2042"/>
      <c r="N15" s="2042"/>
      <c r="O15" s="2042"/>
      <c r="P15" s="2042"/>
      <c r="Q15" s="2042"/>
      <c r="R15" s="2042"/>
      <c r="S15" s="2042"/>
      <c r="T15" s="2042"/>
      <c r="U15" s="2042"/>
      <c r="V15" s="2042"/>
      <c r="W15" s="2042"/>
      <c r="X15" s="2042"/>
      <c r="Y15" s="2042"/>
      <c r="Z15" s="2042"/>
      <c r="AA15" s="2042"/>
      <c r="AB15" s="2042"/>
      <c r="AC15" s="2042"/>
      <c r="AD15" s="2042"/>
      <c r="AE15" s="2042"/>
      <c r="AF15" s="2042"/>
      <c r="AG15" s="2042"/>
      <c r="AH15" s="2042"/>
      <c r="AI15" s="2042"/>
      <c r="AJ15" s="2042"/>
      <c r="AK15" s="2042"/>
      <c r="AL15" s="2042"/>
      <c r="AM15" s="2042"/>
      <c r="AN15" s="2042"/>
    </row>
    <row r="16" spans="1:41" ht="15" customHeight="1">
      <c r="A16" s="2043" t="s">
        <v>12</v>
      </c>
      <c r="B16" s="2043"/>
      <c r="C16" s="2043"/>
      <c r="D16" s="2043"/>
      <c r="E16" s="2043"/>
      <c r="F16" s="2043"/>
      <c r="G16" s="2043"/>
      <c r="H16" s="2043"/>
      <c r="I16" s="2043"/>
      <c r="J16" s="2043"/>
      <c r="K16" s="2043"/>
      <c r="L16" s="2043"/>
      <c r="M16" s="2043"/>
      <c r="N16" s="2043"/>
      <c r="O16" s="2043"/>
      <c r="P16" s="2043"/>
      <c r="Q16" s="2043"/>
      <c r="R16" s="2043"/>
      <c r="S16" s="2043"/>
      <c r="T16" s="2043"/>
      <c r="U16" s="2043"/>
      <c r="V16" s="2043"/>
      <c r="W16" s="2043"/>
      <c r="X16" s="2043"/>
      <c r="Y16" s="2043"/>
      <c r="Z16" s="2043"/>
      <c r="AA16" s="2043"/>
      <c r="AB16" s="2043"/>
      <c r="AC16" s="2043"/>
      <c r="AD16" s="2043"/>
      <c r="AE16" s="2043"/>
      <c r="AF16" s="2043"/>
      <c r="AG16" s="2043"/>
      <c r="AH16" s="2043"/>
      <c r="AI16" s="2043"/>
      <c r="AJ16" s="2043"/>
      <c r="AK16" s="2043"/>
      <c r="AL16" s="2043"/>
      <c r="AM16" s="2043"/>
      <c r="AN16" s="2043"/>
    </row>
    <row r="17" spans="1:57" ht="15" customHeight="1">
      <c r="A17" s="2030" t="s">
        <v>13</v>
      </c>
      <c r="B17" s="2030"/>
      <c r="C17" s="2030"/>
      <c r="D17" s="2030"/>
      <c r="E17" s="2030"/>
      <c r="F17" s="2030"/>
      <c r="G17" s="2030"/>
      <c r="H17" s="2030"/>
      <c r="I17" s="2030"/>
      <c r="J17" s="2030"/>
      <c r="K17" s="2030"/>
      <c r="L17" s="2030"/>
      <c r="M17" s="2030"/>
      <c r="N17" s="2030"/>
      <c r="O17" s="2030"/>
      <c r="P17" s="2030"/>
      <c r="Q17" s="2030"/>
      <c r="R17" s="2030"/>
      <c r="S17" s="2030"/>
      <c r="T17" s="2030"/>
      <c r="U17" s="2030"/>
      <c r="V17" s="2030"/>
      <c r="W17" s="2030"/>
      <c r="X17" s="2030"/>
      <c r="Y17" s="2030"/>
      <c r="Z17" s="2030"/>
      <c r="AA17" s="2030"/>
      <c r="AB17" s="2030"/>
      <c r="AC17" s="2030"/>
      <c r="AD17" s="2030"/>
      <c r="AE17" s="2030"/>
      <c r="AF17" s="2030"/>
      <c r="AG17" s="2030"/>
      <c r="AH17" s="2030"/>
      <c r="AI17" s="2030"/>
      <c r="AJ17" s="2030"/>
      <c r="AK17" s="2030"/>
      <c r="AL17" s="2030"/>
      <c r="AM17" s="2030"/>
      <c r="AN17" s="2030"/>
    </row>
    <row r="18" spans="1:57" ht="8.25" customHeight="1"/>
    <row r="19" spans="1:57" ht="15" customHeight="1">
      <c r="A19" s="2031" t="s">
        <v>14</v>
      </c>
      <c r="B19" s="2032"/>
      <c r="C19" s="2032"/>
      <c r="D19" s="2032"/>
      <c r="E19" s="2032"/>
      <c r="F19" s="2032"/>
      <c r="G19" s="2032"/>
      <c r="H19" s="2032"/>
      <c r="I19" s="2032"/>
      <c r="J19" s="2032"/>
      <c r="K19" s="2032"/>
      <c r="L19" s="2032"/>
      <c r="M19" s="2032"/>
      <c r="N19" s="2032"/>
      <c r="O19" s="2032"/>
      <c r="P19" s="2032"/>
      <c r="Q19" s="2032"/>
      <c r="R19" s="2032"/>
      <c r="S19" s="2033"/>
      <c r="T19" s="1766"/>
      <c r="U19" s="1782"/>
      <c r="V19" s="1780" t="s">
        <v>15</v>
      </c>
      <c r="W19" s="1783"/>
      <c r="X19" s="1783"/>
      <c r="Y19" s="1783"/>
      <c r="Z19" s="1783"/>
      <c r="AA19" s="1783"/>
      <c r="AB19" s="1783"/>
      <c r="AC19" s="1783"/>
      <c r="AD19" s="1783"/>
      <c r="AE19" s="1783"/>
      <c r="AF19" s="1783"/>
      <c r="AG19" s="1783"/>
      <c r="AH19" s="1783"/>
      <c r="AI19" s="1783"/>
      <c r="AJ19" s="1783"/>
      <c r="AK19" s="1783"/>
      <c r="AL19" s="1783"/>
      <c r="AM19" s="1783"/>
      <c r="AN19" s="1830"/>
    </row>
    <row r="20" spans="1:57" ht="15" customHeight="1">
      <c r="A20" s="2034" t="s">
        <v>16</v>
      </c>
      <c r="B20" s="2035"/>
      <c r="C20" s="2035"/>
      <c r="D20" s="2035"/>
      <c r="E20" s="2035"/>
      <c r="F20" s="2035"/>
      <c r="G20" s="2035"/>
      <c r="H20" s="2035"/>
      <c r="I20" s="2035"/>
      <c r="J20" s="2035"/>
      <c r="K20" s="2035"/>
      <c r="L20" s="2035"/>
      <c r="M20" s="2035"/>
      <c r="N20" s="2035"/>
      <c r="O20" s="2035"/>
      <c r="P20" s="2035"/>
      <c r="Q20" s="2035"/>
      <c r="R20" s="2035"/>
      <c r="S20" s="2036"/>
      <c r="T20" s="1766"/>
      <c r="U20" s="1784"/>
      <c r="V20" s="1785"/>
      <c r="W20" s="1786" t="s">
        <v>17</v>
      </c>
      <c r="X20" s="1785"/>
      <c r="Y20" s="1785"/>
      <c r="Z20" s="1785"/>
      <c r="AA20" s="1785"/>
      <c r="AB20" s="1785"/>
      <c r="AC20" s="1785"/>
      <c r="AD20" s="1785"/>
      <c r="AE20" s="1785"/>
      <c r="AF20" s="1785"/>
      <c r="AG20" s="1785"/>
      <c r="AH20" s="1785"/>
      <c r="AI20" s="1785"/>
      <c r="AJ20" s="1785"/>
      <c r="AK20" s="1785"/>
      <c r="AL20" s="1785"/>
      <c r="AM20" s="1785"/>
      <c r="AN20" s="1831"/>
    </row>
    <row r="21" spans="1:57" ht="3" customHeight="1">
      <c r="U21" s="1768"/>
      <c r="V21" s="1787"/>
      <c r="W21" s="1787"/>
      <c r="X21" s="1787"/>
      <c r="Y21" s="1787"/>
      <c r="Z21" s="1787"/>
      <c r="AA21" s="1787"/>
      <c r="AB21" s="1787"/>
      <c r="AC21" s="1787"/>
      <c r="AD21" s="1787"/>
      <c r="AE21" s="1787"/>
      <c r="AF21" s="1787"/>
      <c r="AG21" s="1787"/>
      <c r="AH21" s="1787"/>
      <c r="AI21" s="1787"/>
      <c r="AJ21" s="1787"/>
      <c r="AK21" s="1787"/>
      <c r="AL21" s="1787"/>
      <c r="AM21" s="1787"/>
      <c r="AN21" s="1794"/>
    </row>
    <row r="22" spans="1:57" ht="5.25" customHeight="1">
      <c r="A22" s="1767"/>
      <c r="B22" s="2003"/>
      <c r="C22" s="2003"/>
      <c r="D22" s="2003"/>
      <c r="E22" s="2003"/>
      <c r="F22" s="2003"/>
      <c r="G22" s="2003"/>
      <c r="H22" s="2003"/>
      <c r="I22" s="2003"/>
      <c r="J22" s="2003"/>
      <c r="K22" s="2003"/>
      <c r="L22" s="605"/>
      <c r="M22" s="1780"/>
      <c r="N22" s="1781"/>
      <c r="O22" s="1781"/>
      <c r="P22" s="1781"/>
      <c r="Q22" s="1781"/>
      <c r="R22" s="1781"/>
      <c r="S22" s="1788"/>
      <c r="T22" s="139"/>
      <c r="U22" s="1789"/>
      <c r="V22" s="1454"/>
      <c r="W22" s="1454"/>
      <c r="X22" s="1454"/>
      <c r="Y22" s="1821"/>
      <c r="Z22" s="1821"/>
      <c r="AA22" s="1821"/>
      <c r="AB22" s="1821"/>
      <c r="AC22" s="1787"/>
      <c r="AD22" s="1787"/>
      <c r="AE22" s="1787"/>
      <c r="AF22" s="1787"/>
      <c r="AG22" s="1787"/>
      <c r="AH22" s="1787"/>
      <c r="AI22" s="1787"/>
      <c r="AJ22" s="1787"/>
      <c r="AK22" s="1787"/>
      <c r="AL22" s="1787"/>
      <c r="AM22" s="1787"/>
      <c r="AN22" s="1794"/>
      <c r="AR22" s="2037"/>
      <c r="AS22" s="2037"/>
      <c r="AT22" s="2037"/>
      <c r="AU22" s="2037"/>
      <c r="AV22" s="2037"/>
      <c r="AW22" s="2037"/>
      <c r="AX22" s="2037"/>
      <c r="AY22" s="2037"/>
      <c r="AZ22" s="2037"/>
      <c r="BA22" s="2037"/>
      <c r="BB22" s="2037"/>
      <c r="BC22" s="2037"/>
      <c r="BD22" s="2037"/>
      <c r="BE22" s="2037"/>
    </row>
    <row r="23" spans="1:57" ht="18" customHeight="1">
      <c r="A23" s="1768"/>
      <c r="B23" s="2004"/>
      <c r="C23" s="2004"/>
      <c r="D23" s="2004"/>
      <c r="E23" s="2004"/>
      <c r="F23" s="2004"/>
      <c r="G23" s="2004"/>
      <c r="H23" s="2004"/>
      <c r="I23" s="2004"/>
      <c r="J23" s="2004"/>
      <c r="K23" s="2004"/>
      <c r="L23"/>
      <c r="M23" s="313"/>
      <c r="N23" s="139"/>
      <c r="O23" s="139"/>
      <c r="P23" s="139"/>
      <c r="Q23" s="139"/>
      <c r="R23" s="139"/>
      <c r="S23" s="1790"/>
      <c r="T23" s="139"/>
      <c r="U23" s="1789"/>
      <c r="V23" s="1791"/>
      <c r="W23" s="2038"/>
      <c r="X23" s="2039"/>
      <c r="Y23" s="2039"/>
      <c r="Z23" s="2039"/>
      <c r="AA23" s="2039"/>
      <c r="AB23" s="2039"/>
      <c r="AC23" s="2039"/>
      <c r="AD23" s="2039"/>
      <c r="AE23" s="2039"/>
      <c r="AF23" s="2039"/>
      <c r="AG23" s="2039"/>
      <c r="AH23" s="2039"/>
      <c r="AI23" s="2039"/>
      <c r="AJ23" s="2039"/>
      <c r="AK23" s="2039"/>
      <c r="AL23" s="2039"/>
      <c r="AM23" s="1787"/>
      <c r="AN23" s="1794"/>
      <c r="AR23" s="1795"/>
      <c r="AS23" s="1795"/>
      <c r="AT23" s="1795"/>
      <c r="AU23" s="1795"/>
      <c r="AV23" s="1795"/>
      <c r="AW23" s="1795"/>
      <c r="AX23" s="1795"/>
      <c r="AY23" s="1795"/>
      <c r="AZ23" s="1795"/>
      <c r="BA23" s="1795"/>
      <c r="BB23" s="1795"/>
      <c r="BC23" s="1795"/>
      <c r="BD23" s="1795"/>
      <c r="BE23" s="1795"/>
    </row>
    <row r="24" spans="1:57" ht="4.5" customHeight="1">
      <c r="A24" s="1768"/>
      <c r="C24" s="1769"/>
      <c r="D24" s="1769"/>
      <c r="R24" s="1792"/>
      <c r="S24" s="1793"/>
      <c r="T24" s="1792"/>
      <c r="U24" s="1768"/>
      <c r="V24" s="1787"/>
      <c r="W24" s="1787"/>
      <c r="X24" s="1787"/>
      <c r="Y24" s="1787"/>
      <c r="Z24" s="1787"/>
      <c r="AA24" s="1787"/>
      <c r="AB24" s="1787"/>
      <c r="AC24" s="1822"/>
      <c r="AD24" s="1823"/>
      <c r="AE24" s="1823"/>
      <c r="AF24" s="1823"/>
      <c r="AG24" s="1823"/>
      <c r="AH24" s="1823"/>
      <c r="AI24" s="1823"/>
      <c r="AJ24" s="1823"/>
      <c r="AK24" s="1823"/>
      <c r="AL24" s="1787"/>
      <c r="AM24" s="1787"/>
      <c r="AN24" s="1794"/>
      <c r="AR24" s="1842"/>
      <c r="AT24" s="1814"/>
      <c r="AU24" s="1814"/>
      <c r="AV24" s="1814"/>
      <c r="AW24" s="1814"/>
      <c r="AX24" s="1814"/>
      <c r="AY24" s="1814"/>
      <c r="AZ24" s="1814"/>
      <c r="BA24" s="1814"/>
      <c r="BB24" s="1814"/>
      <c r="BC24" s="1814"/>
      <c r="BD24" s="1814"/>
      <c r="BE24" s="1814"/>
    </row>
    <row r="25" spans="1:57" ht="4.5" customHeight="1">
      <c r="A25" s="1768"/>
      <c r="B25" s="1760"/>
      <c r="S25" s="1794"/>
      <c r="U25" s="1768"/>
      <c r="V25" s="1787"/>
      <c r="W25" s="1787"/>
      <c r="X25" s="1787"/>
      <c r="Y25" s="1787"/>
      <c r="Z25" s="1787"/>
      <c r="AA25" s="1787"/>
      <c r="AB25" s="1787"/>
      <c r="AC25" s="1786"/>
      <c r="AD25" s="1824"/>
      <c r="AE25" s="1824"/>
      <c r="AF25" s="1824"/>
      <c r="AG25" s="1824"/>
      <c r="AH25" s="1824"/>
      <c r="AI25" s="1824"/>
      <c r="AJ25" s="1824"/>
      <c r="AK25" s="1824"/>
      <c r="AL25" s="1824"/>
      <c r="AM25" s="1824"/>
      <c r="AN25" s="1832"/>
    </row>
    <row r="26" spans="1:57" ht="6" customHeight="1">
      <c r="A26" s="1768"/>
      <c r="B26" s="1761"/>
      <c r="Q26" s="1795"/>
      <c r="R26" s="1760"/>
      <c r="S26" s="1796"/>
      <c r="T26" s="1760"/>
      <c r="U26" s="1797"/>
      <c r="X26" s="1760"/>
      <c r="AC26" s="1760"/>
      <c r="AN26" s="1794"/>
      <c r="AS26" s="1814"/>
    </row>
    <row r="27" spans="1:57" ht="3.75" customHeight="1">
      <c r="A27" s="1768"/>
      <c r="B27" s="1761"/>
      <c r="Q27" s="1795"/>
      <c r="R27" s="1760"/>
      <c r="S27" s="1796"/>
      <c r="T27" s="1760"/>
      <c r="U27" s="1798"/>
      <c r="V27" s="1799"/>
      <c r="W27" s="1799"/>
      <c r="X27" s="1799"/>
      <c r="Y27" s="1772"/>
      <c r="Z27" s="1772"/>
      <c r="AA27" s="1772"/>
      <c r="AB27" s="1772"/>
      <c r="AC27" s="1799"/>
      <c r="AD27" s="1772"/>
      <c r="AE27" s="1772"/>
      <c r="AF27" s="1772"/>
      <c r="AG27" s="1772"/>
      <c r="AH27" s="1772"/>
      <c r="AI27" s="1772"/>
      <c r="AJ27" s="1772"/>
      <c r="AK27" s="1772"/>
      <c r="AL27" s="1772"/>
      <c r="AM27" s="1772"/>
      <c r="AN27" s="1833"/>
      <c r="AS27" s="1814"/>
    </row>
    <row r="28" spans="1:57" s="1753" customFormat="1" ht="10.5" customHeight="1">
      <c r="A28" s="1770"/>
      <c r="S28" s="1800"/>
    </row>
    <row r="29" spans="1:57" ht="10.5" customHeight="1">
      <c r="A29" s="1768"/>
      <c r="S29" s="1794"/>
      <c r="U29" s="1801"/>
      <c r="V29" s="1802"/>
      <c r="W29" s="1802"/>
      <c r="X29" s="1802"/>
      <c r="Y29" s="1802"/>
      <c r="Z29" s="1802"/>
      <c r="AA29" s="1802"/>
      <c r="AB29" s="1802"/>
      <c r="AC29" s="1825"/>
      <c r="AD29" s="1802"/>
      <c r="AE29" s="1802"/>
      <c r="AF29" s="1802"/>
      <c r="AG29" s="1802"/>
      <c r="AH29" s="1802"/>
      <c r="AI29" s="1802"/>
      <c r="AJ29" s="1802"/>
      <c r="AK29" s="1802"/>
      <c r="AL29" s="1802"/>
      <c r="AM29" s="1802"/>
      <c r="AN29" s="1834"/>
    </row>
    <row r="30" spans="1:57" ht="12.75" customHeight="1">
      <c r="A30" s="1768"/>
      <c r="S30" s="1794"/>
      <c r="U30" s="1803"/>
      <c r="V30" s="1787" t="s">
        <v>18</v>
      </c>
      <c r="W30" s="1787"/>
      <c r="X30" s="1787"/>
      <c r="Y30" s="1787"/>
      <c r="Z30" s="1787"/>
      <c r="AA30" s="1787"/>
      <c r="AB30" s="1787"/>
      <c r="AC30" s="1786"/>
      <c r="AD30" s="1787"/>
      <c r="AE30" s="1787"/>
      <c r="AF30" s="1787"/>
      <c r="AG30" s="1787"/>
      <c r="AH30" s="1787"/>
      <c r="AI30" s="1787"/>
      <c r="AJ30" s="1787"/>
      <c r="AK30" s="1787"/>
      <c r="AL30" s="1787"/>
      <c r="AM30" s="1787"/>
      <c r="AN30" s="1835"/>
    </row>
    <row r="31" spans="1:57" ht="6" customHeight="1">
      <c r="A31" s="1768"/>
      <c r="S31" s="1794"/>
      <c r="U31" s="1803"/>
      <c r="V31" s="1787"/>
      <c r="W31" s="1787"/>
      <c r="X31" s="1787"/>
      <c r="Y31" s="1787"/>
      <c r="Z31" s="1787"/>
      <c r="AA31" s="1787"/>
      <c r="AB31" s="1787"/>
      <c r="AC31" s="1786"/>
      <c r="AD31" s="1787"/>
      <c r="AE31" s="1787"/>
      <c r="AF31" s="1787"/>
      <c r="AG31" s="1787"/>
      <c r="AH31" s="1787"/>
      <c r="AI31" s="1787"/>
      <c r="AJ31" s="1787"/>
      <c r="AK31" s="1787"/>
      <c r="AL31" s="1787"/>
      <c r="AM31" s="1787"/>
      <c r="AN31" s="1835"/>
    </row>
    <row r="32" spans="1:57" ht="15" customHeight="1">
      <c r="A32" s="1768"/>
      <c r="S32" s="1794"/>
      <c r="U32" s="1804"/>
      <c r="V32" s="1787"/>
      <c r="W32" s="1787"/>
      <c r="X32" s="1787"/>
      <c r="Y32" s="1787"/>
      <c r="Z32" s="1787"/>
      <c r="AA32" s="1787"/>
      <c r="AB32" s="1787"/>
      <c r="AC32" s="1786"/>
      <c r="AD32" s="1787"/>
      <c r="AE32" s="1787"/>
      <c r="AF32" s="1787"/>
      <c r="AG32" s="1787"/>
      <c r="AH32" s="1787"/>
      <c r="AI32" s="1787"/>
      <c r="AJ32" s="1787"/>
      <c r="AK32" s="1787"/>
      <c r="AL32" s="1787"/>
      <c r="AM32" s="1787"/>
      <c r="AN32" s="1835"/>
    </row>
    <row r="33" spans="1:42" ht="15" customHeight="1">
      <c r="A33" s="1768"/>
      <c r="S33" s="1794"/>
      <c r="U33" s="1804"/>
      <c r="V33" s="1787"/>
      <c r="W33" s="1787"/>
      <c r="X33" s="1787"/>
      <c r="Y33" s="1787"/>
      <c r="Z33" s="1787"/>
      <c r="AA33" s="1787"/>
      <c r="AB33" s="1787"/>
      <c r="AC33" s="1786"/>
      <c r="AD33" s="1787"/>
      <c r="AE33" s="1787"/>
      <c r="AF33" s="1787"/>
      <c r="AG33" s="1787"/>
      <c r="AH33" s="1787"/>
      <c r="AI33" s="1787"/>
      <c r="AJ33" s="1787"/>
      <c r="AK33" s="1787"/>
      <c r="AL33" s="1787"/>
      <c r="AM33" s="1787"/>
      <c r="AN33" s="1835"/>
    </row>
    <row r="34" spans="1:42" ht="12" customHeight="1">
      <c r="A34" s="1768"/>
      <c r="S34" s="1794"/>
      <c r="U34" s="1804"/>
      <c r="V34" s="1787"/>
      <c r="W34" s="1787"/>
      <c r="X34" s="1787"/>
      <c r="Y34" s="1787"/>
      <c r="Z34" s="1787"/>
      <c r="AA34" s="1787"/>
      <c r="AB34" s="1787"/>
      <c r="AC34" s="1786"/>
      <c r="AD34" s="1787"/>
      <c r="AE34" s="1787"/>
      <c r="AF34" s="1787"/>
      <c r="AG34" s="1787"/>
      <c r="AH34" s="1787"/>
      <c r="AI34" s="1787"/>
      <c r="AJ34" s="1787"/>
      <c r="AK34" s="1787"/>
      <c r="AL34" s="1787"/>
      <c r="AM34" s="1787"/>
      <c r="AN34" s="1835"/>
      <c r="AP34" s="1753"/>
    </row>
    <row r="35" spans="1:42" ht="15" customHeight="1">
      <c r="A35" s="1768"/>
      <c r="S35" s="1794"/>
      <c r="U35" s="1805"/>
      <c r="V35" s="1787" t="s">
        <v>19</v>
      </c>
      <c r="W35" s="1787"/>
      <c r="X35" s="1787"/>
      <c r="Y35" s="1787"/>
      <c r="Z35" s="1787"/>
      <c r="AA35" s="1787"/>
      <c r="AB35" s="1787"/>
      <c r="AC35" s="1786"/>
      <c r="AD35" s="1787"/>
      <c r="AE35" s="1787"/>
      <c r="AF35" s="1787"/>
      <c r="AG35" s="1787"/>
      <c r="AH35" s="1836"/>
      <c r="AI35" s="1787"/>
      <c r="AJ35" s="1787"/>
      <c r="AK35" s="1787"/>
      <c r="AL35" s="1787"/>
      <c r="AM35" s="1787"/>
      <c r="AN35" s="1835"/>
    </row>
    <row r="36" spans="1:42" ht="15" customHeight="1">
      <c r="A36" s="1768"/>
      <c r="S36" s="1800"/>
      <c r="T36" s="1753"/>
      <c r="U36" s="1804"/>
      <c r="V36" s="1806"/>
      <c r="W36" s="1807"/>
      <c r="X36" s="1807"/>
      <c r="Y36" s="1807"/>
      <c r="Z36" s="1807"/>
      <c r="AA36" s="1807"/>
      <c r="AB36" s="1787"/>
      <c r="AC36" s="1786"/>
      <c r="AD36" s="1826"/>
      <c r="AE36" s="1787"/>
      <c r="AF36" s="1787"/>
      <c r="AG36" s="1787"/>
      <c r="AH36" s="1787"/>
      <c r="AI36" s="1787"/>
      <c r="AJ36" s="1787"/>
      <c r="AK36" s="1787"/>
      <c r="AL36" s="1787"/>
      <c r="AM36" s="1787"/>
      <c r="AN36" s="1835"/>
    </row>
    <row r="37" spans="1:42" ht="9.9" customHeight="1">
      <c r="A37" s="1768"/>
      <c r="S37" s="1800"/>
      <c r="T37" s="1753"/>
      <c r="U37" s="1805"/>
      <c r="V37" s="1807"/>
      <c r="W37" s="1807"/>
      <c r="X37" s="1807"/>
      <c r="Y37" s="1807"/>
      <c r="Z37" s="1807"/>
      <c r="AA37" s="1807"/>
      <c r="AB37" s="1787"/>
      <c r="AC37" s="1786"/>
      <c r="AD37" s="1808"/>
      <c r="AE37" s="1787"/>
      <c r="AF37" s="1787"/>
      <c r="AG37" s="1787"/>
      <c r="AH37" s="1787"/>
      <c r="AI37" s="1787"/>
      <c r="AJ37" s="1787"/>
      <c r="AK37" s="1787"/>
      <c r="AL37" s="1787"/>
      <c r="AM37" s="1787"/>
      <c r="AN37" s="1835"/>
      <c r="AP37" s="1843"/>
    </row>
    <row r="38" spans="1:42" ht="9.9" customHeight="1">
      <c r="A38" s="1768"/>
      <c r="S38" s="1800"/>
      <c r="T38" s="1753"/>
      <c r="U38" s="1805"/>
      <c r="V38" s="1807"/>
      <c r="W38" s="1807"/>
      <c r="X38" s="1807"/>
      <c r="Y38" s="1807"/>
      <c r="Z38" s="1807"/>
      <c r="AA38" s="1807"/>
      <c r="AB38" s="1787"/>
      <c r="AC38" s="1786"/>
      <c r="AD38" s="1808"/>
      <c r="AE38" s="1787"/>
      <c r="AF38" s="1787"/>
      <c r="AG38" s="1787"/>
      <c r="AH38" s="1787"/>
      <c r="AI38" s="1787"/>
      <c r="AJ38" s="1787"/>
      <c r="AK38" s="1787"/>
      <c r="AL38" s="1787"/>
      <c r="AM38" s="1787"/>
      <c r="AN38" s="1835"/>
      <c r="AP38" s="1843"/>
    </row>
    <row r="39" spans="1:42" ht="9.9" customHeight="1">
      <c r="A39" s="1768"/>
      <c r="S39" s="1800"/>
      <c r="T39" s="1753"/>
      <c r="U39" s="1805"/>
      <c r="V39" s="1807"/>
      <c r="W39" s="1807"/>
      <c r="X39" s="1807"/>
      <c r="Y39" s="1807"/>
      <c r="Z39" s="1807"/>
      <c r="AA39" s="1807"/>
      <c r="AB39" s="1787"/>
      <c r="AC39" s="1786"/>
      <c r="AD39" s="1808"/>
      <c r="AE39" s="1787"/>
      <c r="AF39" s="1787"/>
      <c r="AG39" s="1787"/>
      <c r="AH39" s="1787"/>
      <c r="AI39" s="1787"/>
      <c r="AJ39" s="1787"/>
      <c r="AK39" s="1787"/>
      <c r="AL39" s="1787"/>
      <c r="AM39" s="1787"/>
      <c r="AN39" s="1835"/>
      <c r="AP39" s="1843"/>
    </row>
    <row r="40" spans="1:42" ht="9.9" customHeight="1">
      <c r="A40" s="1768"/>
      <c r="S40" s="1800"/>
      <c r="T40" s="1770"/>
      <c r="U40" s="1805"/>
      <c r="V40" s="1807"/>
      <c r="W40" s="1807"/>
      <c r="X40" s="1807"/>
      <c r="Y40" s="1807"/>
      <c r="Z40" s="1807"/>
      <c r="AA40" s="1807"/>
      <c r="AB40" s="1787"/>
      <c r="AC40" s="1786"/>
      <c r="AD40" s="1808"/>
      <c r="AE40" s="1787"/>
      <c r="AF40" s="1787"/>
      <c r="AG40" s="1787"/>
      <c r="AH40" s="1787"/>
      <c r="AI40" s="1787"/>
      <c r="AJ40" s="1787"/>
      <c r="AK40" s="1787"/>
      <c r="AL40" s="1787"/>
      <c r="AM40" s="1787"/>
      <c r="AN40" s="1835"/>
      <c r="AP40" s="1843"/>
    </row>
    <row r="41" spans="1:42" ht="9.9" customHeight="1">
      <c r="A41" s="1768"/>
      <c r="S41" s="1800"/>
      <c r="T41" s="1770"/>
      <c r="U41" s="1805"/>
      <c r="V41" s="1807"/>
      <c r="W41" s="1807"/>
      <c r="X41" s="1807"/>
      <c r="Y41" s="1807"/>
      <c r="Z41" s="1807"/>
      <c r="AA41" s="1807"/>
      <c r="AB41" s="1787"/>
      <c r="AC41" s="1786"/>
      <c r="AD41" s="1808"/>
      <c r="AE41" s="1787"/>
      <c r="AF41" s="1787"/>
      <c r="AG41" s="1787"/>
      <c r="AH41" s="1787"/>
      <c r="AI41" s="1787"/>
      <c r="AJ41" s="1787"/>
      <c r="AK41" s="1787"/>
      <c r="AL41" s="1787"/>
      <c r="AM41" s="1787"/>
      <c r="AN41" s="1835"/>
      <c r="AP41" s="1843"/>
    </row>
    <row r="42" spans="1:42" ht="9.9" customHeight="1">
      <c r="A42" s="1768"/>
      <c r="S42" s="1800"/>
      <c r="T42" s="1770"/>
      <c r="U42" s="1805"/>
      <c r="V42" s="1807"/>
      <c r="W42" s="1807"/>
      <c r="X42" s="1807"/>
      <c r="Y42" s="1807"/>
      <c r="Z42" s="1807"/>
      <c r="AA42" s="1807"/>
      <c r="AB42" s="1787"/>
      <c r="AC42" s="1786"/>
      <c r="AD42" s="1808"/>
      <c r="AE42" s="1787"/>
      <c r="AF42" s="1787"/>
      <c r="AG42" s="1787"/>
      <c r="AH42" s="1787"/>
      <c r="AI42" s="1787"/>
      <c r="AJ42" s="1787"/>
      <c r="AK42" s="1787"/>
      <c r="AL42" s="1787"/>
      <c r="AM42" s="1787"/>
      <c r="AN42" s="1835"/>
      <c r="AP42" s="1843"/>
    </row>
    <row r="43" spans="1:42" ht="9.9" customHeight="1">
      <c r="A43" s="1768"/>
      <c r="S43" s="1800"/>
      <c r="T43" s="1770"/>
      <c r="U43" s="1805"/>
      <c r="V43" s="1807"/>
      <c r="W43" s="1807"/>
      <c r="X43" s="1807"/>
      <c r="Y43" s="1807"/>
      <c r="Z43" s="1807"/>
      <c r="AA43" s="1807"/>
      <c r="AB43" s="1787"/>
      <c r="AC43" s="1786"/>
      <c r="AD43" s="1808"/>
      <c r="AE43" s="1787"/>
      <c r="AF43" s="1787"/>
      <c r="AG43" s="1787"/>
      <c r="AH43" s="1787"/>
      <c r="AI43" s="1787"/>
      <c r="AJ43" s="1787"/>
      <c r="AK43" s="1787"/>
      <c r="AL43" s="1787"/>
      <c r="AM43" s="1787"/>
      <c r="AN43" s="1835"/>
      <c r="AP43" s="1843"/>
    </row>
    <row r="44" spans="1:42" ht="9.9" customHeight="1">
      <c r="A44" s="1768"/>
      <c r="S44" s="1800"/>
      <c r="T44" s="1753"/>
      <c r="U44" s="1805"/>
      <c r="V44" s="1807"/>
      <c r="W44" s="1807"/>
      <c r="X44" s="1807"/>
      <c r="Y44" s="1807"/>
      <c r="Z44" s="1807"/>
      <c r="AA44" s="1807"/>
      <c r="AB44" s="1787"/>
      <c r="AC44" s="1786"/>
      <c r="AD44" s="1808"/>
      <c r="AE44" s="1787"/>
      <c r="AF44" s="1787"/>
      <c r="AG44" s="1787"/>
      <c r="AH44" s="1787"/>
      <c r="AI44" s="1787"/>
      <c r="AJ44" s="1787"/>
      <c r="AK44" s="1787"/>
      <c r="AL44" s="1787"/>
      <c r="AM44" s="1787"/>
      <c r="AN44" s="1835"/>
      <c r="AP44" s="1843"/>
    </row>
    <row r="45" spans="1:42" ht="9.9" customHeight="1">
      <c r="A45" s="1768"/>
      <c r="S45" s="1800"/>
      <c r="T45" s="1753"/>
      <c r="U45" s="1805"/>
      <c r="V45" s="1807"/>
      <c r="W45" s="1807"/>
      <c r="X45" s="1807"/>
      <c r="Y45" s="1807"/>
      <c r="Z45" s="1807"/>
      <c r="AA45" s="1807"/>
      <c r="AB45" s="1787"/>
      <c r="AC45" s="1786"/>
      <c r="AD45" s="1808"/>
      <c r="AE45" s="1787"/>
      <c r="AF45" s="1787"/>
      <c r="AG45" s="1787"/>
      <c r="AH45" s="1787"/>
      <c r="AI45" s="1787"/>
      <c r="AJ45" s="1787"/>
      <c r="AK45" s="1787"/>
      <c r="AL45" s="1787"/>
      <c r="AM45" s="1787"/>
      <c r="AN45" s="1835"/>
      <c r="AP45" s="1843"/>
    </row>
    <row r="46" spans="1:42" ht="9.9" customHeight="1">
      <c r="A46" s="1768"/>
      <c r="S46" s="1800"/>
      <c r="T46" s="1753"/>
      <c r="U46" s="1804" t="s">
        <v>20</v>
      </c>
      <c r="V46" s="1808"/>
      <c r="W46" s="1807"/>
      <c r="X46" s="1807"/>
      <c r="Y46" s="1807"/>
      <c r="Z46" s="1807"/>
      <c r="AA46" s="1807"/>
      <c r="AB46" s="1787"/>
      <c r="AC46" s="1786"/>
      <c r="AD46" s="1808"/>
      <c r="AE46" s="1787"/>
      <c r="AF46" s="1787"/>
      <c r="AG46" s="1787"/>
      <c r="AH46" s="1787"/>
      <c r="AI46" s="1787"/>
      <c r="AJ46" s="1787"/>
      <c r="AK46" s="1787"/>
      <c r="AL46" s="1787"/>
      <c r="AM46" s="1787"/>
      <c r="AN46" s="1835"/>
      <c r="AP46" s="1843"/>
    </row>
    <row r="47" spans="1:42" ht="9.9" customHeight="1">
      <c r="A47" s="1768"/>
      <c r="S47" s="1800"/>
      <c r="T47" s="1753"/>
      <c r="U47" s="1804" t="s">
        <v>21</v>
      </c>
      <c r="V47" s="1808"/>
      <c r="W47" s="1807"/>
      <c r="X47" s="1807"/>
      <c r="Y47" s="1807"/>
      <c r="Z47" s="1807"/>
      <c r="AA47" s="1807"/>
      <c r="AB47" s="1787"/>
      <c r="AC47" s="1786"/>
      <c r="AD47" s="1808"/>
      <c r="AE47" s="1787"/>
      <c r="AF47" s="1787"/>
      <c r="AG47" s="1787"/>
      <c r="AH47" s="1787"/>
      <c r="AI47" s="1787"/>
      <c r="AJ47" s="1787"/>
      <c r="AK47" s="1787"/>
      <c r="AL47" s="1787"/>
      <c r="AM47" s="1787"/>
      <c r="AN47" s="1835"/>
      <c r="AP47" s="1843"/>
    </row>
    <row r="48" spans="1:42" ht="9.9" customHeight="1">
      <c r="A48" s="1768"/>
      <c r="S48" s="1800"/>
      <c r="T48" s="1753"/>
      <c r="U48" s="1809" t="s">
        <v>22</v>
      </c>
      <c r="V48" s="1807"/>
      <c r="W48" s="1807"/>
      <c r="X48" s="1807"/>
      <c r="Y48" s="1807"/>
      <c r="Z48" s="1807"/>
      <c r="AA48" s="1807"/>
      <c r="AB48" s="1787"/>
      <c r="AC48" s="1786"/>
      <c r="AD48" s="1808"/>
      <c r="AE48" s="1787"/>
      <c r="AF48" s="1787"/>
      <c r="AG48" s="1787"/>
      <c r="AH48" s="1787"/>
      <c r="AI48" s="1787"/>
      <c r="AJ48" s="1787"/>
      <c r="AK48" s="1787"/>
      <c r="AL48" s="1787"/>
      <c r="AM48" s="1787"/>
      <c r="AN48" s="1835"/>
      <c r="AP48" s="1843"/>
    </row>
    <row r="49" spans="1:43" ht="9.9" customHeight="1">
      <c r="A49" s="1768"/>
      <c r="S49" s="1800"/>
      <c r="T49" s="1753"/>
      <c r="U49" s="1809" t="s">
        <v>23</v>
      </c>
      <c r="V49" s="1807"/>
      <c r="W49" s="1807"/>
      <c r="X49" s="1807"/>
      <c r="Y49" s="1807"/>
      <c r="Z49" s="1807"/>
      <c r="AA49" s="1807"/>
      <c r="AB49" s="1787"/>
      <c r="AC49" s="1786"/>
      <c r="AD49" s="1808"/>
      <c r="AE49" s="1787"/>
      <c r="AF49" s="1787"/>
      <c r="AG49" s="1787"/>
      <c r="AH49" s="1787"/>
      <c r="AI49" s="1787"/>
      <c r="AJ49" s="1787"/>
      <c r="AK49" s="1787"/>
      <c r="AL49" s="1787"/>
      <c r="AM49" s="1787"/>
      <c r="AN49" s="1835"/>
      <c r="AP49" s="1843"/>
    </row>
    <row r="50" spans="1:43" ht="9.9" customHeight="1">
      <c r="A50" s="1768"/>
      <c r="S50" s="1800"/>
      <c r="T50" s="1768"/>
      <c r="U50" s="1804"/>
      <c r="V50" s="1787"/>
      <c r="W50" s="1807"/>
      <c r="X50" s="1807"/>
      <c r="Y50" s="1807"/>
      <c r="Z50" s="1807"/>
      <c r="AA50" s="1807"/>
      <c r="AB50" s="1787"/>
      <c r="AC50" s="1786"/>
      <c r="AD50" s="1808"/>
      <c r="AE50" s="1787"/>
      <c r="AF50" s="1787"/>
      <c r="AG50" s="1787"/>
      <c r="AH50" s="1787"/>
      <c r="AI50" s="1787"/>
      <c r="AJ50" s="1787"/>
      <c r="AK50" s="1787"/>
      <c r="AL50" s="1787"/>
      <c r="AM50" s="1787"/>
      <c r="AN50" s="1835"/>
      <c r="AP50" s="1843"/>
    </row>
    <row r="51" spans="1:43" ht="9.9" customHeight="1">
      <c r="A51" s="1768"/>
      <c r="S51" s="1800"/>
      <c r="T51" s="1770"/>
      <c r="U51" s="1804"/>
      <c r="V51" s="1787"/>
      <c r="W51" s="1807"/>
      <c r="X51" s="1807"/>
      <c r="Y51" s="1807"/>
      <c r="Z51" s="1807"/>
      <c r="AA51" s="1807"/>
      <c r="AB51" s="1787"/>
      <c r="AC51" s="1786"/>
      <c r="AD51" s="1808"/>
      <c r="AE51" s="1787"/>
      <c r="AF51" s="1787"/>
      <c r="AG51" s="1787"/>
      <c r="AH51" s="1787"/>
      <c r="AI51" s="1787"/>
      <c r="AJ51" s="1787"/>
      <c r="AK51" s="1787"/>
      <c r="AL51" s="1787"/>
      <c r="AM51" s="1787"/>
      <c r="AN51" s="1835"/>
      <c r="AP51" s="1843"/>
    </row>
    <row r="52" spans="1:43" ht="9.9" customHeight="1">
      <c r="A52" s="1768"/>
      <c r="S52" s="1800"/>
      <c r="T52" s="1770"/>
      <c r="U52" s="1809"/>
      <c r="V52" s="1787"/>
      <c r="W52" s="1807"/>
      <c r="X52" s="1807"/>
      <c r="Y52" s="1807"/>
      <c r="Z52" s="1807"/>
      <c r="AA52" s="1807"/>
      <c r="AB52" s="1787"/>
      <c r="AC52" s="1786"/>
      <c r="AD52" s="1808"/>
      <c r="AE52" s="1787"/>
      <c r="AF52" s="1787"/>
      <c r="AG52" s="1787"/>
      <c r="AH52" s="1787"/>
      <c r="AI52" s="1787"/>
      <c r="AJ52" s="1787"/>
      <c r="AK52" s="1787"/>
      <c r="AL52" s="1787"/>
      <c r="AM52" s="1787"/>
      <c r="AN52" s="1835"/>
      <c r="AP52" s="1843"/>
    </row>
    <row r="53" spans="1:43" ht="9.9" customHeight="1">
      <c r="A53" s="1768"/>
      <c r="S53" s="1800"/>
      <c r="T53" s="1753"/>
      <c r="U53" s="1809"/>
      <c r="V53" s="1807"/>
      <c r="W53" s="1807"/>
      <c r="X53" s="1807"/>
      <c r="Y53" s="1807"/>
      <c r="Z53" s="1807"/>
      <c r="AA53" s="1807"/>
      <c r="AB53" s="1787"/>
      <c r="AC53" s="1786"/>
      <c r="AD53" s="1808"/>
      <c r="AE53" s="1787"/>
      <c r="AF53" s="1787"/>
      <c r="AG53" s="1787"/>
      <c r="AH53" s="1787"/>
      <c r="AI53" s="1787"/>
      <c r="AJ53" s="1787"/>
      <c r="AK53" s="1787"/>
      <c r="AL53" s="1787"/>
      <c r="AM53" s="1787"/>
      <c r="AN53" s="1835"/>
      <c r="AP53" s="1843"/>
    </row>
    <row r="54" spans="1:43" ht="9.9" customHeight="1">
      <c r="A54" s="1768"/>
      <c r="S54" s="1800"/>
      <c r="T54" s="1753"/>
      <c r="U54" s="1805"/>
      <c r="V54" s="1807"/>
      <c r="W54" s="1807"/>
      <c r="X54" s="1807"/>
      <c r="Y54" s="1807"/>
      <c r="Z54" s="1807"/>
      <c r="AA54" s="1807"/>
      <c r="AB54" s="1787"/>
      <c r="AC54" s="1786"/>
      <c r="AD54" s="1808"/>
      <c r="AE54" s="1787"/>
      <c r="AF54" s="1787"/>
      <c r="AG54" s="1787"/>
      <c r="AH54" s="1787"/>
      <c r="AI54" s="1787"/>
      <c r="AJ54" s="1787"/>
      <c r="AK54" s="1787"/>
      <c r="AL54" s="1787"/>
      <c r="AM54" s="1787"/>
      <c r="AN54" s="1835"/>
      <c r="AP54" s="1843"/>
    </row>
    <row r="55" spans="1:43" ht="9.9" customHeight="1">
      <c r="A55" s="1768"/>
      <c r="S55" s="1800"/>
      <c r="T55" s="1753"/>
      <c r="U55" s="1805"/>
      <c r="V55" s="1807"/>
      <c r="W55" s="1807"/>
      <c r="X55" s="1807"/>
      <c r="Y55" s="1807"/>
      <c r="Z55" s="1807"/>
      <c r="AA55" s="1807"/>
      <c r="AB55" s="1787"/>
      <c r="AC55" s="1786"/>
      <c r="AD55" s="1808"/>
      <c r="AE55" s="1787"/>
      <c r="AF55" s="1787"/>
      <c r="AG55" s="1787"/>
      <c r="AH55" s="1787"/>
      <c r="AI55" s="1787"/>
      <c r="AJ55" s="1787"/>
      <c r="AK55" s="1787"/>
      <c r="AL55" s="1787"/>
      <c r="AM55" s="1787"/>
      <c r="AN55" s="1835"/>
      <c r="AP55" s="1843"/>
      <c r="AQ55" s="1844"/>
    </row>
    <row r="56" spans="1:43" ht="9.9" customHeight="1">
      <c r="A56" s="1768"/>
      <c r="S56" s="1800"/>
      <c r="T56" s="1753"/>
      <c r="U56" s="1805"/>
      <c r="V56" s="1807"/>
      <c r="W56" s="1807"/>
      <c r="X56" s="1807"/>
      <c r="Y56" s="1807"/>
      <c r="Z56" s="1807"/>
      <c r="AA56" s="1807"/>
      <c r="AB56" s="1787"/>
      <c r="AC56" s="1786"/>
      <c r="AD56" s="1808"/>
      <c r="AE56" s="1787"/>
      <c r="AF56" s="1787"/>
      <c r="AG56" s="1787"/>
      <c r="AH56" s="1787"/>
      <c r="AI56" s="1787"/>
      <c r="AJ56" s="1787"/>
      <c r="AK56" s="1787"/>
      <c r="AL56" s="1787"/>
      <c r="AM56" s="1787"/>
      <c r="AN56" s="1835"/>
      <c r="AP56" s="1843"/>
    </row>
    <row r="57" spans="1:43" ht="9.9" customHeight="1">
      <c r="A57" s="1768"/>
      <c r="S57" s="1800"/>
      <c r="T57" s="1753"/>
      <c r="U57" s="1805"/>
      <c r="V57" s="1807"/>
      <c r="W57" s="1807"/>
      <c r="X57" s="1807"/>
      <c r="Y57" s="1807"/>
      <c r="Z57" s="1807"/>
      <c r="AA57" s="1807"/>
      <c r="AB57" s="1787"/>
      <c r="AC57" s="1786"/>
      <c r="AD57" s="1808"/>
      <c r="AE57" s="1787"/>
      <c r="AF57" s="1787"/>
      <c r="AG57" s="1787"/>
      <c r="AH57" s="1787"/>
      <c r="AI57" s="1787"/>
      <c r="AJ57" s="1787"/>
      <c r="AK57" s="1787"/>
      <c r="AL57" s="1787"/>
      <c r="AM57" s="1787"/>
      <c r="AN57" s="1835"/>
      <c r="AP57" s="1843"/>
    </row>
    <row r="58" spans="1:43" ht="9.9" customHeight="1">
      <c r="A58" s="1768"/>
      <c r="S58" s="1800"/>
      <c r="T58" s="1753"/>
      <c r="U58" s="1805"/>
      <c r="V58" s="1807"/>
      <c r="W58" s="1807"/>
      <c r="X58" s="1807"/>
      <c r="Y58" s="1807"/>
      <c r="Z58" s="1807"/>
      <c r="AA58" s="1807"/>
      <c r="AB58" s="1787"/>
      <c r="AC58" s="1786"/>
      <c r="AD58" s="1808"/>
      <c r="AE58" s="1787"/>
      <c r="AF58" s="1787"/>
      <c r="AG58" s="1787"/>
      <c r="AH58" s="1787"/>
      <c r="AI58" s="1787"/>
      <c r="AJ58" s="1787"/>
      <c r="AK58" s="1787"/>
      <c r="AL58" s="1787"/>
      <c r="AM58" s="1787"/>
      <c r="AN58" s="1835"/>
      <c r="AP58" s="1843"/>
    </row>
    <row r="59" spans="1:43" ht="9.9" customHeight="1">
      <c r="A59" s="1771"/>
      <c r="B59" s="1772"/>
      <c r="C59" s="1772"/>
      <c r="D59" s="1772"/>
      <c r="E59" s="1772"/>
      <c r="F59" s="1772"/>
      <c r="G59" s="1772"/>
      <c r="H59" s="1772"/>
      <c r="I59" s="1772"/>
      <c r="J59" s="1772"/>
      <c r="K59" s="1772"/>
      <c r="L59" s="1772"/>
      <c r="M59" s="1772"/>
      <c r="N59" s="1772"/>
      <c r="O59" s="1772"/>
      <c r="P59" s="1772"/>
      <c r="Q59" s="1772"/>
      <c r="R59" s="1772"/>
      <c r="S59" s="1810"/>
      <c r="T59" s="1795"/>
      <c r="U59" s="1811"/>
      <c r="V59" s="1812"/>
      <c r="W59" s="1812"/>
      <c r="X59" s="1813"/>
      <c r="Y59" s="1812"/>
      <c r="Z59" s="1812"/>
      <c r="AA59" s="1812"/>
      <c r="AB59" s="1813"/>
      <c r="AC59" s="1827"/>
      <c r="AD59" s="1828"/>
      <c r="AE59" s="1813"/>
      <c r="AF59" s="1813"/>
      <c r="AG59" s="1827"/>
      <c r="AH59" s="1813"/>
      <c r="AI59" s="1813"/>
      <c r="AJ59" s="1813"/>
      <c r="AK59" s="1813"/>
      <c r="AL59" s="1813"/>
      <c r="AM59" s="1813"/>
      <c r="AN59" s="1837"/>
      <c r="AP59" s="1845"/>
    </row>
    <row r="60" spans="1:43" ht="9.9" customHeight="1">
      <c r="Q60" s="1814"/>
      <c r="R60" s="1814"/>
      <c r="S60" s="1814"/>
      <c r="T60" s="1814"/>
      <c r="U60" s="1814"/>
      <c r="V60" s="1814"/>
      <c r="W60" s="1814"/>
      <c r="X60" s="1753"/>
      <c r="Y60" s="1753"/>
      <c r="Z60" s="1753"/>
      <c r="AA60" s="1753"/>
      <c r="AC60" s="1760"/>
      <c r="AD60" s="1795"/>
      <c r="AG60" s="1760"/>
      <c r="AI60" s="1838"/>
      <c r="AJ60" s="1838"/>
      <c r="AK60" s="1838"/>
      <c r="AP60" s="1845"/>
    </row>
    <row r="61" spans="1:43" ht="12" customHeight="1">
      <c r="AD61" s="1795"/>
      <c r="AP61" s="1845"/>
    </row>
    <row r="62" spans="1:43" ht="4.5" customHeight="1">
      <c r="A62" s="2023"/>
      <c r="B62" s="2023"/>
      <c r="C62" s="2023"/>
      <c r="D62" s="2023"/>
      <c r="E62" s="2023"/>
      <c r="F62" s="2023"/>
      <c r="G62" s="2023"/>
      <c r="H62" s="2023"/>
      <c r="I62" s="2023"/>
      <c r="J62" s="2023"/>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3"/>
      <c r="AK62" s="2023"/>
      <c r="AL62" s="2023"/>
      <c r="AM62" s="2023"/>
      <c r="AN62" s="2023"/>
      <c r="AP62" s="1846"/>
    </row>
    <row r="63" spans="1:43" ht="3.75" customHeight="1">
      <c r="A63" s="1773"/>
      <c r="B63" s="1774"/>
      <c r="C63" s="1775"/>
      <c r="D63" s="1775"/>
      <c r="E63" s="1775"/>
      <c r="F63" s="1775"/>
      <c r="G63" s="1775"/>
      <c r="H63" s="1775"/>
      <c r="I63" s="1775"/>
      <c r="J63" s="1775"/>
      <c r="K63" s="1775"/>
      <c r="L63" s="1775"/>
      <c r="M63" s="1775"/>
      <c r="N63" s="1775"/>
      <c r="O63" s="1775"/>
      <c r="P63" s="1775"/>
      <c r="Q63" s="1775"/>
      <c r="R63" s="1775"/>
      <c r="S63" s="1775"/>
      <c r="T63" s="1775"/>
      <c r="U63" s="1775"/>
      <c r="V63" s="1775"/>
      <c r="W63" s="1775"/>
      <c r="X63" s="1775"/>
      <c r="Y63" s="1775"/>
      <c r="Z63" s="1775"/>
      <c r="AA63" s="1775"/>
      <c r="AB63" s="1775"/>
      <c r="AC63" s="1775"/>
      <c r="AD63" s="1775"/>
      <c r="AE63" s="1775"/>
      <c r="AF63" s="1775"/>
      <c r="AG63" s="1775"/>
      <c r="AH63" s="1775"/>
      <c r="AI63" s="1775"/>
      <c r="AJ63" s="1775"/>
      <c r="AK63" s="1775"/>
      <c r="AL63" s="1775"/>
      <c r="AM63" s="1775"/>
      <c r="AN63" s="1839"/>
    </row>
    <row r="64" spans="1:43" s="1753" customFormat="1" ht="10.5" customHeight="1">
      <c r="A64" s="1776"/>
      <c r="B64" s="1777" t="s">
        <v>24</v>
      </c>
      <c r="C64" s="2005" t="s">
        <v>25</v>
      </c>
      <c r="D64" s="2005"/>
      <c r="E64" s="2005"/>
      <c r="F64" s="2005"/>
      <c r="G64" s="2005"/>
      <c r="H64" s="2005"/>
      <c r="I64" s="2005"/>
      <c r="J64" s="2005"/>
      <c r="K64" s="2005"/>
      <c r="L64" s="2005"/>
      <c r="M64" s="2005"/>
      <c r="N64" s="2005"/>
      <c r="O64" s="2005"/>
      <c r="P64" s="2005"/>
      <c r="Q64" s="2005"/>
      <c r="R64" s="2005"/>
      <c r="S64" s="2005"/>
      <c r="T64" s="2005"/>
      <c r="U64" s="2005"/>
      <c r="V64" s="2005"/>
      <c r="W64" s="2005"/>
      <c r="X64" s="2005"/>
      <c r="Y64" s="2005"/>
      <c r="Z64" s="2005"/>
      <c r="AA64" s="2005"/>
      <c r="AB64" s="2005"/>
      <c r="AC64" s="2005"/>
      <c r="AD64" s="2005"/>
      <c r="AE64" s="2005"/>
      <c r="AF64" s="2005"/>
      <c r="AG64" s="2005"/>
      <c r="AH64" s="2005"/>
      <c r="AI64" s="2005"/>
      <c r="AJ64" s="2005"/>
      <c r="AK64" s="2005"/>
      <c r="AL64" s="2005"/>
      <c r="AM64" s="2005"/>
      <c r="AN64" s="2006"/>
    </row>
    <row r="65" spans="1:78" s="1754" customFormat="1" ht="2.25" customHeight="1">
      <c r="A65" s="1847"/>
      <c r="B65" s="1848"/>
      <c r="C65" s="2005"/>
      <c r="D65" s="2005"/>
      <c r="E65" s="2005"/>
      <c r="F65" s="2005"/>
      <c r="G65" s="2005"/>
      <c r="H65" s="2005"/>
      <c r="I65" s="2005"/>
      <c r="J65" s="2005"/>
      <c r="K65" s="2005"/>
      <c r="L65" s="2005"/>
      <c r="M65" s="2005"/>
      <c r="N65" s="2005"/>
      <c r="O65" s="2005"/>
      <c r="P65" s="2005"/>
      <c r="Q65" s="2005"/>
      <c r="R65" s="2005"/>
      <c r="S65" s="2005"/>
      <c r="T65" s="2005"/>
      <c r="U65" s="2005"/>
      <c r="V65" s="2005"/>
      <c r="W65" s="2005"/>
      <c r="X65" s="2005"/>
      <c r="Y65" s="2005"/>
      <c r="Z65" s="2005"/>
      <c r="AA65" s="2005"/>
      <c r="AB65" s="2005"/>
      <c r="AC65" s="2005"/>
      <c r="AD65" s="2005"/>
      <c r="AE65" s="2005"/>
      <c r="AF65" s="2005"/>
      <c r="AG65" s="2005"/>
      <c r="AH65" s="2005"/>
      <c r="AI65" s="2005"/>
      <c r="AJ65" s="2005"/>
      <c r="AK65" s="2005"/>
      <c r="AL65" s="2005"/>
      <c r="AM65" s="2005"/>
      <c r="AN65" s="2006"/>
    </row>
    <row r="66" spans="1:78" s="1753" customFormat="1" ht="12.75" customHeight="1">
      <c r="A66" s="1776"/>
      <c r="B66" s="1777" t="s">
        <v>26</v>
      </c>
      <c r="C66" s="2007" t="s">
        <v>27</v>
      </c>
      <c r="D66" s="2007"/>
      <c r="E66" s="2007"/>
      <c r="F66" s="2007"/>
      <c r="G66" s="2007"/>
      <c r="H66" s="2007"/>
      <c r="I66" s="2007"/>
      <c r="J66" s="2007"/>
      <c r="K66" s="2007"/>
      <c r="L66" s="2007"/>
      <c r="M66" s="2007"/>
      <c r="N66" s="2007"/>
      <c r="O66" s="2007"/>
      <c r="P66" s="2007"/>
      <c r="Q66" s="2007"/>
      <c r="R66" s="2007"/>
      <c r="S66" s="2007"/>
      <c r="T66" s="2007"/>
      <c r="U66" s="2007"/>
      <c r="V66" s="2007"/>
      <c r="W66" s="2007"/>
      <c r="X66" s="2007"/>
      <c r="Y66" s="2007"/>
      <c r="Z66" s="2007"/>
      <c r="AA66" s="2007"/>
      <c r="AB66" s="2007"/>
      <c r="AC66" s="2007"/>
      <c r="AD66" s="2007"/>
      <c r="AE66" s="2007"/>
      <c r="AF66" s="2007"/>
      <c r="AG66" s="2007"/>
      <c r="AH66" s="2007"/>
      <c r="AI66" s="2007"/>
      <c r="AJ66" s="2007"/>
      <c r="AK66" s="2007"/>
      <c r="AL66" s="2007"/>
      <c r="AM66" s="2007"/>
      <c r="AN66" s="2008"/>
    </row>
    <row r="67" spans="1:78" s="1755" customFormat="1" ht="9.75" customHeight="1">
      <c r="A67" s="1849"/>
      <c r="B67" s="1777"/>
      <c r="C67" s="2007"/>
      <c r="D67" s="2007"/>
      <c r="E67" s="2007"/>
      <c r="F67" s="2007"/>
      <c r="G67" s="2007"/>
      <c r="H67" s="2007"/>
      <c r="I67" s="2007"/>
      <c r="J67" s="2007"/>
      <c r="K67" s="2007"/>
      <c r="L67" s="2007"/>
      <c r="M67" s="2007"/>
      <c r="N67" s="2007"/>
      <c r="O67" s="2007"/>
      <c r="P67" s="2007"/>
      <c r="Q67" s="2007"/>
      <c r="R67" s="2007"/>
      <c r="S67" s="2007"/>
      <c r="T67" s="2007"/>
      <c r="U67" s="2007"/>
      <c r="V67" s="2007"/>
      <c r="W67" s="2007"/>
      <c r="X67" s="2007"/>
      <c r="Y67" s="2007"/>
      <c r="Z67" s="2007"/>
      <c r="AA67" s="2007"/>
      <c r="AB67" s="2007"/>
      <c r="AC67" s="2007"/>
      <c r="AD67" s="2007"/>
      <c r="AE67" s="2007"/>
      <c r="AF67" s="2007"/>
      <c r="AG67" s="2007"/>
      <c r="AH67" s="2007"/>
      <c r="AI67" s="2007"/>
      <c r="AJ67" s="2007"/>
      <c r="AK67" s="2007"/>
      <c r="AL67" s="2007"/>
      <c r="AM67" s="2007"/>
      <c r="AN67" s="2008"/>
    </row>
    <row r="68" spans="1:78" s="1755" customFormat="1" ht="2.25" customHeight="1">
      <c r="A68" s="1849"/>
      <c r="B68" s="1777"/>
      <c r="C68" s="1850"/>
      <c r="D68" s="1850"/>
      <c r="E68" s="1850"/>
      <c r="F68" s="1850"/>
      <c r="G68" s="1850"/>
      <c r="H68" s="1850"/>
      <c r="I68" s="1850"/>
      <c r="J68" s="1850"/>
      <c r="K68" s="1850"/>
      <c r="L68" s="1850"/>
      <c r="M68" s="1850"/>
      <c r="N68" s="1850"/>
      <c r="O68" s="1850"/>
      <c r="P68" s="1850"/>
      <c r="Q68" s="1850"/>
      <c r="R68" s="1850"/>
      <c r="S68" s="1850"/>
      <c r="T68" s="1850"/>
      <c r="U68" s="1850"/>
      <c r="V68" s="1850"/>
      <c r="W68" s="1850"/>
      <c r="X68" s="1850"/>
      <c r="Y68" s="1850"/>
      <c r="Z68" s="1850"/>
      <c r="AA68" s="1850"/>
      <c r="AB68" s="1850"/>
      <c r="AC68" s="1850"/>
      <c r="AD68" s="1850"/>
      <c r="AE68" s="1850"/>
      <c r="AF68" s="1850"/>
      <c r="AG68" s="1850"/>
      <c r="AH68" s="1850"/>
      <c r="AI68" s="1850"/>
      <c r="AJ68" s="1850"/>
      <c r="AK68" s="1850"/>
      <c r="AL68" s="1850"/>
      <c r="AM68" s="1850"/>
      <c r="AN68" s="1883"/>
    </row>
    <row r="69" spans="1:78" s="1755" customFormat="1" ht="10.199999999999999">
      <c r="A69" s="1849"/>
      <c r="B69" s="1777" t="s">
        <v>28</v>
      </c>
      <c r="C69" s="2009" t="s">
        <v>29</v>
      </c>
      <c r="D69" s="2009"/>
      <c r="E69" s="2009"/>
      <c r="F69" s="2009"/>
      <c r="G69" s="2009"/>
      <c r="H69" s="2009"/>
      <c r="I69" s="2009"/>
      <c r="J69" s="2009"/>
      <c r="K69" s="2009"/>
      <c r="L69" s="2009"/>
      <c r="M69" s="2009"/>
      <c r="N69" s="2009"/>
      <c r="O69" s="2009"/>
      <c r="P69" s="2009"/>
      <c r="Q69" s="2009"/>
      <c r="R69" s="2009"/>
      <c r="S69" s="2009"/>
      <c r="T69" s="2009"/>
      <c r="U69" s="2009"/>
      <c r="V69" s="2009"/>
      <c r="W69" s="2009"/>
      <c r="X69" s="2009"/>
      <c r="Y69" s="2009"/>
      <c r="Z69" s="2009"/>
      <c r="AA69" s="2009"/>
      <c r="AB69" s="2009"/>
      <c r="AC69" s="2009"/>
      <c r="AD69" s="2009"/>
      <c r="AE69" s="2009"/>
      <c r="AF69" s="2009"/>
      <c r="AG69" s="2009"/>
      <c r="AH69" s="2009"/>
      <c r="AI69" s="2009"/>
      <c r="AJ69" s="2009"/>
      <c r="AK69" s="2009"/>
      <c r="AL69" s="2009"/>
      <c r="AM69" s="2009"/>
      <c r="AN69" s="2010"/>
    </row>
    <row r="70" spans="1:78" s="1755" customFormat="1" ht="10.199999999999999">
      <c r="A70" s="1849"/>
      <c r="B70" s="1777"/>
      <c r="C70" s="2009"/>
      <c r="D70" s="2009"/>
      <c r="E70" s="2009"/>
      <c r="F70" s="2009"/>
      <c r="G70" s="2009"/>
      <c r="H70" s="2009"/>
      <c r="I70" s="2009"/>
      <c r="J70" s="2009"/>
      <c r="K70" s="2009"/>
      <c r="L70" s="2009"/>
      <c r="M70" s="2009"/>
      <c r="N70" s="2009"/>
      <c r="O70" s="2009"/>
      <c r="P70" s="2009"/>
      <c r="Q70" s="2009"/>
      <c r="R70" s="2009"/>
      <c r="S70" s="2009"/>
      <c r="T70" s="2009"/>
      <c r="U70" s="2009"/>
      <c r="V70" s="2009"/>
      <c r="W70" s="2009"/>
      <c r="X70" s="2009"/>
      <c r="Y70" s="2009"/>
      <c r="Z70" s="2009"/>
      <c r="AA70" s="2009"/>
      <c r="AB70" s="2009"/>
      <c r="AC70" s="2009"/>
      <c r="AD70" s="2009"/>
      <c r="AE70" s="2009"/>
      <c r="AF70" s="2009"/>
      <c r="AG70" s="2009"/>
      <c r="AH70" s="2009"/>
      <c r="AI70" s="2009"/>
      <c r="AJ70" s="2009"/>
      <c r="AK70" s="2009"/>
      <c r="AL70" s="2009"/>
      <c r="AM70" s="2009"/>
      <c r="AN70" s="2010"/>
    </row>
    <row r="71" spans="1:78" s="1755" customFormat="1" ht="10.199999999999999">
      <c r="A71" s="1849"/>
      <c r="B71" s="1777"/>
      <c r="C71" s="2009"/>
      <c r="D71" s="2009"/>
      <c r="E71" s="2009"/>
      <c r="F71" s="2009"/>
      <c r="G71" s="2009"/>
      <c r="H71" s="2009"/>
      <c r="I71" s="2009"/>
      <c r="J71" s="2009"/>
      <c r="K71" s="2009"/>
      <c r="L71" s="2009"/>
      <c r="M71" s="2009"/>
      <c r="N71" s="2009"/>
      <c r="O71" s="2009"/>
      <c r="P71" s="2009"/>
      <c r="Q71" s="2009"/>
      <c r="R71" s="2009"/>
      <c r="S71" s="2009"/>
      <c r="T71" s="2009"/>
      <c r="U71" s="2009"/>
      <c r="V71" s="2009"/>
      <c r="W71" s="2009"/>
      <c r="X71" s="2009"/>
      <c r="Y71" s="2009"/>
      <c r="Z71" s="2009"/>
      <c r="AA71" s="2009"/>
      <c r="AB71" s="2009"/>
      <c r="AC71" s="2009"/>
      <c r="AD71" s="2009"/>
      <c r="AE71" s="2009"/>
      <c r="AF71" s="2009"/>
      <c r="AG71" s="2009"/>
      <c r="AH71" s="2009"/>
      <c r="AI71" s="2009"/>
      <c r="AJ71" s="2009"/>
      <c r="AK71" s="2009"/>
      <c r="AL71" s="2009"/>
      <c r="AM71" s="2009"/>
      <c r="AN71" s="2010"/>
    </row>
    <row r="72" spans="1:78" s="1755" customFormat="1" ht="10.199999999999999">
      <c r="A72" s="1849"/>
      <c r="B72" s="1777"/>
      <c r="C72" s="2009"/>
      <c r="D72" s="2009"/>
      <c r="E72" s="2009"/>
      <c r="F72" s="2009"/>
      <c r="G72" s="2009"/>
      <c r="H72" s="2009"/>
      <c r="I72" s="2009"/>
      <c r="J72" s="2009"/>
      <c r="K72" s="2009"/>
      <c r="L72" s="2009"/>
      <c r="M72" s="2009"/>
      <c r="N72" s="2009"/>
      <c r="O72" s="2009"/>
      <c r="P72" s="2009"/>
      <c r="Q72" s="2009"/>
      <c r="R72" s="2009"/>
      <c r="S72" s="2009"/>
      <c r="T72" s="2009"/>
      <c r="U72" s="2009"/>
      <c r="V72" s="2009"/>
      <c r="W72" s="2009"/>
      <c r="X72" s="2009"/>
      <c r="Y72" s="2009"/>
      <c r="Z72" s="2009"/>
      <c r="AA72" s="2009"/>
      <c r="AB72" s="2009"/>
      <c r="AC72" s="2009"/>
      <c r="AD72" s="2009"/>
      <c r="AE72" s="2009"/>
      <c r="AF72" s="2009"/>
      <c r="AG72" s="2009"/>
      <c r="AH72" s="2009"/>
      <c r="AI72" s="2009"/>
      <c r="AJ72" s="2009"/>
      <c r="AK72" s="2009"/>
      <c r="AL72" s="2009"/>
      <c r="AM72" s="2009"/>
      <c r="AN72" s="2010"/>
    </row>
    <row r="73" spans="1:78" s="1753" customFormat="1" ht="3" customHeight="1">
      <c r="A73" s="1776"/>
      <c r="B73" s="1851"/>
      <c r="C73" s="1852"/>
      <c r="D73" s="1852"/>
      <c r="E73" s="1852"/>
      <c r="F73" s="1852"/>
      <c r="G73" s="1852"/>
      <c r="H73" s="1852"/>
      <c r="I73" s="1852"/>
      <c r="J73" s="1852"/>
      <c r="K73" s="1852"/>
      <c r="L73" s="1852"/>
      <c r="M73" s="1852"/>
      <c r="N73" s="1852"/>
      <c r="O73" s="1852"/>
      <c r="P73" s="1852"/>
      <c r="Q73" s="1852"/>
      <c r="R73" s="1852"/>
      <c r="S73" s="1852"/>
      <c r="T73" s="1852"/>
      <c r="U73" s="1852"/>
      <c r="V73" s="1852"/>
      <c r="W73" s="1852"/>
      <c r="X73" s="1852"/>
      <c r="Y73" s="1852"/>
      <c r="Z73" s="1852"/>
      <c r="AA73" s="1852"/>
      <c r="AB73" s="1852"/>
      <c r="AC73" s="1852"/>
      <c r="AD73" s="1852"/>
      <c r="AE73" s="1852"/>
      <c r="AF73" s="1852"/>
      <c r="AG73" s="1852"/>
      <c r="AH73" s="1852"/>
      <c r="AI73" s="1852"/>
      <c r="AJ73" s="1852"/>
      <c r="AK73" s="1852"/>
      <c r="AL73" s="1852"/>
      <c r="AM73" s="1852"/>
      <c r="AN73" s="1884"/>
    </row>
    <row r="74" spans="1:78" s="1753" customFormat="1" ht="9.75" customHeight="1">
      <c r="A74" s="1776"/>
      <c r="B74" s="1777" t="s">
        <v>30</v>
      </c>
      <c r="C74" s="1093" t="s">
        <v>31</v>
      </c>
      <c r="D74" s="1093"/>
      <c r="E74" s="1093"/>
      <c r="F74" s="1093"/>
      <c r="G74" s="1093"/>
      <c r="H74" s="1093"/>
      <c r="I74" s="1093"/>
      <c r="J74" s="1093"/>
      <c r="K74" s="1093"/>
      <c r="L74" s="1093"/>
      <c r="M74" s="1093"/>
      <c r="N74" s="1093"/>
      <c r="O74" s="1093"/>
      <c r="P74" s="1093"/>
      <c r="Q74" s="1093"/>
      <c r="R74" s="1093"/>
      <c r="S74" s="1093"/>
      <c r="T74" s="1093"/>
      <c r="U74" s="1093"/>
      <c r="V74" s="1093"/>
      <c r="W74" s="1093"/>
      <c r="X74" s="1093"/>
      <c r="Y74" s="1093"/>
      <c r="Z74" s="1093"/>
      <c r="AA74" s="1093"/>
      <c r="AB74" s="1093"/>
      <c r="AC74" s="1093"/>
      <c r="AD74" s="1093"/>
      <c r="AE74" s="1093"/>
      <c r="AF74" s="1093"/>
      <c r="AG74" s="1093"/>
      <c r="AH74" s="1093"/>
      <c r="AI74" s="1093"/>
      <c r="AJ74" s="1093"/>
      <c r="AK74" s="1093"/>
      <c r="AL74" s="1093"/>
      <c r="AM74" s="1093"/>
      <c r="AN74" s="1885"/>
    </row>
    <row r="75" spans="1:78" s="1753" customFormat="1" ht="3" customHeight="1">
      <c r="A75" s="1776"/>
      <c r="B75" s="1851"/>
      <c r="C75" s="1093"/>
      <c r="D75" s="1093"/>
      <c r="E75" s="1093"/>
      <c r="F75" s="1093"/>
      <c r="G75" s="1093"/>
      <c r="H75" s="1093"/>
      <c r="I75" s="1093"/>
      <c r="J75" s="1093"/>
      <c r="K75" s="1093"/>
      <c r="L75" s="1093"/>
      <c r="M75" s="1093"/>
      <c r="N75" s="1093"/>
      <c r="O75" s="1093"/>
      <c r="P75" s="1093"/>
      <c r="Q75" s="1093"/>
      <c r="R75" s="1093"/>
      <c r="S75" s="1093"/>
      <c r="T75" s="1093"/>
      <c r="U75" s="1093"/>
      <c r="V75" s="1093"/>
      <c r="W75" s="1093"/>
      <c r="X75" s="1093"/>
      <c r="Y75" s="1093"/>
      <c r="Z75" s="1093"/>
      <c r="AA75" s="1093"/>
      <c r="AB75" s="1093"/>
      <c r="AC75" s="1093"/>
      <c r="AD75" s="1093"/>
      <c r="AE75" s="1093"/>
      <c r="AF75" s="1093"/>
      <c r="AG75" s="1093"/>
      <c r="AH75" s="1093"/>
      <c r="AI75" s="1093"/>
      <c r="AJ75" s="1093"/>
      <c r="AK75" s="1093"/>
      <c r="AL75" s="1093"/>
      <c r="AM75" s="1093"/>
      <c r="AN75" s="1885"/>
    </row>
    <row r="76" spans="1:78" s="1753" customFormat="1" ht="3" customHeight="1">
      <c r="A76" s="1776"/>
      <c r="B76" s="1853"/>
      <c r="C76" s="1854"/>
      <c r="D76" s="1854"/>
      <c r="E76" s="1854"/>
      <c r="F76" s="1854"/>
      <c r="G76" s="1854"/>
      <c r="H76" s="1854"/>
      <c r="I76" s="1854"/>
      <c r="J76" s="1854"/>
      <c r="K76" s="1854"/>
      <c r="L76" s="1854"/>
      <c r="M76" s="1854"/>
      <c r="N76" s="1854"/>
      <c r="O76" s="1854"/>
      <c r="P76" s="1854"/>
      <c r="Q76" s="1854"/>
      <c r="R76" s="1854"/>
      <c r="S76" s="1854"/>
      <c r="T76" s="1854"/>
      <c r="U76" s="1854"/>
      <c r="V76" s="1854"/>
      <c r="W76" s="1854"/>
      <c r="X76" s="1854"/>
      <c r="Y76" s="1854"/>
      <c r="Z76" s="1854"/>
      <c r="AA76" s="1854"/>
      <c r="AB76" s="1854"/>
      <c r="AC76" s="1854"/>
      <c r="AD76" s="1854"/>
      <c r="AE76" s="1854"/>
      <c r="AF76" s="1854"/>
      <c r="AG76" s="1854"/>
      <c r="AH76" s="1854"/>
      <c r="AI76" s="1854"/>
      <c r="AJ76" s="1854"/>
      <c r="AK76" s="1854"/>
      <c r="AL76" s="1854"/>
      <c r="AM76" s="1854"/>
      <c r="AN76" s="1886"/>
    </row>
    <row r="77" spans="1:78" s="1753" customFormat="1" ht="3.75" customHeight="1">
      <c r="A77" s="1855"/>
      <c r="B77" s="1856"/>
      <c r="C77" s="652"/>
      <c r="D77" s="763"/>
      <c r="E77" s="763"/>
      <c r="F77" s="763"/>
      <c r="G77" s="763"/>
      <c r="H77" s="763"/>
      <c r="I77" s="763"/>
      <c r="J77" s="763"/>
      <c r="K77" s="763"/>
      <c r="L77" s="763"/>
      <c r="M77" s="763"/>
      <c r="N77" s="763"/>
      <c r="O77" s="763"/>
      <c r="P77" s="763"/>
      <c r="Q77" s="763"/>
      <c r="R77" s="763"/>
      <c r="S77" s="763"/>
      <c r="T77" s="763"/>
      <c r="U77" s="763"/>
      <c r="V77" s="763"/>
      <c r="W77" s="763"/>
      <c r="X77" s="763"/>
      <c r="Y77" s="763"/>
      <c r="Z77" s="763"/>
      <c r="AA77" s="763"/>
      <c r="AB77" s="763"/>
      <c r="AC77" s="763"/>
      <c r="AD77" s="763"/>
      <c r="AE77" s="763"/>
      <c r="AF77" s="763"/>
      <c r="AG77" s="763"/>
      <c r="AH77" s="763"/>
      <c r="AI77" s="763"/>
      <c r="AJ77" s="763"/>
      <c r="AK77" s="763"/>
      <c r="AL77" s="1856"/>
      <c r="AM77" s="1856"/>
      <c r="AN77" s="1887"/>
    </row>
    <row r="78" spans="1:78" s="1756" customFormat="1" ht="12" customHeight="1">
      <c r="A78" s="1857"/>
      <c r="B78" s="1858" t="s">
        <v>24</v>
      </c>
      <c r="C78" s="2011" t="s">
        <v>32</v>
      </c>
      <c r="D78" s="2011"/>
      <c r="E78" s="2011"/>
      <c r="F78" s="2011"/>
      <c r="G78" s="2011"/>
      <c r="H78" s="2011"/>
      <c r="I78" s="2011"/>
      <c r="J78" s="2011"/>
      <c r="K78" s="2011"/>
      <c r="L78" s="2011"/>
      <c r="M78" s="2011"/>
      <c r="N78" s="2011"/>
      <c r="O78" s="2011"/>
      <c r="P78" s="2011"/>
      <c r="Q78" s="2011"/>
      <c r="R78" s="2011"/>
      <c r="S78" s="2011"/>
      <c r="T78" s="2011"/>
      <c r="U78" s="2011"/>
      <c r="V78" s="2011"/>
      <c r="W78" s="2011"/>
      <c r="X78" s="2011"/>
      <c r="Y78" s="2011"/>
      <c r="Z78" s="2011"/>
      <c r="AA78" s="2011"/>
      <c r="AB78" s="2011"/>
      <c r="AC78" s="2011"/>
      <c r="AD78" s="2011"/>
      <c r="AE78" s="2011"/>
      <c r="AF78" s="2011"/>
      <c r="AG78" s="2011"/>
      <c r="AH78" s="2011"/>
      <c r="AI78" s="2011"/>
      <c r="AJ78" s="2011"/>
      <c r="AK78" s="2011"/>
      <c r="AL78" s="2011"/>
      <c r="AM78" s="2011"/>
      <c r="AN78" s="2012"/>
    </row>
    <row r="79" spans="1:78" s="1757" customFormat="1" ht="2.25" customHeight="1">
      <c r="A79" s="1859"/>
      <c r="B79" s="1860"/>
      <c r="C79" s="2011"/>
      <c r="D79" s="2011"/>
      <c r="E79" s="2011"/>
      <c r="F79" s="2011"/>
      <c r="G79" s="2011"/>
      <c r="H79" s="2011"/>
      <c r="I79" s="2011"/>
      <c r="J79" s="2011"/>
      <c r="K79" s="2011"/>
      <c r="L79" s="2011"/>
      <c r="M79" s="2011"/>
      <c r="N79" s="2011"/>
      <c r="O79" s="2011"/>
      <c r="P79" s="2011"/>
      <c r="Q79" s="2011"/>
      <c r="R79" s="2011"/>
      <c r="S79" s="2011"/>
      <c r="T79" s="2011"/>
      <c r="U79" s="2011"/>
      <c r="V79" s="2011"/>
      <c r="W79" s="2011"/>
      <c r="X79" s="2011"/>
      <c r="Y79" s="2011"/>
      <c r="Z79" s="2011"/>
      <c r="AA79" s="2011"/>
      <c r="AB79" s="2011"/>
      <c r="AC79" s="2011"/>
      <c r="AD79" s="2011"/>
      <c r="AE79" s="2011"/>
      <c r="AF79" s="2011"/>
      <c r="AG79" s="2011"/>
      <c r="AH79" s="2011"/>
      <c r="AI79" s="2011"/>
      <c r="AJ79" s="2011"/>
      <c r="AK79" s="2011"/>
      <c r="AL79" s="2011"/>
      <c r="AM79" s="2011"/>
      <c r="AN79" s="2012"/>
    </row>
    <row r="80" spans="1:78" s="1753" customFormat="1" ht="12.75" customHeight="1">
      <c r="A80" s="1855"/>
      <c r="B80" s="1861" t="s">
        <v>26</v>
      </c>
      <c r="C80" s="2013" t="s">
        <v>33</v>
      </c>
      <c r="D80" s="2013"/>
      <c r="E80" s="2013"/>
      <c r="F80" s="2013"/>
      <c r="G80" s="2013"/>
      <c r="H80" s="2013"/>
      <c r="I80" s="2013"/>
      <c r="J80" s="2013"/>
      <c r="K80" s="2013"/>
      <c r="L80" s="2013"/>
      <c r="M80" s="2013"/>
      <c r="N80" s="2013"/>
      <c r="O80" s="2013"/>
      <c r="P80" s="2013"/>
      <c r="Q80" s="2013"/>
      <c r="R80" s="2013"/>
      <c r="S80" s="2013"/>
      <c r="T80" s="2013"/>
      <c r="U80" s="2013"/>
      <c r="V80" s="2013"/>
      <c r="W80" s="2013"/>
      <c r="X80" s="2013"/>
      <c r="Y80" s="2013"/>
      <c r="Z80" s="2013"/>
      <c r="AA80" s="2013"/>
      <c r="AB80" s="2013"/>
      <c r="AC80" s="2013"/>
      <c r="AD80" s="2013"/>
      <c r="AE80" s="2013"/>
      <c r="AF80" s="2013"/>
      <c r="AG80" s="2013"/>
      <c r="AH80" s="2013"/>
      <c r="AI80" s="2013"/>
      <c r="AJ80" s="2013"/>
      <c r="AK80" s="2013"/>
      <c r="AL80" s="2013"/>
      <c r="AM80" s="2013"/>
      <c r="AN80" s="2014"/>
      <c r="AO80" s="2024"/>
      <c r="AP80" s="2024"/>
      <c r="AQ80" s="2024"/>
      <c r="AR80" s="2024"/>
      <c r="AS80" s="2024"/>
      <c r="AT80" s="2024"/>
      <c r="AU80" s="2024"/>
      <c r="AV80" s="2024"/>
      <c r="AW80" s="2024"/>
      <c r="AX80" s="2024"/>
      <c r="AY80" s="2024"/>
      <c r="AZ80" s="2024"/>
      <c r="BA80" s="2024"/>
      <c r="BB80" s="2024"/>
      <c r="BC80" s="2024"/>
      <c r="BD80" s="2024"/>
      <c r="BE80" s="2024"/>
      <c r="BF80" s="2024"/>
      <c r="BG80" s="2024"/>
      <c r="BH80" s="2024"/>
      <c r="BI80" s="2024"/>
      <c r="BJ80" s="2024"/>
      <c r="BK80" s="2024"/>
      <c r="BL80" s="2024"/>
      <c r="BM80" s="2024"/>
      <c r="BN80" s="2024"/>
      <c r="BO80" s="2024"/>
      <c r="BP80" s="2024"/>
      <c r="BQ80" s="2024"/>
      <c r="BR80" s="2024"/>
      <c r="BS80" s="2024"/>
      <c r="BT80" s="2024"/>
      <c r="BU80" s="2024"/>
      <c r="BV80" s="2024"/>
      <c r="BW80" s="2024"/>
      <c r="BX80" s="2024"/>
      <c r="BY80" s="2024"/>
      <c r="BZ80" s="2025"/>
    </row>
    <row r="81" spans="1:40" s="1755" customFormat="1" ht="2.25" customHeight="1">
      <c r="A81" s="1862"/>
      <c r="B81" s="1863"/>
      <c r="C81" s="2026"/>
      <c r="D81" s="2026"/>
      <c r="E81" s="2026"/>
      <c r="F81" s="2026"/>
      <c r="G81" s="2026"/>
      <c r="H81" s="2026"/>
      <c r="I81" s="2026"/>
      <c r="J81" s="2026"/>
      <c r="K81" s="2026"/>
      <c r="L81" s="2026"/>
      <c r="M81" s="2026"/>
      <c r="N81" s="2026"/>
      <c r="O81" s="2026"/>
      <c r="P81" s="2026"/>
      <c r="Q81" s="2026"/>
      <c r="R81" s="2026"/>
      <c r="S81" s="2026"/>
      <c r="T81" s="2026"/>
      <c r="U81" s="2026"/>
      <c r="V81" s="2026"/>
      <c r="W81" s="2026"/>
      <c r="X81" s="2026"/>
      <c r="Y81" s="2026"/>
      <c r="Z81" s="2026"/>
      <c r="AA81" s="2026"/>
      <c r="AB81" s="2026"/>
      <c r="AC81" s="2026"/>
      <c r="AD81" s="2026"/>
      <c r="AE81" s="2026"/>
      <c r="AF81" s="2026"/>
      <c r="AG81" s="2026"/>
      <c r="AH81" s="2026"/>
      <c r="AI81" s="2026"/>
      <c r="AJ81" s="2026"/>
      <c r="AK81" s="2026"/>
      <c r="AL81" s="2026"/>
      <c r="AM81" s="2026"/>
      <c r="AN81" s="2027"/>
    </row>
    <row r="82" spans="1:40" s="1755" customFormat="1" ht="14.25" customHeight="1">
      <c r="A82" s="1862"/>
      <c r="B82" s="1864" t="s">
        <v>28</v>
      </c>
      <c r="C82" s="2013" t="s">
        <v>34</v>
      </c>
      <c r="D82" s="2013"/>
      <c r="E82" s="2013"/>
      <c r="F82" s="2013"/>
      <c r="G82" s="2013"/>
      <c r="H82" s="2013"/>
      <c r="I82" s="2013"/>
      <c r="J82" s="2013"/>
      <c r="K82" s="2013"/>
      <c r="L82" s="2013"/>
      <c r="M82" s="2013"/>
      <c r="N82" s="2013"/>
      <c r="O82" s="2013"/>
      <c r="P82" s="2013"/>
      <c r="Q82" s="2013"/>
      <c r="R82" s="2013"/>
      <c r="S82" s="2013"/>
      <c r="T82" s="2013"/>
      <c r="U82" s="2013"/>
      <c r="V82" s="2013"/>
      <c r="W82" s="2013"/>
      <c r="X82" s="2013"/>
      <c r="Y82" s="2013"/>
      <c r="Z82" s="2013"/>
      <c r="AA82" s="2013"/>
      <c r="AB82" s="2013"/>
      <c r="AC82" s="2013"/>
      <c r="AD82" s="2013"/>
      <c r="AE82" s="2013"/>
      <c r="AF82" s="2013"/>
      <c r="AG82" s="2013"/>
      <c r="AH82" s="2013"/>
      <c r="AI82" s="2013"/>
      <c r="AJ82" s="2013"/>
      <c r="AK82" s="2013"/>
      <c r="AL82" s="2013"/>
      <c r="AM82" s="2013"/>
      <c r="AN82" s="2014"/>
    </row>
    <row r="83" spans="1:40" s="1753" customFormat="1" ht="14.25" customHeight="1">
      <c r="A83" s="1855"/>
      <c r="B83" s="1865"/>
      <c r="C83" s="2013"/>
      <c r="D83" s="2013"/>
      <c r="E83" s="2013"/>
      <c r="F83" s="2013"/>
      <c r="G83" s="2013"/>
      <c r="H83" s="2013"/>
      <c r="I83" s="2013"/>
      <c r="J83" s="2013"/>
      <c r="K83" s="2013"/>
      <c r="L83" s="2013"/>
      <c r="M83" s="2013"/>
      <c r="N83" s="2013"/>
      <c r="O83" s="2013"/>
      <c r="P83" s="2013"/>
      <c r="Q83" s="2013"/>
      <c r="R83" s="2013"/>
      <c r="S83" s="2013"/>
      <c r="T83" s="2013"/>
      <c r="U83" s="2013"/>
      <c r="V83" s="2013"/>
      <c r="W83" s="2013"/>
      <c r="X83" s="2013"/>
      <c r="Y83" s="2013"/>
      <c r="Z83" s="2013"/>
      <c r="AA83" s="2013"/>
      <c r="AB83" s="2013"/>
      <c r="AC83" s="2013"/>
      <c r="AD83" s="2013"/>
      <c r="AE83" s="2013"/>
      <c r="AF83" s="2013"/>
      <c r="AG83" s="2013"/>
      <c r="AH83" s="2013"/>
      <c r="AI83" s="2013"/>
      <c r="AJ83" s="2013"/>
      <c r="AK83" s="2013"/>
      <c r="AL83" s="2013"/>
      <c r="AM83" s="2013"/>
      <c r="AN83" s="2014"/>
    </row>
    <row r="84" spans="1:40" s="1753" customFormat="1" ht="17.25" customHeight="1">
      <c r="A84" s="1855"/>
      <c r="B84" s="1865"/>
      <c r="C84" s="2013"/>
      <c r="D84" s="2013"/>
      <c r="E84" s="2013"/>
      <c r="F84" s="2013"/>
      <c r="G84" s="2013"/>
      <c r="H84" s="2013"/>
      <c r="I84" s="2013"/>
      <c r="J84" s="2013"/>
      <c r="K84" s="2013"/>
      <c r="L84" s="2013"/>
      <c r="M84" s="2013"/>
      <c r="N84" s="2013"/>
      <c r="O84" s="2013"/>
      <c r="P84" s="2013"/>
      <c r="Q84" s="2013"/>
      <c r="R84" s="2013"/>
      <c r="S84" s="2013"/>
      <c r="T84" s="2013"/>
      <c r="U84" s="2013"/>
      <c r="V84" s="2013"/>
      <c r="W84" s="2013"/>
      <c r="X84" s="2013"/>
      <c r="Y84" s="2013"/>
      <c r="Z84" s="2013"/>
      <c r="AA84" s="2013"/>
      <c r="AB84" s="2013"/>
      <c r="AC84" s="2013"/>
      <c r="AD84" s="2013"/>
      <c r="AE84" s="2013"/>
      <c r="AF84" s="2013"/>
      <c r="AG84" s="2013"/>
      <c r="AH84" s="2013"/>
      <c r="AI84" s="2013"/>
      <c r="AJ84" s="2013"/>
      <c r="AK84" s="2013"/>
      <c r="AL84" s="2013"/>
      <c r="AM84" s="2013"/>
      <c r="AN84" s="2014"/>
    </row>
    <row r="85" spans="1:40" s="1753" customFormat="1" ht="1.5" customHeight="1">
      <c r="A85" s="1855"/>
      <c r="B85" s="1856"/>
      <c r="C85" s="812"/>
      <c r="D85" s="812"/>
      <c r="E85" s="812"/>
      <c r="F85" s="812"/>
      <c r="G85" s="812"/>
      <c r="H85" s="812"/>
      <c r="I85" s="812"/>
      <c r="J85" s="812"/>
      <c r="K85" s="812"/>
      <c r="L85" s="812"/>
      <c r="M85" s="812"/>
      <c r="N85" s="812"/>
      <c r="O85" s="812"/>
      <c r="P85" s="812"/>
      <c r="Q85" s="812"/>
      <c r="R85" s="812"/>
      <c r="S85" s="812"/>
      <c r="T85" s="812"/>
      <c r="U85" s="812"/>
      <c r="V85" s="812"/>
      <c r="W85" s="812"/>
      <c r="X85" s="812"/>
      <c r="Y85" s="812"/>
      <c r="Z85" s="812"/>
      <c r="AA85" s="812"/>
      <c r="AB85" s="812"/>
      <c r="AC85" s="812"/>
      <c r="AD85" s="812"/>
      <c r="AE85" s="812"/>
      <c r="AF85" s="812"/>
      <c r="AG85" s="812"/>
      <c r="AH85" s="812"/>
      <c r="AI85" s="812"/>
      <c r="AJ85" s="812"/>
      <c r="AK85" s="812"/>
      <c r="AL85" s="812"/>
      <c r="AM85" s="812"/>
      <c r="AN85" s="1888"/>
    </row>
    <row r="86" spans="1:40" s="1753" customFormat="1" ht="10.5" customHeight="1">
      <c r="A86" s="1855"/>
      <c r="B86" s="1865" t="s">
        <v>30</v>
      </c>
      <c r="C86" s="2028" t="s">
        <v>35</v>
      </c>
      <c r="D86" s="2028"/>
      <c r="E86" s="2028"/>
      <c r="F86" s="2028"/>
      <c r="G86" s="2028"/>
      <c r="H86" s="2028"/>
      <c r="I86" s="2028"/>
      <c r="J86" s="2028"/>
      <c r="K86" s="2028"/>
      <c r="L86" s="2028"/>
      <c r="M86" s="2028"/>
      <c r="N86" s="2028"/>
      <c r="O86" s="2028"/>
      <c r="P86" s="2028"/>
      <c r="Q86" s="2028"/>
      <c r="R86" s="2028"/>
      <c r="S86" s="2028"/>
      <c r="T86" s="2028"/>
      <c r="U86" s="2028"/>
      <c r="V86" s="2028"/>
      <c r="W86" s="2028"/>
      <c r="X86" s="2028"/>
      <c r="Y86" s="2028"/>
      <c r="Z86" s="2028"/>
      <c r="AA86" s="2028"/>
      <c r="AB86" s="2028"/>
      <c r="AC86" s="2028"/>
      <c r="AD86" s="2028"/>
      <c r="AE86" s="2028"/>
      <c r="AF86" s="2028"/>
      <c r="AG86" s="2028"/>
      <c r="AH86" s="2028"/>
      <c r="AI86" s="2028"/>
      <c r="AJ86" s="2028"/>
      <c r="AK86" s="2028"/>
      <c r="AL86" s="2028"/>
      <c r="AM86" s="2028"/>
      <c r="AN86" s="2029"/>
    </row>
    <row r="87" spans="1:40" s="1753" customFormat="1" ht="2.25" customHeight="1">
      <c r="A87" s="1855"/>
      <c r="B87" s="1856"/>
      <c r="C87" s="652"/>
      <c r="D87" s="763"/>
      <c r="E87" s="763"/>
      <c r="F87" s="763"/>
      <c r="G87" s="763"/>
      <c r="H87" s="763"/>
      <c r="I87" s="763"/>
      <c r="J87" s="763"/>
      <c r="K87" s="763"/>
      <c r="L87" s="763"/>
      <c r="M87" s="763"/>
      <c r="N87" s="763"/>
      <c r="O87" s="763"/>
      <c r="P87" s="763"/>
      <c r="Q87" s="763"/>
      <c r="R87" s="763"/>
      <c r="S87" s="763"/>
      <c r="T87" s="763"/>
      <c r="U87" s="763"/>
      <c r="V87" s="763"/>
      <c r="W87" s="763"/>
      <c r="X87" s="763"/>
      <c r="Y87" s="763"/>
      <c r="Z87" s="763"/>
      <c r="AA87" s="763"/>
      <c r="AB87" s="763"/>
      <c r="AC87" s="763"/>
      <c r="AD87" s="763"/>
      <c r="AE87" s="763"/>
      <c r="AF87" s="763"/>
      <c r="AG87" s="763"/>
      <c r="AH87" s="763"/>
      <c r="AI87" s="763"/>
      <c r="AJ87" s="763"/>
      <c r="AK87" s="763"/>
      <c r="AL87" s="1889"/>
      <c r="AM87" s="1863"/>
      <c r="AN87" s="1890"/>
    </row>
    <row r="88" spans="1:40" s="1753" customFormat="1" ht="12" customHeight="1">
      <c r="A88" s="1855"/>
      <c r="B88" s="1866"/>
      <c r="C88" s="2015"/>
      <c r="D88" s="2015"/>
      <c r="E88" s="2015"/>
      <c r="F88" s="2015"/>
      <c r="G88" s="2015"/>
      <c r="H88" s="2015"/>
      <c r="I88" s="2015"/>
      <c r="J88" s="2015"/>
      <c r="K88" s="2015"/>
      <c r="L88" s="2015"/>
      <c r="M88" s="2015"/>
      <c r="N88" s="2015"/>
      <c r="O88" s="2015"/>
      <c r="P88" s="2015"/>
      <c r="Q88" s="2015"/>
      <c r="R88" s="2015"/>
      <c r="S88" s="2015"/>
      <c r="T88" s="2015"/>
      <c r="U88" s="2015"/>
      <c r="V88" s="2015"/>
      <c r="W88" s="2015"/>
      <c r="X88" s="2015"/>
      <c r="Y88" s="2015"/>
      <c r="Z88" s="2015"/>
      <c r="AA88" s="2015"/>
      <c r="AB88" s="2015"/>
      <c r="AC88" s="2015"/>
      <c r="AD88" s="2015"/>
      <c r="AE88" s="2015"/>
      <c r="AF88" s="2015"/>
      <c r="AG88" s="2015"/>
      <c r="AH88" s="2015"/>
      <c r="AI88" s="2015"/>
      <c r="AJ88" s="2015"/>
      <c r="AK88" s="2015"/>
      <c r="AL88" s="2015"/>
      <c r="AM88" s="2015"/>
      <c r="AN88" s="2016"/>
    </row>
    <row r="89" spans="1:40" s="1753" customFormat="1" ht="12" customHeight="1">
      <c r="A89" s="1855"/>
      <c r="B89" s="1856"/>
      <c r="C89" s="1856"/>
      <c r="D89" s="1856"/>
      <c r="E89" s="1856"/>
      <c r="F89" s="1856"/>
      <c r="G89" s="1856"/>
      <c r="H89" s="1856"/>
      <c r="I89" s="1856"/>
      <c r="J89" s="1856"/>
      <c r="K89" s="1856"/>
      <c r="L89" s="1856"/>
      <c r="M89" s="1856"/>
      <c r="N89" s="1856"/>
      <c r="O89" s="1856"/>
      <c r="P89" s="1856"/>
      <c r="Q89" s="1856"/>
      <c r="R89" s="1856"/>
      <c r="S89" s="1856"/>
      <c r="T89" s="1856"/>
      <c r="U89" s="1856"/>
      <c r="V89" s="1856"/>
      <c r="W89" s="1856"/>
      <c r="X89" s="1856"/>
      <c r="Y89" s="1856"/>
      <c r="Z89" s="1856"/>
      <c r="AA89" s="1856"/>
      <c r="AB89" s="1856"/>
      <c r="AC89" s="1856"/>
      <c r="AD89" s="1856"/>
      <c r="AE89" s="1856"/>
      <c r="AF89" s="1856"/>
      <c r="AG89" s="1856"/>
      <c r="AH89" s="1856"/>
      <c r="AI89" s="1856"/>
      <c r="AJ89" s="1856"/>
      <c r="AK89" s="1856"/>
      <c r="AL89" s="1856"/>
      <c r="AM89" s="1856"/>
      <c r="AN89" s="1891"/>
    </row>
    <row r="90" spans="1:40" ht="31.5" customHeight="1">
      <c r="A90" s="1867"/>
      <c r="B90" s="1868"/>
      <c r="C90" s="1868" t="s">
        <v>36</v>
      </c>
      <c r="D90" s="1774"/>
      <c r="E90" s="1774"/>
      <c r="F90" s="1774"/>
      <c r="G90" s="1774"/>
      <c r="H90" s="1774"/>
      <c r="I90" s="1774"/>
      <c r="J90" s="1774"/>
      <c r="K90" s="1774"/>
      <c r="L90" s="1774"/>
      <c r="M90" s="1774"/>
      <c r="N90" s="1774"/>
      <c r="O90" s="1774"/>
      <c r="P90" s="1774"/>
      <c r="Q90" s="1774"/>
      <c r="R90" s="1774"/>
      <c r="S90" s="1774"/>
      <c r="T90" s="1774"/>
      <c r="U90" s="1774"/>
      <c r="V90" s="1774"/>
      <c r="W90" s="1774"/>
      <c r="X90" s="1774"/>
      <c r="Y90" s="1774"/>
      <c r="Z90" s="1774"/>
      <c r="AA90" s="1774"/>
      <c r="AB90" s="1774"/>
      <c r="AC90" s="1774"/>
      <c r="AD90" s="1774"/>
      <c r="AE90" s="1774"/>
      <c r="AF90" s="1774"/>
      <c r="AG90" s="1774"/>
      <c r="AH90" s="1774"/>
      <c r="AI90" s="1774"/>
      <c r="AJ90" s="1774"/>
      <c r="AK90" s="1774"/>
      <c r="AL90" s="1774"/>
      <c r="AM90" s="1774"/>
      <c r="AN90" s="1892"/>
    </row>
    <row r="91" spans="1:40" ht="12">
      <c r="A91" s="1867"/>
      <c r="B91" s="1868"/>
      <c r="C91" s="1868" t="s">
        <v>37</v>
      </c>
      <c r="D91" s="1774"/>
      <c r="E91" s="1774"/>
      <c r="F91" s="1774"/>
      <c r="G91" s="1774"/>
      <c r="H91" s="1774"/>
      <c r="I91" s="1774"/>
      <c r="J91" s="1774"/>
      <c r="K91" s="1774"/>
      <c r="L91" s="1774"/>
      <c r="M91" s="1774"/>
      <c r="N91" s="1774"/>
      <c r="O91" s="1774"/>
      <c r="P91" s="1774"/>
      <c r="Q91" s="1774"/>
      <c r="R91" s="1774"/>
      <c r="S91" s="1774"/>
      <c r="T91" s="1774"/>
      <c r="U91" s="1880" t="s">
        <v>38</v>
      </c>
      <c r="V91" s="1774"/>
      <c r="W91" s="1774"/>
      <c r="X91" s="1774"/>
      <c r="Y91" s="1774"/>
      <c r="Z91" s="1774"/>
      <c r="AA91" s="1774"/>
      <c r="AB91" s="1774"/>
      <c r="AC91" s="1774"/>
      <c r="AD91" s="1774"/>
      <c r="AE91" s="1774"/>
      <c r="AF91" s="1774"/>
      <c r="AG91" s="1774"/>
      <c r="AH91" s="1774"/>
      <c r="AI91" s="1774"/>
      <c r="AJ91" s="1774"/>
      <c r="AK91" s="1774"/>
      <c r="AL91" s="1774"/>
      <c r="AM91" s="1774"/>
      <c r="AN91" s="1892"/>
    </row>
    <row r="92" spans="1:40" s="1758" customFormat="1" ht="12">
      <c r="A92" s="1869"/>
      <c r="B92" s="1870"/>
      <c r="C92" s="1870" t="s">
        <v>39</v>
      </c>
      <c r="D92" s="1871"/>
      <c r="E92" s="1871"/>
      <c r="F92" s="1871"/>
      <c r="G92" s="1871"/>
      <c r="H92" s="1871"/>
      <c r="I92" s="1871"/>
      <c r="J92" s="1871"/>
      <c r="K92" s="1871"/>
      <c r="L92" s="1871"/>
      <c r="M92" s="1871"/>
      <c r="N92" s="1871"/>
      <c r="O92" s="1871"/>
      <c r="P92" s="1871"/>
      <c r="Q92" s="1871"/>
      <c r="R92" s="1871"/>
      <c r="S92" s="1871"/>
      <c r="T92" s="1871"/>
      <c r="U92" s="1880"/>
      <c r="V92" s="1880"/>
      <c r="W92" s="1871"/>
      <c r="X92" s="1871"/>
      <c r="Y92" s="1871"/>
      <c r="Z92" s="1871"/>
      <c r="AA92" s="1871"/>
      <c r="AB92" s="1871"/>
      <c r="AC92" s="1871"/>
      <c r="AD92" s="1871"/>
      <c r="AE92" s="1871"/>
      <c r="AF92" s="1871"/>
      <c r="AG92" s="1871"/>
      <c r="AH92" s="1871"/>
      <c r="AI92" s="1871"/>
      <c r="AJ92" s="1871"/>
      <c r="AK92" s="1871"/>
      <c r="AL92" s="1871"/>
      <c r="AM92" s="1871"/>
      <c r="AN92" s="1893"/>
    </row>
    <row r="93" spans="1:40" ht="4.5" customHeight="1">
      <c r="A93" s="1872"/>
      <c r="B93" s="1873"/>
      <c r="C93" s="1873"/>
      <c r="D93" s="1873"/>
      <c r="E93" s="1873"/>
      <c r="F93" s="1873"/>
      <c r="G93" s="1873"/>
      <c r="H93" s="1873"/>
      <c r="I93" s="1873"/>
      <c r="J93" s="1873"/>
      <c r="K93" s="1873"/>
      <c r="L93" s="1873"/>
      <c r="M93" s="1873"/>
      <c r="N93" s="1873"/>
      <c r="O93" s="1873"/>
      <c r="P93" s="1873"/>
      <c r="Q93" s="1873"/>
      <c r="R93" s="1873"/>
      <c r="S93" s="1873"/>
      <c r="T93" s="1873"/>
      <c r="U93" s="1873"/>
      <c r="V93" s="1873"/>
      <c r="W93" s="1873"/>
      <c r="X93" s="1873"/>
      <c r="Y93" s="1873"/>
      <c r="Z93" s="1873"/>
      <c r="AA93" s="1873"/>
      <c r="AB93" s="1873"/>
      <c r="AC93" s="1873"/>
      <c r="AD93" s="1873"/>
      <c r="AE93" s="1873"/>
      <c r="AF93" s="1873"/>
      <c r="AG93" s="1873"/>
      <c r="AH93" s="1873"/>
      <c r="AI93" s="1873"/>
      <c r="AJ93" s="1873"/>
      <c r="AK93" s="1873"/>
      <c r="AL93" s="1873"/>
      <c r="AM93" s="1873"/>
      <c r="AN93" s="1894"/>
    </row>
    <row r="94" spans="1:40" ht="5.25" customHeight="1"/>
    <row r="95" spans="1:40" ht="14.25" customHeight="1">
      <c r="A95" s="2017" t="s">
        <v>40</v>
      </c>
      <c r="B95" s="2018"/>
      <c r="C95" s="2018"/>
      <c r="D95" s="2018"/>
      <c r="E95" s="2018"/>
      <c r="F95" s="2018"/>
      <c r="G95" s="2018"/>
      <c r="H95" s="2018"/>
      <c r="I95" s="2018"/>
      <c r="J95" s="2018"/>
      <c r="K95" s="2018"/>
      <c r="L95" s="2018"/>
      <c r="M95" s="2018"/>
      <c r="N95" s="2018"/>
      <c r="O95" s="2018"/>
      <c r="P95" s="2018"/>
      <c r="Q95" s="2018"/>
      <c r="R95" s="2018"/>
      <c r="S95" s="2018"/>
      <c r="T95" s="2018"/>
      <c r="U95" s="2018"/>
      <c r="V95" s="2018"/>
      <c r="W95" s="2018"/>
      <c r="X95" s="2018"/>
      <c r="Y95" s="2018"/>
      <c r="Z95" s="2018"/>
      <c r="AA95" s="2018"/>
      <c r="AB95" s="2018"/>
      <c r="AC95" s="2018"/>
      <c r="AD95" s="2018"/>
      <c r="AE95" s="2018"/>
      <c r="AF95" s="2018"/>
      <c r="AG95" s="2018"/>
      <c r="AH95" s="2018"/>
      <c r="AI95" s="2018"/>
      <c r="AJ95" s="2018"/>
      <c r="AK95" s="2018"/>
      <c r="AL95" s="2018"/>
      <c r="AM95" s="2018"/>
      <c r="AN95" s="2019"/>
    </row>
    <row r="96" spans="1:40" ht="4.5" customHeight="1">
      <c r="A96" s="1874"/>
      <c r="B96" s="1874"/>
      <c r="C96" s="1874"/>
      <c r="D96" s="1874"/>
      <c r="E96" s="1874"/>
      <c r="F96" s="1874"/>
      <c r="G96" s="1874"/>
      <c r="H96" s="1874"/>
      <c r="I96" s="1874"/>
      <c r="J96" s="1874"/>
      <c r="K96" s="1874"/>
      <c r="L96" s="1874"/>
      <c r="M96" s="1874"/>
      <c r="N96" s="1874"/>
      <c r="O96" s="1874"/>
      <c r="P96" s="1874"/>
      <c r="Q96" s="1874"/>
      <c r="R96" s="1874"/>
      <c r="S96" s="1874"/>
      <c r="T96" s="1874"/>
      <c r="U96" s="1874"/>
      <c r="V96" s="1874"/>
      <c r="W96" s="1874"/>
      <c r="X96" s="1874"/>
      <c r="Y96" s="1874"/>
      <c r="Z96" s="1874"/>
      <c r="AA96" s="1874"/>
      <c r="AB96" s="1874"/>
      <c r="AC96" s="1874"/>
      <c r="AD96" s="1874"/>
      <c r="AE96" s="1874"/>
      <c r="AF96" s="1874"/>
      <c r="AG96" s="1874"/>
      <c r="AH96" s="1874"/>
      <c r="AI96" s="1874"/>
      <c r="AJ96" s="1874"/>
      <c r="AK96" s="1874"/>
      <c r="AL96" s="1874"/>
      <c r="AM96" s="1874"/>
      <c r="AN96" s="1874"/>
    </row>
    <row r="97" spans="1:40" ht="10.5" customHeight="1">
      <c r="A97" s="2020" t="s">
        <v>41</v>
      </c>
      <c r="B97" s="2021"/>
      <c r="C97" s="2021"/>
      <c r="D97" s="2021"/>
      <c r="E97" s="2021"/>
      <c r="F97" s="2021"/>
      <c r="G97" s="2021"/>
      <c r="H97" s="2021"/>
      <c r="I97" s="2021"/>
      <c r="J97" s="2021"/>
      <c r="K97" s="2021"/>
      <c r="L97" s="2021"/>
      <c r="M97" s="2021"/>
      <c r="N97" s="2021"/>
      <c r="O97" s="2021"/>
      <c r="P97" s="2021"/>
      <c r="Q97" s="2021"/>
      <c r="R97" s="2021"/>
      <c r="S97" s="2021"/>
      <c r="T97" s="2021"/>
      <c r="U97" s="2021"/>
      <c r="V97" s="2021"/>
      <c r="W97" s="2021"/>
      <c r="X97" s="2021"/>
      <c r="Y97" s="2021"/>
      <c r="Z97" s="2021"/>
      <c r="AA97" s="2021"/>
      <c r="AB97" s="2021"/>
      <c r="AC97" s="2021"/>
      <c r="AD97" s="2021"/>
      <c r="AE97" s="2021"/>
      <c r="AF97" s="2021"/>
      <c r="AG97" s="2021"/>
      <c r="AH97" s="2021"/>
      <c r="AI97" s="2021"/>
      <c r="AJ97" s="2021"/>
      <c r="AK97" s="2021"/>
      <c r="AL97" s="2021"/>
      <c r="AM97" s="2021"/>
      <c r="AN97" s="2022"/>
    </row>
    <row r="98" spans="1:40" ht="10.5" customHeight="1">
      <c r="A98" s="1986" t="s">
        <v>42</v>
      </c>
      <c r="B98" s="1987"/>
      <c r="C98" s="1987"/>
      <c r="D98" s="1987"/>
      <c r="E98" s="1987"/>
      <c r="F98" s="1987"/>
      <c r="G98" s="1987"/>
      <c r="H98" s="1987"/>
      <c r="I98" s="1987"/>
      <c r="J98" s="1987"/>
      <c r="K98" s="1987"/>
      <c r="L98" s="1987"/>
      <c r="M98" s="1987"/>
      <c r="N98" s="1987"/>
      <c r="O98" s="1987"/>
      <c r="P98" s="1987"/>
      <c r="Q98" s="1987"/>
      <c r="R98" s="1987"/>
      <c r="S98" s="1987"/>
      <c r="T98" s="1987"/>
      <c r="U98" s="1987"/>
      <c r="V98" s="1987"/>
      <c r="W98" s="1987"/>
      <c r="X98" s="1987"/>
      <c r="Y98" s="1987"/>
      <c r="Z98" s="1987"/>
      <c r="AA98" s="1987"/>
      <c r="AB98" s="1987"/>
      <c r="AC98" s="1987"/>
      <c r="AD98" s="1987"/>
      <c r="AE98" s="1987"/>
      <c r="AF98" s="1987"/>
      <c r="AG98" s="1987"/>
      <c r="AH98" s="1987"/>
      <c r="AI98" s="1987"/>
      <c r="AJ98" s="1987"/>
      <c r="AK98" s="1987"/>
      <c r="AL98" s="1987"/>
      <c r="AM98" s="1987"/>
      <c r="AN98" s="1988"/>
    </row>
    <row r="99" spans="1:40" ht="10.5" customHeight="1">
      <c r="A99" s="1989" t="s">
        <v>43</v>
      </c>
      <c r="B99" s="1990"/>
      <c r="C99" s="1990"/>
      <c r="D99" s="1990"/>
      <c r="E99" s="1990"/>
      <c r="F99" s="1990"/>
      <c r="G99" s="1990"/>
      <c r="H99" s="1990"/>
      <c r="I99" s="1990"/>
      <c r="J99" s="1990"/>
      <c r="K99" s="1990"/>
      <c r="L99" s="1990"/>
      <c r="M99" s="1990"/>
      <c r="N99" s="1990"/>
      <c r="O99" s="1990"/>
      <c r="P99" s="1990"/>
      <c r="Q99" s="1990"/>
      <c r="R99" s="1990"/>
      <c r="S99" s="1990"/>
      <c r="T99" s="1990"/>
      <c r="U99" s="1990"/>
      <c r="V99" s="1990"/>
      <c r="W99" s="1990"/>
      <c r="X99" s="1990"/>
      <c r="Y99" s="1990"/>
      <c r="Z99" s="1990"/>
      <c r="AA99" s="1990"/>
      <c r="AB99" s="1990"/>
      <c r="AC99" s="1990"/>
      <c r="AD99" s="1990"/>
      <c r="AE99" s="1990"/>
      <c r="AF99" s="1990"/>
      <c r="AG99" s="1990"/>
      <c r="AH99" s="1990"/>
      <c r="AI99" s="1990"/>
      <c r="AJ99" s="1990"/>
      <c r="AK99" s="1990"/>
      <c r="AL99" s="1990"/>
      <c r="AM99" s="1990"/>
      <c r="AN99" s="1991"/>
    </row>
    <row r="100" spans="1:40" ht="11.25" customHeight="1">
      <c r="A100" s="1983" t="s">
        <v>44</v>
      </c>
      <c r="B100" s="1984"/>
      <c r="C100" s="1984"/>
      <c r="D100" s="1984"/>
      <c r="E100" s="1984"/>
      <c r="F100" s="1984"/>
      <c r="G100" s="1984"/>
      <c r="H100" s="1984"/>
      <c r="I100" s="1984"/>
      <c r="J100" s="1984"/>
      <c r="K100" s="1984"/>
      <c r="L100" s="1984"/>
      <c r="M100" s="1984"/>
      <c r="N100" s="1984"/>
      <c r="O100" s="1984"/>
      <c r="P100" s="1984"/>
      <c r="Q100" s="1984"/>
      <c r="R100" s="1984"/>
      <c r="S100" s="1984"/>
      <c r="T100" s="1984"/>
      <c r="U100" s="1984"/>
      <c r="V100" s="1984"/>
      <c r="W100" s="1984"/>
      <c r="X100" s="1984"/>
      <c r="Y100" s="1984"/>
      <c r="Z100" s="1984"/>
      <c r="AA100" s="1984"/>
      <c r="AB100" s="1984"/>
      <c r="AC100" s="1984"/>
      <c r="AD100" s="1984"/>
      <c r="AE100" s="1984"/>
      <c r="AF100" s="1984"/>
      <c r="AG100" s="1984"/>
      <c r="AH100" s="1984"/>
      <c r="AI100" s="1984"/>
      <c r="AJ100" s="1984"/>
      <c r="AK100" s="1984"/>
      <c r="AL100" s="1984"/>
      <c r="AM100" s="1984"/>
      <c r="AN100" s="1985"/>
    </row>
    <row r="101" spans="1:40" ht="2.25" customHeight="1">
      <c r="A101" s="1875"/>
      <c r="B101" s="1876"/>
      <c r="C101" s="1876"/>
      <c r="D101" s="1876"/>
      <c r="E101" s="1877"/>
      <c r="F101" s="1877"/>
      <c r="G101" s="1877"/>
      <c r="H101" s="1877"/>
      <c r="I101" s="1876"/>
      <c r="J101" s="1876"/>
      <c r="K101" s="1876"/>
      <c r="L101" s="1876"/>
      <c r="M101" s="1876"/>
      <c r="N101" s="1876"/>
      <c r="O101" s="1876"/>
      <c r="P101" s="1876"/>
      <c r="Q101" s="1876"/>
      <c r="R101" s="1876"/>
      <c r="S101" s="1876"/>
      <c r="T101" s="1876"/>
      <c r="U101" s="1876"/>
      <c r="V101" s="1876"/>
      <c r="W101" s="1876"/>
      <c r="X101" s="1876"/>
      <c r="Y101" s="1876"/>
      <c r="Z101" s="1876"/>
      <c r="AA101" s="1876"/>
      <c r="AB101" s="1876"/>
      <c r="AC101" s="1876"/>
      <c r="AD101" s="1876"/>
      <c r="AE101" s="1881"/>
      <c r="AF101" s="1882"/>
      <c r="AG101" s="1882"/>
      <c r="AH101" s="1882"/>
      <c r="AI101" s="1882"/>
      <c r="AJ101" s="1882"/>
      <c r="AK101" s="1882"/>
      <c r="AL101" s="1882"/>
      <c r="AM101" s="1882"/>
      <c r="AN101" s="1895"/>
    </row>
    <row r="102" spans="1:40" ht="6" customHeight="1">
      <c r="A102" s="42"/>
      <c r="B102" s="42"/>
      <c r="C102" s="42"/>
      <c r="D102" s="42"/>
      <c r="E102" s="520"/>
      <c r="F102" s="520"/>
      <c r="G102" s="520"/>
      <c r="H102" s="520"/>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328"/>
      <c r="AG102" s="328"/>
      <c r="AH102" s="328"/>
      <c r="AI102" s="328"/>
      <c r="AJ102" s="328"/>
      <c r="AK102" s="328"/>
      <c r="AL102" s="328"/>
      <c r="AM102" s="328"/>
      <c r="AN102" s="328"/>
    </row>
    <row r="103" spans="1:40">
      <c r="A103" s="1986" t="s">
        <v>45</v>
      </c>
      <c r="B103" s="1987"/>
      <c r="C103" s="1987"/>
      <c r="D103" s="1987"/>
      <c r="E103" s="1987"/>
      <c r="F103" s="1987"/>
      <c r="G103" s="1987"/>
      <c r="H103" s="1987"/>
      <c r="I103" s="1987"/>
      <c r="J103" s="1987"/>
      <c r="K103" s="1987"/>
      <c r="L103" s="1987"/>
      <c r="M103" s="1987"/>
      <c r="N103" s="1987"/>
      <c r="O103" s="1987"/>
      <c r="P103" s="1987"/>
      <c r="Q103" s="1987"/>
      <c r="R103" s="1987"/>
      <c r="S103" s="1987"/>
      <c r="T103" s="1987"/>
      <c r="U103" s="1987"/>
      <c r="V103" s="1987"/>
      <c r="W103" s="1987"/>
      <c r="X103" s="1987"/>
      <c r="Y103" s="1987"/>
      <c r="Z103" s="1987"/>
      <c r="AA103" s="1987"/>
      <c r="AB103" s="1987"/>
      <c r="AC103" s="1987"/>
      <c r="AD103" s="1987"/>
      <c r="AE103" s="1987"/>
      <c r="AF103" s="1987"/>
      <c r="AG103" s="1987"/>
      <c r="AH103" s="1987"/>
      <c r="AI103" s="1987"/>
      <c r="AJ103" s="1987"/>
      <c r="AK103" s="1987"/>
      <c r="AL103" s="1987"/>
      <c r="AM103" s="1987"/>
      <c r="AN103" s="1988"/>
    </row>
    <row r="104" spans="1:40">
      <c r="A104" s="1989" t="s">
        <v>46</v>
      </c>
      <c r="B104" s="1990"/>
      <c r="C104" s="1990"/>
      <c r="D104" s="1990"/>
      <c r="E104" s="1990"/>
      <c r="F104" s="1990"/>
      <c r="G104" s="1990"/>
      <c r="H104" s="1990"/>
      <c r="I104" s="1990"/>
      <c r="J104" s="1990"/>
      <c r="K104" s="1990"/>
      <c r="L104" s="1990"/>
      <c r="M104" s="1990"/>
      <c r="N104" s="1990"/>
      <c r="O104" s="1990"/>
      <c r="P104" s="1990"/>
      <c r="Q104" s="1990"/>
      <c r="R104" s="1990"/>
      <c r="S104" s="1990"/>
      <c r="T104" s="1990"/>
      <c r="U104" s="1990"/>
      <c r="V104" s="1990"/>
      <c r="W104" s="1990"/>
      <c r="X104" s="1990"/>
      <c r="Y104" s="1990"/>
      <c r="Z104" s="1990"/>
      <c r="AA104" s="1990"/>
      <c r="AB104" s="1990"/>
      <c r="AC104" s="1990"/>
      <c r="AD104" s="1990"/>
      <c r="AE104" s="1990"/>
      <c r="AF104" s="1990"/>
      <c r="AG104" s="1990"/>
      <c r="AH104" s="1990"/>
      <c r="AI104" s="1990"/>
      <c r="AJ104" s="1990"/>
      <c r="AK104" s="1990"/>
      <c r="AL104" s="1990"/>
      <c r="AM104" s="1990"/>
      <c r="AN104" s="1991"/>
    </row>
    <row r="105" spans="1:40">
      <c r="A105" s="42"/>
      <c r="B105" s="42"/>
      <c r="C105" s="42"/>
      <c r="D105" s="42"/>
      <c r="E105" s="520"/>
      <c r="F105" s="520"/>
      <c r="G105" s="520"/>
      <c r="H105" s="520"/>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328"/>
      <c r="AG105" s="328"/>
      <c r="AH105" s="328"/>
      <c r="AI105" s="328"/>
      <c r="AJ105" s="328"/>
      <c r="AK105" s="328"/>
      <c r="AL105" s="328"/>
      <c r="AM105" s="328"/>
      <c r="AN105" s="328"/>
    </row>
    <row r="106" spans="1:40">
      <c r="A106" s="1878"/>
      <c r="B106" s="1685"/>
      <c r="C106" s="1685"/>
      <c r="D106" s="1685"/>
      <c r="E106" s="1685"/>
      <c r="F106" s="1685"/>
      <c r="G106" s="1685"/>
      <c r="H106" s="1685"/>
      <c r="I106" s="1685"/>
      <c r="J106" s="1685"/>
      <c r="K106" s="1685"/>
      <c r="L106" s="1685"/>
      <c r="M106" s="1685"/>
      <c r="N106" s="1685"/>
      <c r="O106" s="1685"/>
      <c r="P106" s="1685"/>
      <c r="Q106" s="1685"/>
      <c r="R106" s="1878"/>
      <c r="S106" s="1685"/>
      <c r="T106" s="1685"/>
      <c r="U106" s="1685"/>
      <c r="V106" s="1685"/>
      <c r="W106" s="1685"/>
      <c r="X106" s="1685"/>
      <c r="Y106" s="1685"/>
      <c r="Z106" s="1685"/>
      <c r="AA106" s="1685"/>
      <c r="AB106" s="1685"/>
      <c r="AC106" s="1685"/>
      <c r="AD106" s="1685"/>
      <c r="AE106" s="1685"/>
      <c r="AF106" s="1685"/>
      <c r="AG106" s="1685"/>
      <c r="AH106" s="1685"/>
      <c r="AI106" s="1685"/>
      <c r="AJ106" s="1685"/>
      <c r="AK106" s="1685"/>
      <c r="AL106" s="1685"/>
      <c r="AM106" s="1685"/>
      <c r="AN106" s="1685"/>
    </row>
    <row r="107" spans="1:40" ht="12.75" customHeight="1">
      <c r="A107" s="1992"/>
      <c r="B107" s="1992"/>
      <c r="C107" s="1992"/>
      <c r="D107" s="1992"/>
      <c r="E107" s="1992"/>
      <c r="F107" s="1992"/>
      <c r="G107" s="1992"/>
      <c r="H107" s="1992"/>
      <c r="I107" s="1992"/>
      <c r="J107" s="1992"/>
      <c r="K107" s="1992"/>
      <c r="L107" s="1992"/>
      <c r="M107" s="1992"/>
      <c r="N107" s="1992"/>
      <c r="O107" s="1992"/>
      <c r="P107" s="1992"/>
      <c r="Q107" s="1992"/>
      <c r="R107" s="1992"/>
      <c r="S107" s="1992"/>
      <c r="T107" s="1992"/>
      <c r="U107" s="1992"/>
      <c r="V107" s="1992"/>
      <c r="W107" s="1992"/>
      <c r="X107" s="1992"/>
      <c r="Y107" s="1992"/>
      <c r="Z107" s="1992"/>
      <c r="AA107" s="1992"/>
      <c r="AB107" s="1992"/>
      <c r="AC107" s="1992"/>
      <c r="AD107" s="1992"/>
      <c r="AE107" s="1992"/>
      <c r="AF107" s="1992"/>
      <c r="AG107" s="1992"/>
      <c r="AH107" s="1992"/>
      <c r="AI107" s="1992"/>
      <c r="AJ107" s="1992"/>
      <c r="AK107" s="1992"/>
      <c r="AL107" s="1992"/>
      <c r="AM107" s="1992"/>
      <c r="AN107" s="1992"/>
    </row>
    <row r="108" spans="1:40" ht="12.75" customHeight="1"/>
    <row r="109" spans="1:40" ht="12.75" customHeight="1">
      <c r="H109" s="1759" t="s">
        <v>47</v>
      </c>
    </row>
    <row r="110" spans="1:40" ht="12.75" customHeight="1"/>
    <row r="111" spans="1:40" ht="12.75" customHeight="1"/>
    <row r="112" spans="1:40" ht="12.75" customHeight="1"/>
    <row r="113" spans="2:38" ht="12.75" customHeight="1"/>
    <row r="114" spans="2:38" ht="12.75" customHeight="1">
      <c r="B114" s="1879"/>
      <c r="C114" s="40"/>
      <c r="D114"/>
      <c r="E114"/>
      <c r="F114"/>
      <c r="G114"/>
      <c r="H114"/>
      <c r="I114"/>
      <c r="J114"/>
      <c r="K114"/>
      <c r="L114"/>
      <c r="M114"/>
      <c r="N114"/>
      <c r="O114"/>
      <c r="P114"/>
      <c r="Q114"/>
      <c r="R114"/>
      <c r="S114"/>
      <c r="T114"/>
      <c r="U114"/>
      <c r="V114"/>
      <c r="W114"/>
      <c r="X114"/>
      <c r="Y114"/>
      <c r="Z114"/>
      <c r="AA114"/>
      <c r="AB114"/>
      <c r="AC114"/>
      <c r="AD114"/>
      <c r="AE114"/>
      <c r="AF114"/>
      <c r="AG114"/>
      <c r="AH114"/>
      <c r="AI114"/>
      <c r="AJ114" s="1819"/>
      <c r="AK114" s="1819"/>
      <c r="AL114" s="1819"/>
    </row>
    <row r="115" spans="2:38" ht="12.75" customHeight="1"/>
    <row r="116" spans="2:38" ht="12.75" customHeight="1"/>
    <row r="117" spans="2:38" ht="12.75" customHeight="1">
      <c r="B117" s="313"/>
    </row>
    <row r="118" spans="2:38" ht="12.75" customHeight="1"/>
    <row r="119" spans="2:38">
      <c r="B119" s="313"/>
    </row>
    <row r="122" spans="2:38">
      <c r="B122" s="313"/>
    </row>
    <row r="124" spans="2:38">
      <c r="B124" s="313"/>
    </row>
    <row r="126" spans="2:38">
      <c r="B126" s="313"/>
    </row>
  </sheetData>
  <sheetProtection selectLockedCells="1" selectUnlockedCells="1"/>
  <mergeCells count="43">
    <mergeCell ref="B2:M2"/>
    <mergeCell ref="B3:M3"/>
    <mergeCell ref="B5:M5"/>
    <mergeCell ref="AC5:AN5"/>
    <mergeCell ref="B6:M6"/>
    <mergeCell ref="AC6:AN6"/>
    <mergeCell ref="B7:H7"/>
    <mergeCell ref="AE7:AI7"/>
    <mergeCell ref="D9:E9"/>
    <mergeCell ref="F9:I9"/>
    <mergeCell ref="J9:K9"/>
    <mergeCell ref="E11:H11"/>
    <mergeCell ref="A13:AN13"/>
    <mergeCell ref="A14:AN14"/>
    <mergeCell ref="A15:AN15"/>
    <mergeCell ref="A16:AN16"/>
    <mergeCell ref="A17:AN17"/>
    <mergeCell ref="A19:S19"/>
    <mergeCell ref="A20:S20"/>
    <mergeCell ref="AR22:BE22"/>
    <mergeCell ref="W23:AL23"/>
    <mergeCell ref="A99:AN99"/>
    <mergeCell ref="A62:AN62"/>
    <mergeCell ref="C80:AN80"/>
    <mergeCell ref="AO80:BZ80"/>
    <mergeCell ref="C81:AN81"/>
    <mergeCell ref="C86:AN86"/>
    <mergeCell ref="A100:AN100"/>
    <mergeCell ref="A103:AN103"/>
    <mergeCell ref="A104:AN104"/>
    <mergeCell ref="A107:AN107"/>
    <mergeCell ref="AC2:AL3"/>
    <mergeCell ref="AM2:AN3"/>
    <mergeCell ref="B22:K23"/>
    <mergeCell ref="C64:AN65"/>
    <mergeCell ref="C66:AN67"/>
    <mergeCell ref="C69:AN72"/>
    <mergeCell ref="C78:AN79"/>
    <mergeCell ref="C82:AN84"/>
    <mergeCell ref="C88:AN88"/>
    <mergeCell ref="A95:AN95"/>
    <mergeCell ref="A97:AN97"/>
    <mergeCell ref="A98:AN98"/>
  </mergeCells>
  <hyperlinks>
    <hyperlink ref="A15" r:id="rId1" xr:uid="{00000000-0004-0000-0000-000000000000}"/>
  </hyperlinks>
  <printOptions horizontalCentered="1" verticalCentered="1"/>
  <pageMargins left="0" right="0" top="0" bottom="0" header="0.511811023622047" footer="0.511811023622047"/>
  <pageSetup paperSize="9" scale="80" firstPageNumber="0" orientation="portrait" useFirstPageNumber="1" horizontalDpi="300" verticalDpi="300" r:id="rId2"/>
  <headerFooter alignWithMargins="0"/>
  <colBreaks count="1" manualBreakCount="1">
    <brk id="40" max="1048575" man="1"/>
  </colBreak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sheetPr>
  <dimension ref="A1:AJ43"/>
  <sheetViews>
    <sheetView showGridLines="0" view="pageBreakPreview" zoomScaleNormal="100" workbookViewId="0">
      <selection activeCell="AA23" sqref="AA23:AD24"/>
    </sheetView>
  </sheetViews>
  <sheetFormatPr defaultColWidth="9.109375" defaultRowHeight="16.5" customHeight="1"/>
  <cols>
    <col min="1" max="1" width="0.6640625" style="1144" customWidth="1"/>
    <col min="2" max="2" width="3.44140625" style="1144" customWidth="1"/>
    <col min="3" max="3" width="3.5546875" style="1144" customWidth="1"/>
    <col min="4" max="5" width="3.6640625" style="1144" customWidth="1"/>
    <col min="6" max="6" width="5.109375" style="1144" customWidth="1"/>
    <col min="7" max="7" width="6.88671875" style="1144" customWidth="1"/>
    <col min="8" max="8" width="3.5546875" style="1144" customWidth="1"/>
    <col min="9" max="9" width="2.88671875" style="1144" customWidth="1"/>
    <col min="10" max="13" width="3.6640625" style="1144" customWidth="1"/>
    <col min="14" max="15" width="2.88671875" style="1144" customWidth="1"/>
    <col min="16" max="19" width="3.6640625" style="1144" customWidth="1"/>
    <col min="20" max="21" width="2.88671875" style="1144" customWidth="1"/>
    <col min="22" max="24" width="3.6640625" style="1144" customWidth="1"/>
    <col min="25" max="25" width="3.109375" style="1144" customWidth="1"/>
    <col min="26" max="26" width="4" style="1144" customWidth="1"/>
    <col min="27" max="30" width="3.6640625" style="1144" customWidth="1"/>
    <col min="31" max="31" width="2.5546875" style="1144" customWidth="1"/>
    <col min="32" max="32" width="2.6640625" style="1144" customWidth="1"/>
    <col min="33" max="33" width="2.109375" style="1144" customWidth="1"/>
    <col min="34" max="34" width="0.109375" style="1144" customWidth="1"/>
    <col min="35" max="16384" width="9.109375" style="1144"/>
  </cols>
  <sheetData>
    <row r="1" spans="1:36" ht="6.75" customHeight="1">
      <c r="A1" s="1145"/>
      <c r="B1" s="1146"/>
      <c r="C1" s="1146"/>
      <c r="D1" s="1146"/>
      <c r="E1" s="1146"/>
      <c r="F1" s="1146"/>
      <c r="G1" s="1146"/>
      <c r="H1" s="1146"/>
      <c r="I1" s="1146"/>
      <c r="J1" s="1146"/>
      <c r="K1" s="1146"/>
      <c r="L1" s="1146"/>
      <c r="M1" s="1146"/>
      <c r="N1" s="1146"/>
      <c r="O1" s="1146"/>
      <c r="P1" s="1146"/>
      <c r="Q1" s="1146"/>
      <c r="R1" s="1146"/>
      <c r="S1" s="1146"/>
      <c r="T1" s="1146"/>
      <c r="U1" s="1146"/>
      <c r="V1" s="1146"/>
      <c r="W1" s="1146"/>
      <c r="X1" s="1146"/>
      <c r="Y1" s="1146"/>
      <c r="Z1" s="1146"/>
      <c r="AA1" s="1146"/>
      <c r="AB1" s="1146"/>
      <c r="AC1" s="1146"/>
      <c r="AD1" s="1146"/>
      <c r="AE1" s="1146"/>
      <c r="AF1" s="1146"/>
      <c r="AG1" s="1146"/>
      <c r="AH1" s="1146"/>
    </row>
    <row r="2" spans="1:36" ht="6.75" customHeight="1">
      <c r="A2" s="1147"/>
      <c r="B2" s="3078"/>
      <c r="C2" s="3078"/>
      <c r="D2" s="3078"/>
      <c r="E2" s="3078"/>
      <c r="F2" s="3099"/>
      <c r="G2" s="1149"/>
      <c r="I2" s="1175"/>
      <c r="J2" s="1175"/>
      <c r="K2" s="1175"/>
      <c r="L2" s="1175"/>
      <c r="M2" s="1175"/>
      <c r="N2" s="1175"/>
      <c r="O2" s="1175"/>
      <c r="P2" s="1175"/>
      <c r="Q2" s="1175"/>
      <c r="R2" s="1175"/>
      <c r="S2" s="1175"/>
      <c r="T2" s="1175"/>
      <c r="U2" s="1175"/>
      <c r="V2" s="1175"/>
      <c r="W2" s="1175"/>
      <c r="X2" s="1175"/>
      <c r="Y2" s="1175"/>
      <c r="Z2" s="1175"/>
      <c r="AA2" s="1175"/>
      <c r="AB2" s="1175"/>
      <c r="AC2" s="1175"/>
      <c r="AD2" s="1175"/>
      <c r="AE2" s="1175"/>
      <c r="AF2" s="1175"/>
      <c r="AG2" s="1175"/>
      <c r="AH2" s="1175"/>
      <c r="AI2" s="2"/>
      <c r="AJ2" s="2"/>
    </row>
    <row r="3" spans="1:36" ht="14.25" customHeight="1">
      <c r="A3" s="1147"/>
      <c r="B3" s="3078"/>
      <c r="C3" s="3078"/>
      <c r="D3" s="3078"/>
      <c r="E3" s="3078"/>
      <c r="F3" s="3099"/>
      <c r="G3" s="1150" t="s">
        <v>618</v>
      </c>
      <c r="I3" s="1153"/>
      <c r="J3" s="1153"/>
      <c r="K3" s="1153"/>
      <c r="L3" s="1153"/>
      <c r="M3" s="1153"/>
      <c r="N3" s="1153"/>
      <c r="O3" s="1153"/>
      <c r="P3" s="1153"/>
      <c r="Q3" s="1153"/>
      <c r="R3" s="1153"/>
      <c r="S3" s="1153"/>
      <c r="T3" s="1153"/>
      <c r="U3" s="1153"/>
      <c r="V3" s="1153"/>
      <c r="W3" s="1153"/>
      <c r="X3" s="1153"/>
      <c r="Y3" s="1153"/>
      <c r="Z3" s="1153"/>
      <c r="AA3" s="1153"/>
      <c r="AB3" s="1153"/>
      <c r="AC3" s="1153"/>
      <c r="AD3" s="1153"/>
      <c r="AE3" s="1153"/>
      <c r="AF3" s="1153"/>
      <c r="AG3" s="1153"/>
      <c r="AH3" s="1153"/>
      <c r="AI3" s="2"/>
      <c r="AJ3" s="2"/>
    </row>
    <row r="4" spans="1:36" ht="14.25" customHeight="1">
      <c r="A4" s="1147"/>
      <c r="B4" s="27"/>
      <c r="C4" s="27"/>
      <c r="D4" s="27"/>
      <c r="E4" s="27"/>
      <c r="F4" s="1148"/>
      <c r="G4" s="1151" t="s">
        <v>619</v>
      </c>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2"/>
      <c r="AJ4" s="2"/>
    </row>
    <row r="5" spans="1:36" ht="8.25" customHeight="1">
      <c r="A5" s="1147"/>
      <c r="B5" s="27"/>
      <c r="C5" s="27"/>
      <c r="D5" s="27"/>
      <c r="E5" s="27"/>
      <c r="F5" s="1148"/>
      <c r="G5" s="1153"/>
      <c r="H5" s="1152"/>
      <c r="I5" s="1152"/>
      <c r="J5" s="1152"/>
      <c r="K5" s="1152"/>
      <c r="L5" s="1152"/>
      <c r="M5" s="1152"/>
      <c r="N5" s="1152"/>
      <c r="O5" s="1152"/>
      <c r="P5" s="1152"/>
      <c r="Q5" s="1152"/>
      <c r="R5" s="1152"/>
      <c r="S5" s="1152"/>
      <c r="T5" s="1152"/>
      <c r="U5" s="1152"/>
      <c r="V5" s="1152"/>
      <c r="W5" s="1152"/>
      <c r="X5" s="1152"/>
      <c r="Y5" s="1152"/>
      <c r="Z5" s="1152"/>
      <c r="AA5" s="1152"/>
      <c r="AB5" s="1152"/>
      <c r="AC5" s="1152"/>
      <c r="AD5" s="1152"/>
      <c r="AE5" s="1152"/>
      <c r="AF5" s="1152"/>
      <c r="AG5" s="1152"/>
      <c r="AH5" s="1152"/>
      <c r="AI5" s="2"/>
      <c r="AJ5" s="2"/>
    </row>
    <row r="6" spans="1:36" ht="6.75" customHeight="1">
      <c r="A6" s="1154"/>
      <c r="B6" s="1155"/>
      <c r="C6" s="1156"/>
      <c r="D6" s="1156"/>
      <c r="E6" s="1157"/>
      <c r="F6" s="1157"/>
      <c r="G6" s="1158"/>
      <c r="H6" s="1158"/>
      <c r="I6" s="1158"/>
      <c r="J6" s="1158"/>
      <c r="K6" s="1158"/>
      <c r="L6" s="1158"/>
      <c r="M6" s="1158"/>
      <c r="N6" s="1158"/>
      <c r="O6" s="1158"/>
      <c r="P6" s="1158"/>
      <c r="Q6" s="1158"/>
      <c r="R6" s="1158"/>
      <c r="S6" s="1158"/>
      <c r="T6" s="1158"/>
      <c r="U6" s="1158"/>
      <c r="V6" s="1158"/>
      <c r="W6" s="1158"/>
      <c r="X6" s="1158"/>
      <c r="Y6" s="1158"/>
      <c r="Z6" s="1158"/>
      <c r="AA6" s="1158"/>
      <c r="AB6" s="1158"/>
      <c r="AC6" s="1158"/>
      <c r="AD6" s="1158"/>
      <c r="AE6" s="1158"/>
      <c r="AF6" s="1158"/>
      <c r="AG6" s="1158"/>
      <c r="AH6" s="1158"/>
    </row>
    <row r="7" spans="1:36" ht="10.5" customHeight="1">
      <c r="A7" s="1155"/>
      <c r="B7" s="1155"/>
      <c r="C7" s="1156"/>
      <c r="D7" s="1156"/>
      <c r="E7" s="1157"/>
      <c r="F7" s="1157"/>
      <c r="G7" s="1158"/>
      <c r="H7" s="1158"/>
      <c r="I7" s="1158"/>
      <c r="J7" s="1158"/>
      <c r="K7" s="1158"/>
      <c r="L7" s="1158"/>
      <c r="M7" s="1158"/>
      <c r="N7" s="1158"/>
      <c r="O7" s="1158"/>
      <c r="P7" s="1158"/>
      <c r="Q7" s="1158"/>
      <c r="R7" s="1158"/>
      <c r="S7" s="1158"/>
      <c r="T7" s="1158"/>
      <c r="U7" s="1158"/>
      <c r="V7" s="1158"/>
      <c r="W7" s="1158"/>
      <c r="X7" s="1158"/>
      <c r="Y7" s="1158"/>
      <c r="Z7" s="1158"/>
      <c r="AA7" s="1158"/>
      <c r="AB7" s="1158"/>
      <c r="AC7" s="1158"/>
      <c r="AD7" s="1158"/>
      <c r="AE7" s="1158"/>
      <c r="AF7" s="1158"/>
      <c r="AG7" s="1158"/>
      <c r="AH7" s="1158"/>
    </row>
    <row r="8" spans="1:36" ht="10.5" customHeight="1">
      <c r="A8" s="1155"/>
      <c r="B8" s="1159">
        <v>7.1</v>
      </c>
      <c r="C8" s="1159" t="s">
        <v>620</v>
      </c>
      <c r="D8" s="1156"/>
      <c r="E8" s="1157"/>
      <c r="F8" s="1157"/>
      <c r="G8" s="1158"/>
      <c r="H8" s="1158"/>
      <c r="I8" s="1158"/>
      <c r="J8" s="1158"/>
      <c r="K8" s="1158"/>
      <c r="L8" s="1158"/>
      <c r="M8" s="1158"/>
      <c r="N8" s="1158"/>
      <c r="O8" s="1158"/>
      <c r="P8" s="1158"/>
      <c r="Q8" s="1158"/>
      <c r="R8" s="1158"/>
      <c r="S8" s="1158"/>
      <c r="T8" s="1158"/>
      <c r="U8" s="1158"/>
      <c r="V8" s="1158"/>
      <c r="W8" s="1158"/>
      <c r="X8" s="1158"/>
      <c r="Y8" s="1158"/>
      <c r="Z8" s="1158"/>
      <c r="AA8" s="1158"/>
      <c r="AB8" s="1158"/>
      <c r="AC8" s="1158"/>
      <c r="AD8" s="1158"/>
      <c r="AE8" s="1158"/>
      <c r="AF8" s="1158"/>
      <c r="AG8" s="1158"/>
      <c r="AH8" s="1158"/>
    </row>
    <row r="9" spans="1:36" ht="10.5" customHeight="1">
      <c r="A9" s="1155"/>
      <c r="B9" s="1160"/>
      <c r="C9" s="1161" t="s">
        <v>621</v>
      </c>
      <c r="D9" s="1156"/>
      <c r="E9" s="1157"/>
      <c r="F9" s="1157"/>
      <c r="G9" s="1158"/>
      <c r="H9" s="1158"/>
      <c r="I9" s="1158"/>
      <c r="J9" s="1158"/>
      <c r="K9" s="1158"/>
      <c r="L9" s="1158"/>
      <c r="M9" s="1158"/>
      <c r="N9" s="1158"/>
      <c r="O9" s="1158"/>
      <c r="P9" s="1158"/>
      <c r="Q9" s="1158"/>
      <c r="R9" s="1158"/>
      <c r="S9" s="1158"/>
      <c r="T9" s="1158"/>
      <c r="U9" s="1158"/>
      <c r="V9" s="1158"/>
      <c r="W9" s="1158"/>
      <c r="X9" s="1158"/>
      <c r="Y9" s="1158"/>
      <c r="Z9" s="1158"/>
      <c r="AA9" s="1158"/>
      <c r="AB9" s="1158"/>
      <c r="AC9" s="1158"/>
      <c r="AD9" s="1158"/>
      <c r="AE9" s="1158"/>
      <c r="AF9" s="1158"/>
      <c r="AG9" s="1158"/>
      <c r="AH9" s="1158"/>
    </row>
    <row r="10" spans="1:36" ht="10.5" customHeight="1">
      <c r="A10" s="1155"/>
      <c r="B10" s="1155"/>
      <c r="C10" s="1156"/>
      <c r="D10" s="1156"/>
      <c r="E10" s="1157"/>
      <c r="F10" s="1157"/>
      <c r="G10" s="1158"/>
      <c r="H10" s="1158"/>
      <c r="I10" s="1158"/>
      <c r="J10" s="1158"/>
      <c r="K10" s="1158"/>
      <c r="L10" s="1158"/>
      <c r="M10" s="1158"/>
      <c r="N10" s="1158"/>
      <c r="O10" s="1158"/>
      <c r="P10" s="1158"/>
      <c r="Q10" s="1158"/>
      <c r="R10" s="1158"/>
      <c r="S10" s="1158"/>
      <c r="T10" s="1158"/>
      <c r="U10" s="1158"/>
      <c r="V10" s="1158"/>
      <c r="W10" s="1158"/>
      <c r="X10" s="1158"/>
      <c r="Y10" s="1158"/>
      <c r="Z10" s="1158"/>
      <c r="AA10" s="1158"/>
      <c r="AB10" s="1158"/>
      <c r="AC10" s="1158"/>
      <c r="AD10" s="1909" t="s">
        <v>622</v>
      </c>
      <c r="AE10" s="1158"/>
      <c r="AF10" s="1158"/>
      <c r="AG10" s="1158"/>
      <c r="AH10" s="1158"/>
    </row>
    <row r="11" spans="1:36" ht="10.5" customHeight="1">
      <c r="A11" s="1155"/>
      <c r="B11" s="1155"/>
      <c r="C11" s="1162" t="s">
        <v>144</v>
      </c>
      <c r="D11" s="1163" t="s">
        <v>623</v>
      </c>
      <c r="E11" s="1157"/>
      <c r="F11" s="1157"/>
      <c r="G11" s="1158"/>
      <c r="H11" s="1158"/>
      <c r="I11" s="1158"/>
      <c r="J11" s="1158"/>
      <c r="K11" s="1158"/>
      <c r="L11" s="1158"/>
      <c r="M11" s="1158"/>
      <c r="N11" s="1158"/>
      <c r="O11" s="1158"/>
      <c r="P11" s="1158"/>
      <c r="Q11" s="1158"/>
      <c r="R11" s="1158"/>
      <c r="S11" s="1158"/>
      <c r="T11" s="1158"/>
      <c r="U11" s="1158"/>
      <c r="V11" s="1158"/>
      <c r="W11" s="1158"/>
      <c r="X11" s="1158"/>
      <c r="Y11" s="1158"/>
      <c r="Z11" s="3102" t="s">
        <v>304</v>
      </c>
      <c r="AA11" s="3088"/>
      <c r="AB11" s="3089"/>
      <c r="AC11" s="3089"/>
      <c r="AD11" s="3090"/>
      <c r="AE11" s="1158"/>
      <c r="AF11" s="1158"/>
      <c r="AG11" s="1158"/>
      <c r="AH11" s="1158"/>
    </row>
    <row r="12" spans="1:36" ht="10.5" customHeight="1">
      <c r="A12" s="1155"/>
      <c r="B12" s="1155"/>
      <c r="C12" s="1156"/>
      <c r="D12" s="1164" t="s">
        <v>624</v>
      </c>
      <c r="E12" s="1157"/>
      <c r="F12" s="1157"/>
      <c r="G12" s="1158"/>
      <c r="H12" s="1158"/>
      <c r="I12" s="1158"/>
      <c r="J12" s="1158"/>
      <c r="K12" s="1158"/>
      <c r="L12" s="1158"/>
      <c r="M12" s="1158"/>
      <c r="N12" s="1158"/>
      <c r="O12" s="1158"/>
      <c r="P12" s="1158"/>
      <c r="Q12" s="1158"/>
      <c r="R12" s="1158"/>
      <c r="S12" s="1158"/>
      <c r="T12" s="1158"/>
      <c r="U12" s="1158"/>
      <c r="V12" s="1158"/>
      <c r="W12" s="1158"/>
      <c r="X12" s="1158"/>
      <c r="Y12" s="1158"/>
      <c r="Z12" s="3103"/>
      <c r="AA12" s="3091"/>
      <c r="AB12" s="3092"/>
      <c r="AC12" s="3092"/>
      <c r="AD12" s="3093"/>
      <c r="AE12" s="1158"/>
      <c r="AF12" s="1158"/>
      <c r="AG12" s="1158"/>
      <c r="AH12" s="1158"/>
    </row>
    <row r="13" spans="1:36" ht="10.5" customHeight="1">
      <c r="A13" s="1155"/>
      <c r="B13" s="1155"/>
      <c r="C13" s="1156"/>
      <c r="D13" s="1156"/>
      <c r="E13" s="1157"/>
      <c r="F13" s="1157"/>
      <c r="G13" s="1158"/>
      <c r="H13" s="1158"/>
      <c r="I13" s="1158"/>
      <c r="J13" s="1158"/>
      <c r="K13" s="1158"/>
      <c r="L13" s="1158"/>
      <c r="M13" s="1158"/>
      <c r="N13" s="1158"/>
      <c r="O13" s="1158"/>
      <c r="P13" s="1158"/>
      <c r="Q13" s="1158"/>
      <c r="R13" s="1158"/>
      <c r="S13" s="1158"/>
      <c r="T13" s="1158"/>
      <c r="U13" s="1158"/>
      <c r="V13" s="1158"/>
      <c r="W13" s="1158"/>
      <c r="X13" s="1158"/>
      <c r="Y13" s="1158"/>
      <c r="Z13" s="1158"/>
      <c r="AA13" s="1158"/>
      <c r="AB13" s="1158"/>
      <c r="AC13" s="1158"/>
      <c r="AD13" s="1158"/>
      <c r="AE13" s="1158"/>
      <c r="AF13" s="1158"/>
      <c r="AG13" s="1158"/>
      <c r="AH13" s="1158"/>
    </row>
    <row r="14" spans="1:36" ht="10.5" customHeight="1">
      <c r="A14" s="1155"/>
      <c r="B14" s="1155"/>
      <c r="C14" s="1162" t="s">
        <v>148</v>
      </c>
      <c r="D14" s="1163" t="s">
        <v>625</v>
      </c>
      <c r="E14" s="1157"/>
      <c r="F14" s="1157"/>
      <c r="G14" s="1158"/>
      <c r="H14" s="1158"/>
      <c r="I14" s="1158"/>
      <c r="J14" s="1158"/>
      <c r="K14" s="1158"/>
      <c r="L14" s="1158"/>
      <c r="M14" s="1158"/>
      <c r="N14" s="1158"/>
      <c r="O14" s="1158"/>
      <c r="P14" s="1158"/>
      <c r="Q14" s="1158"/>
      <c r="R14" s="1158"/>
      <c r="S14" s="1158"/>
      <c r="T14" s="1158"/>
      <c r="U14" s="1158"/>
      <c r="V14" s="1158"/>
      <c r="W14" s="1158"/>
      <c r="X14" s="1158"/>
      <c r="Y14" s="1158"/>
      <c r="Z14" s="3102" t="s">
        <v>306</v>
      </c>
      <c r="AA14" s="3088"/>
      <c r="AB14" s="3089"/>
      <c r="AC14" s="3089"/>
      <c r="AD14" s="3090"/>
      <c r="AE14" s="1158"/>
      <c r="AF14" s="1158"/>
      <c r="AG14" s="1158"/>
      <c r="AH14" s="1158"/>
    </row>
    <row r="15" spans="1:36" ht="10.5" customHeight="1">
      <c r="A15" s="1155"/>
      <c r="B15" s="1155"/>
      <c r="C15" s="1156"/>
      <c r="D15" s="1164" t="s">
        <v>626</v>
      </c>
      <c r="E15" s="1157"/>
      <c r="F15" s="1157"/>
      <c r="G15" s="1158"/>
      <c r="H15" s="1158"/>
      <c r="I15" s="1158"/>
      <c r="J15" s="1158"/>
      <c r="K15" s="1158"/>
      <c r="L15" s="1158"/>
      <c r="M15" s="1158"/>
      <c r="N15" s="1158"/>
      <c r="O15" s="1158"/>
      <c r="P15" s="1158"/>
      <c r="Q15" s="1158"/>
      <c r="R15" s="1158"/>
      <c r="S15" s="1158"/>
      <c r="T15" s="1158"/>
      <c r="U15" s="1158"/>
      <c r="V15" s="1158"/>
      <c r="W15" s="1158"/>
      <c r="X15" s="1158"/>
      <c r="Y15" s="1158"/>
      <c r="Z15" s="3103"/>
      <c r="AA15" s="3091"/>
      <c r="AB15" s="3092"/>
      <c r="AC15" s="3092"/>
      <c r="AD15" s="3093"/>
      <c r="AE15" s="1158"/>
      <c r="AF15" s="1158"/>
      <c r="AG15" s="1158"/>
      <c r="AH15" s="1158"/>
    </row>
    <row r="16" spans="1:36" ht="10.5" customHeight="1">
      <c r="A16" s="1155"/>
      <c r="B16" s="1155"/>
      <c r="C16" s="1156"/>
      <c r="D16" s="1156"/>
      <c r="E16" s="1157"/>
      <c r="F16" s="1157"/>
      <c r="G16" s="1158"/>
      <c r="H16" s="1158"/>
      <c r="I16" s="1158"/>
      <c r="J16" s="1158"/>
      <c r="K16" s="1158"/>
      <c r="L16" s="1158"/>
      <c r="M16" s="1158"/>
      <c r="N16" s="1158"/>
      <c r="O16" s="1158"/>
      <c r="P16" s="1158"/>
      <c r="Q16" s="1158"/>
      <c r="R16" s="1158"/>
      <c r="S16" s="1158"/>
      <c r="T16" s="1158"/>
      <c r="U16" s="1158"/>
      <c r="V16" s="1158"/>
      <c r="W16" s="1158"/>
      <c r="X16" s="1158"/>
      <c r="Y16" s="1158"/>
      <c r="Z16" s="1158"/>
      <c r="AA16" s="1158"/>
      <c r="AB16" s="1158"/>
      <c r="AC16" s="1158"/>
      <c r="AD16" s="1158"/>
      <c r="AE16" s="1158"/>
      <c r="AF16" s="1158"/>
      <c r="AG16" s="1158"/>
      <c r="AH16" s="1158"/>
    </row>
    <row r="17" spans="1:34" ht="10.5" customHeight="1">
      <c r="A17" s="1155"/>
      <c r="B17" s="1155"/>
      <c r="C17" s="1162" t="s">
        <v>191</v>
      </c>
      <c r="D17" s="1163" t="s">
        <v>627</v>
      </c>
      <c r="E17" s="1157"/>
      <c r="F17" s="1157"/>
      <c r="G17" s="1158"/>
      <c r="H17" s="1158"/>
      <c r="I17" s="1158"/>
      <c r="J17" s="1158"/>
      <c r="K17" s="1158"/>
      <c r="L17" s="1158"/>
      <c r="M17" s="1158"/>
      <c r="N17" s="1158"/>
      <c r="O17" s="1158"/>
      <c r="P17" s="1158"/>
      <c r="Q17" s="1158"/>
      <c r="R17" s="1158"/>
      <c r="S17" s="1158"/>
      <c r="T17" s="1158"/>
      <c r="U17" s="1158"/>
      <c r="V17" s="1158"/>
      <c r="W17" s="1158"/>
      <c r="X17" s="1158"/>
      <c r="Y17" s="1158"/>
      <c r="Z17" s="3102" t="s">
        <v>395</v>
      </c>
      <c r="AA17" s="3088"/>
      <c r="AB17" s="3089"/>
      <c r="AC17" s="3089"/>
      <c r="AD17" s="3090"/>
      <c r="AE17" s="1158"/>
      <c r="AF17" s="1158"/>
      <c r="AG17" s="1158"/>
      <c r="AH17" s="1158"/>
    </row>
    <row r="18" spans="1:34" ht="10.5" customHeight="1">
      <c r="A18" s="1155"/>
      <c r="B18" s="1155"/>
      <c r="C18" s="1156"/>
      <c r="D18" s="1164" t="s">
        <v>628</v>
      </c>
      <c r="E18" s="1157"/>
      <c r="F18" s="1157"/>
      <c r="G18" s="1158"/>
      <c r="H18" s="1158"/>
      <c r="I18" s="1158"/>
      <c r="J18" s="1158"/>
      <c r="K18" s="1158"/>
      <c r="L18" s="1158"/>
      <c r="M18" s="1158"/>
      <c r="N18" s="1158"/>
      <c r="O18" s="1158"/>
      <c r="P18" s="1158"/>
      <c r="Q18" s="1158"/>
      <c r="R18" s="1158"/>
      <c r="S18" s="1158"/>
      <c r="T18" s="1158"/>
      <c r="U18" s="1158"/>
      <c r="V18" s="1158"/>
      <c r="W18" s="1158"/>
      <c r="X18" s="1158"/>
      <c r="Y18" s="1158"/>
      <c r="Z18" s="3103"/>
      <c r="AA18" s="3091"/>
      <c r="AB18" s="3092"/>
      <c r="AC18" s="3092"/>
      <c r="AD18" s="3093"/>
      <c r="AE18" s="1158"/>
      <c r="AF18" s="1158"/>
      <c r="AG18" s="1158"/>
      <c r="AH18" s="1158"/>
    </row>
    <row r="19" spans="1:34" ht="10.5" customHeight="1">
      <c r="A19" s="1155"/>
      <c r="B19" s="1155"/>
      <c r="C19" s="1156"/>
      <c r="D19" s="1156"/>
      <c r="E19" s="1157"/>
      <c r="F19" s="1157"/>
      <c r="G19" s="1158"/>
      <c r="H19" s="1158"/>
      <c r="I19" s="1158"/>
      <c r="J19" s="1158"/>
      <c r="K19" s="1158"/>
      <c r="L19" s="1158"/>
      <c r="M19" s="1158"/>
      <c r="N19" s="1158"/>
      <c r="O19" s="1158"/>
      <c r="P19" s="1158"/>
      <c r="Q19" s="1158"/>
      <c r="R19" s="1158"/>
      <c r="S19" s="1158"/>
      <c r="T19" s="1158"/>
      <c r="U19" s="1158"/>
      <c r="V19" s="1158"/>
      <c r="W19" s="1158"/>
      <c r="X19" s="1158"/>
      <c r="Y19" s="1158"/>
      <c r="Z19" s="1158"/>
      <c r="AA19" s="1158"/>
      <c r="AB19" s="1158"/>
      <c r="AC19" s="1158"/>
      <c r="AD19" s="1158"/>
      <c r="AE19" s="1158"/>
      <c r="AF19" s="1158"/>
      <c r="AG19" s="1158"/>
      <c r="AH19" s="1158"/>
    </row>
    <row r="20" spans="1:34" ht="10.5" customHeight="1">
      <c r="A20" s="1155"/>
      <c r="B20" s="1155"/>
      <c r="C20" s="1162" t="s">
        <v>248</v>
      </c>
      <c r="D20" s="1163" t="s">
        <v>629</v>
      </c>
      <c r="E20" s="1157"/>
      <c r="F20" s="1157"/>
      <c r="G20" s="1158"/>
      <c r="H20" s="1158"/>
      <c r="I20" s="1158"/>
      <c r="J20" s="1158"/>
      <c r="K20" s="1158"/>
      <c r="L20" s="1158"/>
      <c r="M20" s="1158"/>
      <c r="N20" s="1158"/>
      <c r="O20" s="1158"/>
      <c r="P20" s="1158"/>
      <c r="Q20" s="1158"/>
      <c r="R20" s="1158"/>
      <c r="S20" s="1158"/>
      <c r="T20" s="1158"/>
      <c r="U20" s="1158"/>
      <c r="V20" s="1158"/>
      <c r="W20" s="1158"/>
      <c r="X20" s="1158"/>
      <c r="Y20" s="1158"/>
      <c r="Z20" s="3102" t="s">
        <v>400</v>
      </c>
      <c r="AA20" s="3104">
        <f>SUM(AA17,AA14,AA11)</f>
        <v>0</v>
      </c>
      <c r="AB20" s="3105"/>
      <c r="AC20" s="3105"/>
      <c r="AD20" s="3106"/>
      <c r="AE20" s="1158"/>
      <c r="AF20" s="1158"/>
      <c r="AG20" s="1158"/>
      <c r="AH20" s="1158"/>
    </row>
    <row r="21" spans="1:34" ht="10.5" customHeight="1">
      <c r="A21" s="1155"/>
      <c r="B21" s="1155"/>
      <c r="C21" s="1156"/>
      <c r="D21" s="1164" t="s">
        <v>630</v>
      </c>
      <c r="E21" s="1157"/>
      <c r="F21" s="1157"/>
      <c r="G21" s="1158"/>
      <c r="H21" s="1158"/>
      <c r="I21" s="1158"/>
      <c r="J21" s="1158"/>
      <c r="K21" s="1158"/>
      <c r="L21" s="1158"/>
      <c r="M21" s="1158"/>
      <c r="N21" s="1158"/>
      <c r="O21" s="1158"/>
      <c r="P21" s="1158"/>
      <c r="Q21" s="1158"/>
      <c r="R21" s="1158"/>
      <c r="S21" s="1158"/>
      <c r="T21" s="1158"/>
      <c r="U21" s="1158"/>
      <c r="V21" s="1158"/>
      <c r="W21" s="1158"/>
      <c r="X21" s="1158"/>
      <c r="Y21" s="1158"/>
      <c r="Z21" s="3103"/>
      <c r="AA21" s="3107"/>
      <c r="AB21" s="3108"/>
      <c r="AC21" s="3108"/>
      <c r="AD21" s="3109"/>
      <c r="AE21" s="1158"/>
      <c r="AF21" s="1158"/>
      <c r="AG21" s="1158"/>
      <c r="AH21" s="1158"/>
    </row>
    <row r="22" spans="1:34" ht="10.5" customHeight="1">
      <c r="A22" s="1154"/>
      <c r="B22" s="1155"/>
      <c r="C22" s="1156"/>
      <c r="D22" s="1156"/>
      <c r="E22" s="1157"/>
      <c r="F22" s="1157"/>
      <c r="G22" s="1158"/>
      <c r="H22" s="1158"/>
      <c r="I22" s="1158"/>
      <c r="J22" s="1158"/>
      <c r="K22" s="1158"/>
      <c r="L22" s="1158"/>
      <c r="M22" s="1158"/>
      <c r="N22" s="1158"/>
      <c r="O22" s="1158"/>
      <c r="P22" s="1158"/>
      <c r="Q22" s="1158"/>
      <c r="R22" s="1158"/>
      <c r="S22" s="1158"/>
      <c r="T22" s="1158"/>
      <c r="U22" s="1158"/>
      <c r="V22" s="1158"/>
      <c r="W22" s="1158"/>
      <c r="X22" s="1158"/>
      <c r="Y22" s="1158"/>
      <c r="Z22" s="1158"/>
      <c r="AA22" s="1158"/>
      <c r="AB22" s="1158"/>
      <c r="AC22" s="1158"/>
      <c r="AD22" s="1158"/>
      <c r="AE22" s="1158"/>
      <c r="AF22" s="1158"/>
      <c r="AG22" s="1158"/>
      <c r="AH22" s="1158"/>
    </row>
    <row r="23" spans="1:34" ht="10.5" customHeight="1">
      <c r="A23" s="1155"/>
      <c r="B23" s="1159">
        <v>7.2</v>
      </c>
      <c r="C23" s="1159" t="s">
        <v>631</v>
      </c>
      <c r="D23" s="1163"/>
      <c r="E23" s="1157"/>
      <c r="F23" s="1157"/>
      <c r="G23" s="1158"/>
      <c r="H23" s="1158"/>
      <c r="I23" s="1158"/>
      <c r="J23" s="1158"/>
      <c r="K23" s="1158"/>
      <c r="L23" s="1158"/>
      <c r="M23" s="1158"/>
      <c r="N23" s="1158"/>
      <c r="O23" s="1158"/>
      <c r="P23" s="1158"/>
      <c r="Q23" s="1158"/>
      <c r="R23" s="1158"/>
      <c r="S23" s="1158"/>
      <c r="T23" s="1158"/>
      <c r="U23" s="1158"/>
      <c r="V23" s="1158"/>
      <c r="W23" s="1158"/>
      <c r="X23" s="1158"/>
      <c r="Y23" s="1158"/>
      <c r="Z23" s="3102" t="s">
        <v>406</v>
      </c>
      <c r="AA23" s="3088">
        <v>0</v>
      </c>
      <c r="AB23" s="3089"/>
      <c r="AC23" s="3089"/>
      <c r="AD23" s="3090"/>
      <c r="AE23" s="1158"/>
      <c r="AF23" s="1158"/>
      <c r="AG23" s="1158"/>
      <c r="AH23" s="1158"/>
    </row>
    <row r="24" spans="1:34" ht="10.5" customHeight="1">
      <c r="A24" s="1155"/>
      <c r="B24" s="1160"/>
      <c r="C24" s="1161" t="s">
        <v>632</v>
      </c>
      <c r="D24" s="1164"/>
      <c r="E24" s="1157"/>
      <c r="F24" s="1157"/>
      <c r="G24" s="1158"/>
      <c r="H24" s="1158"/>
      <c r="I24" s="1158"/>
      <c r="J24" s="1158"/>
      <c r="K24" s="1158"/>
      <c r="L24" s="1158"/>
      <c r="M24" s="1158"/>
      <c r="N24" s="1158"/>
      <c r="O24" s="1158"/>
      <c r="P24" s="1158"/>
      <c r="Q24" s="1158"/>
      <c r="R24" s="1158"/>
      <c r="S24" s="1158"/>
      <c r="T24" s="1158"/>
      <c r="U24" s="1158"/>
      <c r="V24" s="1158"/>
      <c r="W24" s="1158"/>
      <c r="X24" s="1158"/>
      <c r="Y24" s="1158"/>
      <c r="Z24" s="3103"/>
      <c r="AA24" s="3091"/>
      <c r="AB24" s="3092"/>
      <c r="AC24" s="3092"/>
      <c r="AD24" s="3093"/>
      <c r="AE24" s="1158"/>
      <c r="AF24" s="1158"/>
      <c r="AG24" s="1158"/>
      <c r="AH24" s="1158"/>
    </row>
    <row r="25" spans="1:34" ht="10.5" customHeight="1">
      <c r="A25" s="1154"/>
      <c r="B25" s="1155"/>
      <c r="C25" s="1156"/>
      <c r="D25" s="1156"/>
      <c r="E25" s="1157"/>
      <c r="F25" s="1157"/>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row>
    <row r="26" spans="1:34" ht="10.5" customHeight="1">
      <c r="A26" s="1155"/>
      <c r="B26" s="1159">
        <v>7.3</v>
      </c>
      <c r="C26" s="1159" t="s">
        <v>633</v>
      </c>
      <c r="D26" s="1163"/>
      <c r="E26" s="1157"/>
      <c r="F26" s="1157"/>
      <c r="G26" s="1158"/>
      <c r="H26" s="1158"/>
      <c r="I26" s="1158"/>
      <c r="J26" s="1158"/>
      <c r="K26" s="1158"/>
      <c r="L26" s="1158"/>
      <c r="M26" s="1158"/>
      <c r="N26" s="1158"/>
      <c r="O26" s="1158"/>
      <c r="P26" s="1158"/>
      <c r="Q26" s="1158"/>
      <c r="R26" s="1158"/>
      <c r="S26" s="1158"/>
      <c r="T26" s="1158"/>
      <c r="U26" s="1158"/>
      <c r="V26" s="1158"/>
      <c r="W26" s="1158"/>
      <c r="X26" s="1158"/>
      <c r="Y26" s="1158"/>
      <c r="Z26" s="3102" t="s">
        <v>634</v>
      </c>
      <c r="AA26" s="3104">
        <f>AA20+AA23</f>
        <v>0</v>
      </c>
      <c r="AB26" s="3105"/>
      <c r="AC26" s="3105"/>
      <c r="AD26" s="3106"/>
      <c r="AE26" s="1158"/>
      <c r="AF26" s="1158"/>
      <c r="AG26" s="1158"/>
      <c r="AH26" s="1158"/>
    </row>
    <row r="27" spans="1:34" ht="10.5" customHeight="1">
      <c r="A27" s="1155"/>
      <c r="B27" s="1160"/>
      <c r="C27" s="1161" t="s">
        <v>635</v>
      </c>
      <c r="D27" s="1164"/>
      <c r="E27" s="1157"/>
      <c r="F27" s="1157"/>
      <c r="G27" s="1158"/>
      <c r="H27" s="1158"/>
      <c r="I27" s="1158"/>
      <c r="J27" s="1158"/>
      <c r="K27" s="1158"/>
      <c r="L27" s="1158"/>
      <c r="M27" s="1158"/>
      <c r="N27" s="1158"/>
      <c r="O27" s="1158"/>
      <c r="P27" s="1158"/>
      <c r="Q27" s="1158"/>
      <c r="R27" s="1158"/>
      <c r="S27" s="1158"/>
      <c r="T27" s="1158"/>
      <c r="U27" s="1158"/>
      <c r="V27" s="1158"/>
      <c r="W27" s="1158"/>
      <c r="X27" s="1158"/>
      <c r="Y27" s="1158"/>
      <c r="Z27" s="3103"/>
      <c r="AA27" s="3107"/>
      <c r="AB27" s="3108"/>
      <c r="AC27" s="3108"/>
      <c r="AD27" s="3109"/>
      <c r="AE27" s="1158"/>
      <c r="AF27" s="1158"/>
      <c r="AG27" s="1158"/>
      <c r="AH27" s="1158"/>
    </row>
    <row r="28" spans="1:34" ht="10.5" customHeight="1">
      <c r="A28" s="1155"/>
      <c r="B28" s="1155"/>
      <c r="C28" s="1156"/>
      <c r="D28" s="1156"/>
      <c r="E28" s="1157"/>
      <c r="F28" s="1157"/>
      <c r="G28" s="1158"/>
      <c r="H28" s="1158"/>
      <c r="I28" s="1158"/>
      <c r="J28" s="1158"/>
      <c r="K28" s="1158"/>
      <c r="L28" s="1158"/>
      <c r="M28" s="1158"/>
      <c r="N28" s="1158"/>
      <c r="O28" s="1158"/>
      <c r="P28" s="1158"/>
      <c r="Q28" s="1158"/>
      <c r="R28" s="1158"/>
      <c r="S28" s="1158"/>
      <c r="T28" s="1158"/>
      <c r="U28" s="1158"/>
      <c r="V28" s="1158"/>
      <c r="W28" s="1158"/>
      <c r="X28" s="1158"/>
      <c r="Y28" s="1158"/>
      <c r="Z28" s="1158"/>
      <c r="AA28" s="1158"/>
      <c r="AB28" s="1158"/>
      <c r="AC28" s="1158"/>
      <c r="AD28" s="1158"/>
      <c r="AE28" s="1158"/>
      <c r="AF28" s="1158"/>
      <c r="AG28" s="1158"/>
      <c r="AH28" s="1158"/>
    </row>
    <row r="29" spans="1:34" ht="10.5" customHeight="1">
      <c r="A29" s="1158"/>
      <c r="B29" s="1160"/>
      <c r="C29" s="1161"/>
      <c r="D29" s="1161"/>
      <c r="E29" s="1165"/>
      <c r="F29" s="1165"/>
      <c r="G29" s="1165"/>
      <c r="H29" s="1162"/>
      <c r="I29" s="3116"/>
      <c r="J29" s="3116"/>
      <c r="K29" s="3116"/>
      <c r="L29" s="3116"/>
      <c r="M29" s="3116"/>
      <c r="N29" s="3116"/>
      <c r="O29" s="3117"/>
      <c r="P29" s="3117"/>
      <c r="Q29" s="3117"/>
      <c r="R29" s="3117"/>
      <c r="S29" s="3117"/>
      <c r="T29" s="3117"/>
      <c r="U29" s="3078"/>
      <c r="V29" s="3078"/>
      <c r="W29" s="3078"/>
      <c r="X29" s="3078"/>
      <c r="Y29" s="3078"/>
      <c r="Z29" s="3078"/>
      <c r="AA29" s="3097"/>
      <c r="AB29" s="3097"/>
      <c r="AC29" s="3097"/>
      <c r="AD29" s="3097"/>
      <c r="AE29" s="3097"/>
      <c r="AF29" s="3097"/>
      <c r="AG29" s="3097"/>
      <c r="AH29" s="3097"/>
    </row>
    <row r="30" spans="1:34" ht="10.5" customHeight="1">
      <c r="A30" s="1166"/>
      <c r="B30" s="1160"/>
      <c r="C30" s="1161"/>
      <c r="D30" s="1161"/>
      <c r="E30" s="1165"/>
      <c r="F30" s="1165"/>
      <c r="G30" s="1165"/>
      <c r="H30" s="1162"/>
      <c r="I30" s="1165"/>
      <c r="J30" s="1165"/>
      <c r="K30" s="1165"/>
      <c r="L30" s="1165"/>
      <c r="M30" s="1165"/>
      <c r="N30" s="1165"/>
      <c r="O30" s="1159"/>
      <c r="P30" s="1159"/>
      <c r="Q30" s="1159"/>
      <c r="R30" s="1159"/>
      <c r="S30" s="1159"/>
      <c r="T30" s="1159"/>
      <c r="U30" s="2666" t="s">
        <v>636</v>
      </c>
      <c r="V30" s="2666"/>
      <c r="W30" s="2666"/>
      <c r="X30" s="2666"/>
      <c r="Y30" s="2666"/>
      <c r="Z30" s="2666"/>
      <c r="AA30" s="2666"/>
      <c r="AB30" s="2666"/>
      <c r="AC30" s="2666"/>
      <c r="AD30" s="2666"/>
      <c r="AE30" s="2666"/>
      <c r="AF30" s="2666"/>
      <c r="AG30" s="2"/>
      <c r="AH30" s="2"/>
    </row>
    <row r="31" spans="1:34" ht="15.75" customHeight="1">
      <c r="A31" s="1166"/>
      <c r="B31" s="1160"/>
      <c r="C31" s="1161"/>
      <c r="D31" s="1161"/>
      <c r="E31" s="1165"/>
      <c r="F31" s="1165"/>
      <c r="G31" s="1165"/>
      <c r="H31" s="1162"/>
      <c r="I31" s="1165"/>
      <c r="J31" s="1165"/>
      <c r="K31" s="1165"/>
      <c r="L31" s="1165"/>
      <c r="M31" s="1165"/>
      <c r="N31" s="1165"/>
      <c r="O31" s="1159"/>
      <c r="P31" s="1159"/>
      <c r="Q31" s="1159"/>
      <c r="R31" s="1159"/>
      <c r="S31" s="1159"/>
      <c r="T31" s="1159"/>
      <c r="U31" s="3094" t="s">
        <v>300</v>
      </c>
      <c r="V31" s="3094"/>
      <c r="W31" s="3094"/>
      <c r="X31" s="3094"/>
      <c r="Y31" s="3094"/>
      <c r="Z31" s="3094"/>
      <c r="AA31" s="3094"/>
      <c r="AB31" s="3094"/>
      <c r="AC31" s="3094"/>
      <c r="AD31" s="3094"/>
      <c r="AE31" s="3094"/>
      <c r="AF31" s="3094"/>
      <c r="AG31" s="4"/>
      <c r="AH31" s="2"/>
    </row>
    <row r="32" spans="1:34" ht="11.25" customHeight="1">
      <c r="A32" s="1166"/>
      <c r="B32" s="1160"/>
      <c r="C32" s="1161"/>
      <c r="D32" s="1161"/>
      <c r="E32" s="1165"/>
      <c r="F32" s="1165"/>
      <c r="G32" s="1165"/>
      <c r="H32" s="1159"/>
      <c r="I32" s="1165"/>
      <c r="J32" s="1165"/>
      <c r="K32" s="1165"/>
      <c r="L32" s="1165"/>
      <c r="M32" s="1165"/>
      <c r="N32" s="1165"/>
      <c r="O32" s="1159"/>
      <c r="P32" s="1159"/>
      <c r="Q32" s="1159"/>
      <c r="R32" s="1159"/>
      <c r="S32" s="1159"/>
      <c r="T32" s="1159"/>
      <c r="U32" s="9"/>
      <c r="V32" s="9"/>
      <c r="W32" s="9"/>
      <c r="X32" s="9"/>
      <c r="Y32" s="9"/>
      <c r="Z32" s="9"/>
      <c r="AA32" s="2"/>
      <c r="AB32" s="2"/>
      <c r="AC32" s="2"/>
      <c r="AD32" s="2"/>
      <c r="AE32" s="3095" t="s">
        <v>637</v>
      </c>
      <c r="AF32" s="3096"/>
      <c r="AH32" s="2"/>
    </row>
    <row r="33" spans="1:34" ht="10.5" customHeight="1">
      <c r="A33" s="1166"/>
      <c r="B33" s="1159">
        <v>7.4</v>
      </c>
      <c r="C33" s="1159" t="s">
        <v>638</v>
      </c>
      <c r="D33" s="1161"/>
      <c r="E33" s="1165"/>
      <c r="F33" s="1165"/>
      <c r="G33" s="1165"/>
      <c r="H33" s="1159"/>
      <c r="I33" s="1165"/>
      <c r="J33" s="1165"/>
      <c r="K33" s="1165"/>
      <c r="L33" s="1165"/>
      <c r="M33" s="1165"/>
      <c r="N33" s="1165"/>
      <c r="O33" s="1159"/>
      <c r="P33" s="1159"/>
      <c r="Q33" s="1159"/>
      <c r="R33" s="1159"/>
      <c r="S33" s="1159"/>
      <c r="T33" s="3100" t="s">
        <v>414</v>
      </c>
      <c r="U33" s="3110">
        <v>0</v>
      </c>
      <c r="V33" s="3111"/>
      <c r="W33" s="3111"/>
      <c r="X33" s="3111"/>
      <c r="Y33" s="3111"/>
      <c r="Z33" s="3111"/>
      <c r="AA33" s="3111"/>
      <c r="AB33" s="3111"/>
      <c r="AC33" s="3111"/>
      <c r="AD33" s="3111"/>
      <c r="AE33" s="3111"/>
      <c r="AF33" s="3112"/>
      <c r="AG33" s="2"/>
      <c r="AH33" s="2"/>
    </row>
    <row r="34" spans="1:34" ht="10.5" customHeight="1">
      <c r="A34" s="1166"/>
      <c r="B34" s="1160"/>
      <c r="C34" s="1161" t="s">
        <v>639</v>
      </c>
      <c r="D34" s="1161"/>
      <c r="E34" s="1165"/>
      <c r="F34" s="1165"/>
      <c r="G34" s="1165"/>
      <c r="H34" s="1159"/>
      <c r="I34" s="1165"/>
      <c r="J34" s="1165"/>
      <c r="K34" s="1165"/>
      <c r="L34" s="1165"/>
      <c r="M34" s="1165"/>
      <c r="N34" s="1165"/>
      <c r="O34" s="1159"/>
      <c r="P34" s="1159"/>
      <c r="Q34" s="1159"/>
      <c r="R34" s="1159"/>
      <c r="S34" s="1159"/>
      <c r="T34" s="3101"/>
      <c r="U34" s="3113"/>
      <c r="V34" s="3114"/>
      <c r="W34" s="3114"/>
      <c r="X34" s="3114"/>
      <c r="Y34" s="3114"/>
      <c r="Z34" s="3114"/>
      <c r="AA34" s="3114"/>
      <c r="AB34" s="3114"/>
      <c r="AC34" s="3114"/>
      <c r="AD34" s="3114"/>
      <c r="AE34" s="3114"/>
      <c r="AF34" s="3115"/>
      <c r="AG34" s="2"/>
      <c r="AH34" s="2"/>
    </row>
    <row r="35" spans="1:34" ht="10.5" customHeight="1">
      <c r="A35" s="1166"/>
      <c r="B35" s="1160"/>
      <c r="C35" s="1161"/>
      <c r="D35" s="1161"/>
      <c r="E35" s="1165"/>
      <c r="F35" s="1165"/>
      <c r="G35" s="1165"/>
      <c r="H35" s="1159"/>
      <c r="I35" s="1165"/>
      <c r="J35" s="1165"/>
      <c r="K35" s="1165"/>
      <c r="L35" s="1165"/>
      <c r="M35" s="1165"/>
      <c r="N35" s="1165"/>
      <c r="O35" s="1159"/>
      <c r="P35" s="1159"/>
      <c r="Q35" s="1159"/>
      <c r="R35" s="1159"/>
      <c r="S35" s="1159"/>
      <c r="T35" s="1159"/>
      <c r="U35" s="9"/>
      <c r="V35" s="9"/>
      <c r="W35" s="1178"/>
      <c r="X35" s="1178"/>
      <c r="Y35" s="1178"/>
      <c r="Z35" s="1178"/>
      <c r="AA35" s="1178"/>
      <c r="AB35" s="1178"/>
      <c r="AC35" s="1178"/>
      <c r="AD35" s="1178"/>
      <c r="AE35" s="1178"/>
      <c r="AF35" s="2"/>
      <c r="AG35" s="2"/>
      <c r="AH35" s="2"/>
    </row>
    <row r="36" spans="1:34" ht="13.5" customHeight="1">
      <c r="A36" s="1166"/>
      <c r="B36" s="1160"/>
      <c r="C36" s="1161"/>
      <c r="D36" s="1161"/>
      <c r="E36" s="1165"/>
      <c r="F36" s="1165"/>
      <c r="G36" s="1165"/>
      <c r="H36" s="1159"/>
      <c r="I36" s="1165"/>
      <c r="J36" s="1165"/>
      <c r="K36" s="1165"/>
      <c r="L36" s="1165"/>
      <c r="M36" s="1165"/>
      <c r="N36" s="1165"/>
      <c r="O36" s="1159"/>
      <c r="P36" s="1159"/>
      <c r="Q36" s="1159"/>
      <c r="R36" s="1159"/>
      <c r="S36" s="1159"/>
      <c r="T36" s="1159"/>
      <c r="U36" s="9"/>
      <c r="V36" s="9"/>
      <c r="W36" s="1178"/>
      <c r="X36" s="1178"/>
      <c r="Y36" s="1178"/>
      <c r="Z36" s="1178"/>
      <c r="AA36" s="1178"/>
      <c r="AB36" s="1178"/>
      <c r="AC36" s="1178"/>
      <c r="AD36" s="1178"/>
      <c r="AE36" s="1178"/>
      <c r="AF36" s="2"/>
      <c r="AG36" s="2"/>
      <c r="AH36" s="2"/>
    </row>
    <row r="37" spans="1:34" ht="10.5" customHeight="1">
      <c r="A37" s="1166"/>
      <c r="B37" s="1160"/>
      <c r="C37" s="1161"/>
      <c r="D37" s="1161"/>
      <c r="E37" s="1165"/>
      <c r="F37" s="1165"/>
      <c r="G37" s="1165"/>
      <c r="H37" s="1159"/>
      <c r="I37" s="1165"/>
      <c r="J37" s="1165"/>
      <c r="K37" s="1165"/>
      <c r="L37" s="1165"/>
      <c r="M37" s="1165"/>
      <c r="N37" s="1165"/>
      <c r="O37" s="1159"/>
      <c r="P37" s="1159"/>
      <c r="Q37" s="1159"/>
      <c r="R37" s="1159"/>
      <c r="S37" s="1159"/>
      <c r="T37" s="1159"/>
      <c r="U37" s="9"/>
      <c r="V37" s="9"/>
      <c r="W37" s="1178"/>
      <c r="X37" s="1178"/>
      <c r="Y37" s="1178"/>
      <c r="Z37" s="1178"/>
      <c r="AA37" s="1178"/>
      <c r="AB37" s="1178"/>
      <c r="AC37" s="1178"/>
      <c r="AD37" s="1178"/>
      <c r="AE37" s="1178"/>
      <c r="AF37" s="2"/>
      <c r="AG37" s="2"/>
      <c r="AH37" s="2"/>
    </row>
    <row r="38" spans="1:34" ht="10.5" customHeight="1">
      <c r="A38" s="1166"/>
      <c r="B38" s="1160"/>
      <c r="C38" s="1161"/>
      <c r="D38" s="1161"/>
      <c r="E38" s="1165"/>
      <c r="F38" s="1165"/>
      <c r="G38" s="1165"/>
      <c r="H38" s="1159"/>
      <c r="I38" s="1165"/>
      <c r="J38" s="1165"/>
      <c r="K38" s="1165"/>
      <c r="L38" s="1165"/>
      <c r="M38" s="1165"/>
      <c r="N38" s="1165"/>
      <c r="O38" s="1159"/>
      <c r="P38" s="1159"/>
      <c r="Q38" s="1159"/>
      <c r="R38" s="1159"/>
      <c r="S38" s="1159"/>
      <c r="T38" s="1159"/>
      <c r="U38" s="9"/>
      <c r="V38" s="9"/>
      <c r="W38" s="1178"/>
      <c r="X38" s="1178"/>
      <c r="Y38" s="1178"/>
      <c r="Z38" s="1178"/>
      <c r="AA38" s="1178"/>
      <c r="AB38" s="1178"/>
      <c r="AC38" s="1178"/>
      <c r="AD38" s="1178"/>
      <c r="AE38" s="1178"/>
      <c r="AF38" s="2"/>
      <c r="AG38" s="2"/>
      <c r="AH38" s="2"/>
    </row>
    <row r="39" spans="1:34" ht="10.5" customHeight="1">
      <c r="A39" s="3098">
        <v>15</v>
      </c>
      <c r="B39" s="3006"/>
      <c r="C39" s="3006"/>
      <c r="D39" s="3006"/>
      <c r="E39" s="3006"/>
      <c r="F39" s="3006"/>
      <c r="G39" s="3006"/>
      <c r="H39" s="3006"/>
      <c r="I39" s="3006"/>
      <c r="J39" s="3006"/>
      <c r="K39" s="3006"/>
      <c r="L39" s="3006"/>
      <c r="M39" s="3006"/>
      <c r="N39" s="3006"/>
      <c r="O39" s="3006"/>
      <c r="P39" s="3006"/>
      <c r="Q39" s="3006"/>
      <c r="R39" s="3006"/>
      <c r="S39" s="3006"/>
      <c r="T39" s="3006"/>
      <c r="U39" s="3006"/>
      <c r="V39" s="3006"/>
      <c r="W39" s="3006"/>
      <c r="X39" s="3006"/>
      <c r="Y39" s="3006"/>
      <c r="Z39" s="3006"/>
      <c r="AA39" s="3006"/>
      <c r="AB39" s="3006"/>
      <c r="AC39" s="3006"/>
      <c r="AD39" s="3006"/>
      <c r="AE39" s="3006"/>
      <c r="AF39" s="3006"/>
      <c r="AG39" s="3006"/>
      <c r="AH39" s="2"/>
    </row>
    <row r="40" spans="1:34" ht="0.9" customHeight="1">
      <c r="A40" s="1168"/>
      <c r="B40" s="1169"/>
      <c r="C40" s="1170"/>
      <c r="D40" s="1170"/>
      <c r="E40" s="1171"/>
      <c r="F40" s="1171"/>
      <c r="G40" s="1172"/>
      <c r="H40" s="1173"/>
      <c r="I40" s="1171"/>
      <c r="J40" s="1171"/>
      <c r="K40" s="1171"/>
      <c r="L40" s="1171"/>
      <c r="M40" s="1171"/>
      <c r="N40" s="1172"/>
      <c r="O40" s="1176"/>
      <c r="P40" s="1177"/>
      <c r="Q40" s="1177"/>
      <c r="R40" s="1177"/>
      <c r="S40" s="1177"/>
      <c r="T40" s="1177"/>
      <c r="U40" s="1179"/>
      <c r="V40" s="1179"/>
      <c r="W40" s="1179"/>
      <c r="X40" s="1179"/>
      <c r="Y40" s="1179"/>
      <c r="Z40" s="1179"/>
      <c r="AA40" s="1184"/>
      <c r="AB40" s="1184"/>
      <c r="AC40" s="1184"/>
      <c r="AD40" s="1184"/>
      <c r="AE40" s="1184"/>
      <c r="AF40" s="1184"/>
      <c r="AG40" s="1184"/>
      <c r="AH40" s="1184"/>
    </row>
    <row r="41" spans="1:34" ht="16.5" customHeight="1">
      <c r="A41" s="1158"/>
      <c r="B41" s="1160"/>
      <c r="C41" s="1174"/>
      <c r="D41" s="1174"/>
      <c r="E41" s="1165"/>
      <c r="F41" s="1165"/>
      <c r="G41" s="1165"/>
      <c r="H41" s="1165"/>
      <c r="I41" s="1165"/>
      <c r="J41" s="1165"/>
      <c r="K41" s="1165"/>
      <c r="L41" s="1165"/>
      <c r="M41" s="1165"/>
      <c r="N41" s="1165"/>
      <c r="O41" s="1165"/>
      <c r="P41" s="1165"/>
      <c r="Q41" s="1165"/>
      <c r="R41" s="1165"/>
      <c r="S41" s="1180"/>
      <c r="T41" s="1162"/>
      <c r="U41" s="1181"/>
      <c r="V41" s="1182"/>
      <c r="W41" s="1182"/>
      <c r="X41" s="1182"/>
      <c r="Y41" s="1182"/>
      <c r="Z41" s="1182"/>
      <c r="AA41" s="1182"/>
      <c r="AB41" s="1182"/>
      <c r="AC41" s="1182"/>
      <c r="AD41" s="1182"/>
      <c r="AE41" s="1182"/>
      <c r="AF41" s="1162"/>
      <c r="AG41" s="1162"/>
      <c r="AH41" s="1162"/>
    </row>
    <row r="42" spans="1:34" ht="16.5" customHeight="1">
      <c r="A42" s="1158"/>
      <c r="B42" s="1160"/>
      <c r="C42" s="1174"/>
      <c r="D42" s="1174"/>
      <c r="E42" s="1165"/>
      <c r="F42" s="1165"/>
      <c r="G42" s="1165"/>
      <c r="H42" s="1165"/>
      <c r="I42" s="1165"/>
      <c r="J42" s="1165"/>
      <c r="K42" s="1165"/>
      <c r="L42" s="1165"/>
      <c r="M42" s="1165"/>
      <c r="N42" s="1165"/>
      <c r="O42" s="1165"/>
      <c r="P42" s="1165"/>
      <c r="Q42" s="1165"/>
      <c r="R42" s="1165"/>
      <c r="S42" s="1180"/>
      <c r="T42" s="1162"/>
      <c r="U42" s="1181"/>
      <c r="V42" s="1182"/>
      <c r="W42" s="1182"/>
      <c r="X42" s="1182"/>
      <c r="Y42" s="1182"/>
      <c r="Z42" s="1182"/>
      <c r="AA42" s="1182"/>
      <c r="AB42" s="1182"/>
      <c r="AC42" s="1182"/>
      <c r="AD42" s="1182"/>
      <c r="AE42" s="1182"/>
      <c r="AF42" s="1162"/>
      <c r="AG42" s="1162"/>
      <c r="AH42" s="1162"/>
    </row>
    <row r="43" spans="1:34" ht="16.5" customHeight="1">
      <c r="A43" s="1158"/>
      <c r="B43" s="1165"/>
      <c r="C43" s="1165"/>
      <c r="D43" s="1165"/>
      <c r="E43" s="1165"/>
      <c r="F43" s="1165"/>
      <c r="G43" s="1165"/>
      <c r="H43" s="1165"/>
      <c r="I43" s="1165"/>
      <c r="J43" s="1165"/>
      <c r="K43" s="1165"/>
      <c r="L43" s="1165"/>
      <c r="M43" s="1165"/>
      <c r="N43" s="1165"/>
      <c r="O43" s="1165"/>
      <c r="P43" s="1165"/>
      <c r="Q43" s="1165"/>
      <c r="R43" s="1165"/>
      <c r="S43" s="1165"/>
      <c r="T43" s="1165"/>
      <c r="U43" s="1165"/>
      <c r="V43" s="1165"/>
      <c r="W43" s="1165"/>
      <c r="X43" s="1165"/>
      <c r="Y43" s="1165"/>
      <c r="Z43" s="1165"/>
      <c r="AA43" s="1165"/>
      <c r="AB43" s="1165"/>
      <c r="AC43" s="1165"/>
      <c r="AD43" s="1165"/>
      <c r="AE43" s="1165"/>
      <c r="AF43" s="1165"/>
      <c r="AG43" s="1165"/>
      <c r="AH43" s="1165"/>
    </row>
  </sheetData>
  <sheetProtection selectLockedCells="1" selectUnlockedCells="1"/>
  <mergeCells count="24">
    <mergeCell ref="A39:AG39"/>
    <mergeCell ref="F2:F3"/>
    <mergeCell ref="T33:T34"/>
    <mergeCell ref="Z11:Z12"/>
    <mergeCell ref="Z14:Z15"/>
    <mergeCell ref="Z17:Z18"/>
    <mergeCell ref="Z20:Z21"/>
    <mergeCell ref="Z23:Z24"/>
    <mergeCell ref="Z26:Z27"/>
    <mergeCell ref="AA17:AD18"/>
    <mergeCell ref="AA20:AD21"/>
    <mergeCell ref="AA23:AD24"/>
    <mergeCell ref="AA26:AD27"/>
    <mergeCell ref="U33:AF34"/>
    <mergeCell ref="I29:N29"/>
    <mergeCell ref="O29:T29"/>
    <mergeCell ref="B2:E3"/>
    <mergeCell ref="AA11:AD12"/>
    <mergeCell ref="AA14:AD15"/>
    <mergeCell ref="U31:AF31"/>
    <mergeCell ref="AE32:AF32"/>
    <mergeCell ref="U29:Z29"/>
    <mergeCell ref="AA29:AH29"/>
    <mergeCell ref="U30:AF30"/>
  </mergeCells>
  <printOptions horizontalCentered="1"/>
  <pageMargins left="0.15" right="0.22013888888888899" top="0.22986111111111099" bottom="0.05" header="0.51180555555555596" footer="0.51180555555555596"/>
  <pageSetup paperSize="9" scale="81" firstPageNumber="7" orientation="portrait" useFirstPageNumber="1" horizontalDpi="300" verticalDpi="300"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sheetPr>
  <dimension ref="A1:AL183"/>
  <sheetViews>
    <sheetView showGridLines="0" view="pageBreakPreview" topLeftCell="A157" zoomScaleNormal="100" workbookViewId="0">
      <selection activeCell="L173" sqref="L173"/>
    </sheetView>
  </sheetViews>
  <sheetFormatPr defaultColWidth="9.109375" defaultRowHeight="16.5" customHeight="1"/>
  <cols>
    <col min="1" max="1" width="1" style="47" customWidth="1"/>
    <col min="2" max="2" width="4.33203125" style="47" customWidth="1"/>
    <col min="3" max="3" width="5.33203125" style="47" customWidth="1"/>
    <col min="4" max="4" width="6" style="47" customWidth="1"/>
    <col min="5" max="6" width="4.5546875" style="47" customWidth="1"/>
    <col min="7" max="7" width="6.88671875" style="47" customWidth="1"/>
    <col min="8" max="9" width="4.88671875" style="47" customWidth="1"/>
    <col min="10" max="10" width="7" style="47" customWidth="1"/>
    <col min="11" max="11" width="6.109375" style="47" customWidth="1"/>
    <col min="12" max="12" width="3.109375" style="47" customWidth="1"/>
    <col min="13" max="13" width="7.33203125" style="47" customWidth="1"/>
    <col min="14" max="14" width="5.5546875" style="47" customWidth="1"/>
    <col min="15" max="21" width="4.109375" style="259" customWidth="1"/>
    <col min="22" max="22" width="2.5546875" style="259" customWidth="1"/>
    <col min="23" max="23" width="2.5546875" style="47" customWidth="1"/>
    <col min="24" max="26" width="4.109375" style="47" customWidth="1"/>
    <col min="27" max="27" width="3.5546875" style="47" customWidth="1"/>
    <col min="28" max="32" width="9.109375" style="865"/>
    <col min="33" max="16384" width="9.109375" style="47"/>
  </cols>
  <sheetData>
    <row r="1" spans="1:38" ht="5.25" customHeight="1">
      <c r="A1" s="915"/>
      <c r="B1" s="919"/>
      <c r="C1" s="919"/>
      <c r="D1" s="918"/>
      <c r="E1" s="1080"/>
      <c r="F1" s="1080"/>
      <c r="G1" s="919"/>
      <c r="H1" s="919"/>
      <c r="I1" s="919"/>
      <c r="J1" s="919"/>
      <c r="K1" s="919"/>
      <c r="L1" s="919"/>
      <c r="M1" s="919"/>
      <c r="N1" s="919"/>
      <c r="O1" s="947"/>
      <c r="P1" s="947"/>
      <c r="Q1" s="947"/>
      <c r="R1" s="947"/>
      <c r="S1" s="947"/>
      <c r="T1" s="947"/>
      <c r="U1" s="947"/>
      <c r="V1" s="947"/>
      <c r="W1" s="919"/>
      <c r="X1" s="919"/>
      <c r="Y1" s="919"/>
      <c r="Z1" s="919"/>
      <c r="AA1" s="970"/>
    </row>
    <row r="2" spans="1:38" ht="14.25" customHeight="1">
      <c r="A2" s="898"/>
      <c r="B2" s="186"/>
      <c r="C2" s="186"/>
      <c r="D2" s="186"/>
      <c r="E2" s="186"/>
      <c r="F2" s="172"/>
      <c r="G2" s="1081" t="s">
        <v>640</v>
      </c>
      <c r="H2" s="1081"/>
      <c r="I2" s="1081"/>
      <c r="J2" s="1081"/>
      <c r="K2" s="1081"/>
      <c r="L2" s="1081"/>
      <c r="M2" s="1081"/>
      <c r="N2" s="900"/>
      <c r="O2" s="900"/>
      <c r="P2" s="900"/>
      <c r="Q2" s="900"/>
      <c r="R2" s="900"/>
      <c r="S2" s="900"/>
      <c r="T2" s="900"/>
      <c r="U2" s="900"/>
      <c r="V2" s="900"/>
      <c r="W2" s="900"/>
      <c r="X2" s="900"/>
      <c r="Y2" s="900"/>
      <c r="Z2" s="900"/>
      <c r="AA2" s="910"/>
    </row>
    <row r="3" spans="1:38" ht="14.25" customHeight="1">
      <c r="A3" s="866"/>
      <c r="B3" s="140"/>
      <c r="C3" s="140"/>
      <c r="D3" s="140"/>
      <c r="E3" s="1082" t="s">
        <v>641</v>
      </c>
      <c r="F3" s="1083"/>
      <c r="G3" s="1084"/>
      <c r="H3" s="1084"/>
      <c r="I3" s="1084"/>
      <c r="J3" s="1084"/>
      <c r="K3" s="1084"/>
      <c r="L3" s="1110"/>
      <c r="M3" s="906"/>
      <c r="N3" s="867"/>
      <c r="O3" s="867"/>
      <c r="P3" s="867"/>
      <c r="Q3" s="867"/>
      <c r="R3" s="867"/>
      <c r="S3" s="867"/>
      <c r="T3" s="867"/>
      <c r="U3" s="867"/>
      <c r="V3" s="867"/>
      <c r="W3" s="867"/>
      <c r="X3" s="867"/>
      <c r="Y3" s="867"/>
      <c r="Z3" s="867"/>
      <c r="AA3" s="911"/>
      <c r="AB3" s="912"/>
      <c r="AC3" s="912"/>
      <c r="AD3" s="912"/>
      <c r="AE3" s="912"/>
      <c r="AF3" s="912"/>
      <c r="AG3" s="50"/>
      <c r="AH3" s="50"/>
      <c r="AI3" s="50"/>
      <c r="AJ3" s="50"/>
      <c r="AK3" s="50"/>
      <c r="AL3" s="50"/>
    </row>
    <row r="4" spans="1:38" s="67" customFormat="1" ht="14.4">
      <c r="A4" s="1085"/>
      <c r="B4" s="921"/>
      <c r="C4" s="921"/>
      <c r="D4" s="921"/>
      <c r="E4" s="1086" t="s">
        <v>642</v>
      </c>
      <c r="F4" s="921"/>
      <c r="G4" s="826"/>
      <c r="H4" s="826"/>
      <c r="I4" s="826"/>
      <c r="J4" s="827"/>
      <c r="K4" s="826"/>
      <c r="L4" s="826"/>
      <c r="M4" s="826"/>
      <c r="N4" s="826"/>
      <c r="O4" s="826"/>
      <c r="P4" s="826"/>
      <c r="Q4" s="826"/>
      <c r="R4" s="826"/>
      <c r="AA4" s="1116"/>
      <c r="AB4" s="1117"/>
      <c r="AC4" s="1117"/>
      <c r="AD4" s="1117"/>
      <c r="AE4" s="1117"/>
      <c r="AF4" s="1117"/>
    </row>
    <row r="5" spans="1:38" s="67" customFormat="1" ht="10.5" customHeight="1">
      <c r="A5" s="1087"/>
      <c r="B5" s="921"/>
      <c r="C5" s="921"/>
      <c r="D5" s="921"/>
      <c r="E5" s="921"/>
      <c r="F5" s="921"/>
      <c r="G5" s="826"/>
      <c r="H5" s="826"/>
      <c r="I5" s="826"/>
      <c r="J5" s="827"/>
      <c r="K5" s="826"/>
      <c r="L5" s="826"/>
      <c r="M5" s="826"/>
      <c r="N5" s="826"/>
      <c r="O5" s="2666" t="s">
        <v>636</v>
      </c>
      <c r="P5" s="2666"/>
      <c r="Q5" s="2666"/>
      <c r="R5" s="2666"/>
      <c r="S5" s="2666"/>
      <c r="T5" s="2666"/>
      <c r="U5" s="2666"/>
      <c r="V5" s="2666"/>
      <c r="W5" s="2666"/>
      <c r="X5" s="2666"/>
      <c r="Y5" s="2666"/>
      <c r="Z5" s="2666"/>
      <c r="AA5" s="1116"/>
      <c r="AB5" s="1117"/>
      <c r="AC5" s="1117"/>
      <c r="AD5" s="1117"/>
      <c r="AE5" s="1117"/>
      <c r="AF5" s="1117"/>
    </row>
    <row r="6" spans="1:38" s="67" customFormat="1" ht="10.5" customHeight="1">
      <c r="A6" s="1087"/>
      <c r="B6" s="921"/>
      <c r="C6" s="921"/>
      <c r="D6" s="921"/>
      <c r="E6" s="921"/>
      <c r="F6" s="921"/>
      <c r="G6" s="826"/>
      <c r="H6" s="826"/>
      <c r="I6" s="826"/>
      <c r="J6" s="827"/>
      <c r="K6" s="826"/>
      <c r="L6" s="826"/>
      <c r="M6" s="826"/>
      <c r="N6" s="826"/>
      <c r="O6" s="3174" t="s">
        <v>300</v>
      </c>
      <c r="P6" s="3174"/>
      <c r="Q6" s="3174"/>
      <c r="R6" s="3174"/>
      <c r="S6" s="3174"/>
      <c r="T6" s="3174"/>
      <c r="U6" s="3174"/>
      <c r="V6" s="3174"/>
      <c r="W6" s="3174"/>
      <c r="X6" s="3174"/>
      <c r="Y6" s="3174"/>
      <c r="Z6" s="3174"/>
      <c r="AA6" s="1116"/>
      <c r="AB6" s="1117"/>
      <c r="AC6" s="1117"/>
      <c r="AD6" s="1117"/>
      <c r="AE6" s="1117"/>
      <c r="AF6" s="1117"/>
    </row>
    <row r="7" spans="1:38" ht="9.75" customHeight="1">
      <c r="A7" s="1088"/>
      <c r="B7" s="702"/>
      <c r="C7" s="702"/>
      <c r="D7" s="702"/>
      <c r="E7" s="702"/>
      <c r="F7" s="702"/>
      <c r="G7" s="702"/>
      <c r="H7" s="702"/>
      <c r="I7" s="702"/>
      <c r="J7" s="702"/>
      <c r="K7" s="702"/>
      <c r="L7" s="702"/>
      <c r="M7" s="702"/>
      <c r="N7" s="702"/>
      <c r="O7" s="702"/>
      <c r="P7" s="702"/>
      <c r="Q7" s="702"/>
      <c r="R7" s="702"/>
      <c r="S7" s="702"/>
      <c r="T7" s="772"/>
      <c r="U7" s="702"/>
      <c r="V7" s="702"/>
      <c r="W7" s="702"/>
      <c r="X7" s="702"/>
      <c r="Y7" s="2169" t="s">
        <v>643</v>
      </c>
      <c r="Z7" s="2170"/>
      <c r="AA7" s="891"/>
    </row>
    <row r="8" spans="1:38" ht="11.25" customHeight="1">
      <c r="A8" s="1088"/>
      <c r="B8" s="992">
        <v>8.1</v>
      </c>
      <c r="C8" s="1934" t="s">
        <v>3265</v>
      </c>
      <c r="D8" s="825"/>
      <c r="E8" s="826"/>
      <c r="F8" s="826"/>
      <c r="G8" s="826"/>
      <c r="H8" s="702"/>
      <c r="I8" s="702"/>
      <c r="J8" s="702"/>
      <c r="K8" s="702"/>
      <c r="L8" s="702"/>
      <c r="M8" s="702"/>
      <c r="N8" s="3164" t="s">
        <v>304</v>
      </c>
      <c r="O8" s="3121"/>
      <c r="P8" s="3121"/>
      <c r="Q8" s="3121"/>
      <c r="R8" s="3121"/>
      <c r="S8" s="3121"/>
      <c r="T8" s="3121"/>
      <c r="U8" s="3121"/>
      <c r="V8" s="3121"/>
      <c r="W8" s="3121"/>
      <c r="X8" s="3121"/>
      <c r="Y8" s="3121"/>
      <c r="Z8" s="3121"/>
      <c r="AA8" s="891"/>
    </row>
    <row r="9" spans="1:38" ht="9.75" customHeight="1">
      <c r="A9" s="1088"/>
      <c r="B9" s="992"/>
      <c r="C9" s="1936" t="s">
        <v>3266</v>
      </c>
      <c r="D9" s="701"/>
      <c r="E9" s="826"/>
      <c r="F9" s="826"/>
      <c r="G9" s="826"/>
      <c r="H9" s="702"/>
      <c r="I9" s="702"/>
      <c r="J9" s="702"/>
      <c r="K9" s="702"/>
      <c r="L9" s="702"/>
      <c r="M9" s="702"/>
      <c r="N9" s="3164"/>
      <c r="O9" s="3121"/>
      <c r="P9" s="3121"/>
      <c r="Q9" s="3121"/>
      <c r="R9" s="3121"/>
      <c r="S9" s="3121"/>
      <c r="T9" s="3121"/>
      <c r="U9" s="3121"/>
      <c r="V9" s="3121"/>
      <c r="W9" s="3121"/>
      <c r="X9" s="3121"/>
      <c r="Y9" s="3121"/>
      <c r="Z9" s="3121"/>
      <c r="AA9" s="891"/>
    </row>
    <row r="10" spans="1:38" ht="6.75" customHeight="1">
      <c r="A10" s="1088"/>
      <c r="B10" s="992"/>
      <c r="C10" s="827"/>
      <c r="D10" s="701"/>
      <c r="E10" s="826"/>
      <c r="F10" s="826"/>
      <c r="G10" s="826"/>
      <c r="H10" s="702"/>
      <c r="I10" s="702"/>
      <c r="J10" s="702"/>
      <c r="K10" s="702"/>
      <c r="L10" s="702"/>
      <c r="M10" s="702"/>
      <c r="N10" s="825"/>
      <c r="O10" s="838"/>
      <c r="P10" s="838"/>
      <c r="Q10" s="838"/>
      <c r="R10" s="838"/>
      <c r="S10" s="838"/>
      <c r="T10" s="838"/>
      <c r="U10" s="838"/>
      <c r="V10" s="838"/>
      <c r="W10" s="838"/>
      <c r="X10" s="838"/>
      <c r="Y10" s="838"/>
      <c r="Z10" s="838"/>
      <c r="AA10" s="891"/>
    </row>
    <row r="11" spans="1:38" ht="9.75" customHeight="1">
      <c r="A11" s="1088"/>
      <c r="B11" s="992"/>
      <c r="C11" s="925" t="s">
        <v>644</v>
      </c>
      <c r="D11" s="772" t="s">
        <v>645</v>
      </c>
      <c r="E11" s="826"/>
      <c r="F11" s="826"/>
      <c r="G11" s="826"/>
      <c r="H11" s="702"/>
      <c r="I11" s="702"/>
      <c r="J11" s="702"/>
      <c r="K11" s="702"/>
      <c r="L11" s="702"/>
      <c r="M11" s="702"/>
      <c r="N11" s="825"/>
      <c r="O11" s="838"/>
      <c r="P11" s="838"/>
      <c r="Q11" s="838"/>
      <c r="R11" s="838"/>
      <c r="S11" s="838"/>
      <c r="T11" s="838"/>
      <c r="U11" s="838"/>
      <c r="V11" s="838"/>
      <c r="W11" s="838"/>
      <c r="X11" s="838"/>
      <c r="Y11" s="838"/>
      <c r="Z11" s="1025"/>
      <c r="AA11" s="891"/>
    </row>
    <row r="12" spans="1:38" ht="10.5" customHeight="1">
      <c r="A12" s="1088"/>
      <c r="B12" s="992"/>
      <c r="C12" s="925"/>
      <c r="D12" s="400" t="s">
        <v>646</v>
      </c>
      <c r="E12" s="826"/>
      <c r="F12" s="826"/>
      <c r="G12" s="826"/>
      <c r="H12" s="702"/>
      <c r="I12" s="702"/>
      <c r="J12" s="702"/>
      <c r="K12" s="702"/>
      <c r="L12" s="702"/>
      <c r="M12" s="702"/>
      <c r="N12" s="825"/>
      <c r="O12" s="838"/>
      <c r="P12" s="838"/>
      <c r="Q12" s="838"/>
      <c r="R12" s="838"/>
      <c r="S12" s="838"/>
      <c r="T12" s="838"/>
      <c r="U12" s="838"/>
      <c r="V12" s="3122" t="s">
        <v>306</v>
      </c>
      <c r="W12" s="3123"/>
      <c r="X12" s="3126">
        <v>0</v>
      </c>
      <c r="Y12" s="3127"/>
      <c r="Z12" s="3128"/>
      <c r="AA12" s="891"/>
    </row>
    <row r="13" spans="1:38" ht="10.5" customHeight="1">
      <c r="A13" s="1088"/>
      <c r="B13" s="992"/>
      <c r="C13" s="825"/>
      <c r="D13" s="993" t="s">
        <v>647</v>
      </c>
      <c r="E13" s="826"/>
      <c r="F13" s="826"/>
      <c r="G13" s="826"/>
      <c r="H13" s="702"/>
      <c r="I13" s="702"/>
      <c r="J13" s="702"/>
      <c r="K13" s="702"/>
      <c r="L13" s="702"/>
      <c r="M13" s="702"/>
      <c r="N13" s="825"/>
      <c r="O13" s="838"/>
      <c r="P13" s="838"/>
      <c r="Q13" s="838"/>
      <c r="R13" s="838"/>
      <c r="S13" s="838"/>
      <c r="T13" s="838"/>
      <c r="U13" s="838"/>
      <c r="V13" s="3124"/>
      <c r="W13" s="3123"/>
      <c r="X13" s="3129"/>
      <c r="Y13" s="3130"/>
      <c r="Z13" s="3131"/>
      <c r="AA13" s="891"/>
    </row>
    <row r="14" spans="1:38" ht="9.75" customHeight="1">
      <c r="A14" s="1088"/>
      <c r="B14" s="992"/>
      <c r="C14" s="825"/>
      <c r="D14" s="827" t="s">
        <v>648</v>
      </c>
      <c r="E14" s="826"/>
      <c r="F14" s="826"/>
      <c r="G14" s="826"/>
      <c r="H14" s="702"/>
      <c r="I14" s="702"/>
      <c r="J14" s="702"/>
      <c r="K14" s="702" t="s">
        <v>47</v>
      </c>
      <c r="L14" s="702"/>
      <c r="M14" s="702"/>
      <c r="N14" s="825"/>
      <c r="O14" s="838"/>
      <c r="P14" s="838"/>
      <c r="Q14" s="838"/>
      <c r="R14" s="838"/>
      <c r="S14" s="838"/>
      <c r="T14" s="838"/>
      <c r="U14" s="838"/>
      <c r="V14" s="838"/>
      <c r="W14" s="838"/>
      <c r="X14" s="838"/>
      <c r="Y14" s="838"/>
      <c r="Z14" s="838"/>
      <c r="AA14" s="891"/>
    </row>
    <row r="15" spans="1:38" ht="9.75" customHeight="1">
      <c r="A15" s="1088"/>
      <c r="B15" s="992"/>
      <c r="C15" s="825"/>
      <c r="D15" s="827"/>
      <c r="E15" s="826"/>
      <c r="F15" s="826"/>
      <c r="G15" s="826"/>
      <c r="H15" s="702"/>
      <c r="I15" s="702"/>
      <c r="J15" s="702"/>
      <c r="K15" s="702"/>
      <c r="L15" s="702"/>
      <c r="M15" s="702"/>
      <c r="N15" s="825"/>
      <c r="O15" s="838"/>
      <c r="P15" s="838"/>
      <c r="Q15" s="838"/>
      <c r="R15" s="838"/>
      <c r="S15" s="838"/>
      <c r="T15" s="838"/>
      <c r="U15" s="838"/>
      <c r="V15" s="838"/>
      <c r="W15" s="838"/>
      <c r="X15" s="838"/>
      <c r="Y15" s="838"/>
      <c r="Z15" s="838"/>
      <c r="AA15" s="891"/>
    </row>
    <row r="16" spans="1:38" ht="9.75" customHeight="1">
      <c r="A16" s="1088"/>
      <c r="B16" s="992"/>
      <c r="C16" s="925" t="s">
        <v>649</v>
      </c>
      <c r="D16" s="772" t="s">
        <v>650</v>
      </c>
      <c r="E16" s="826"/>
      <c r="F16" s="826"/>
      <c r="G16" s="826"/>
      <c r="H16" s="702"/>
      <c r="I16" s="702"/>
      <c r="J16" s="702"/>
      <c r="K16" s="702"/>
      <c r="L16" s="702"/>
      <c r="M16" s="702"/>
      <c r="N16" s="825"/>
      <c r="O16" s="838"/>
      <c r="P16" s="838"/>
      <c r="Q16" s="838"/>
      <c r="R16" s="838"/>
      <c r="S16" s="838"/>
      <c r="T16" s="838"/>
      <c r="U16" s="838"/>
      <c r="V16" s="838"/>
      <c r="W16" s="838"/>
      <c r="X16" s="838"/>
      <c r="Y16" s="838"/>
      <c r="Z16" s="1025"/>
      <c r="AA16" s="891"/>
    </row>
    <row r="17" spans="1:27" ht="10.5" customHeight="1">
      <c r="A17" s="1088"/>
      <c r="B17" s="992"/>
      <c r="C17" s="925"/>
      <c r="D17" s="400" t="s">
        <v>646</v>
      </c>
      <c r="E17" s="826"/>
      <c r="F17" s="826"/>
      <c r="G17" s="826"/>
      <c r="H17" s="702"/>
      <c r="I17" s="702"/>
      <c r="J17" s="702"/>
      <c r="K17" s="702"/>
      <c r="L17" s="702"/>
      <c r="M17" s="702"/>
      <c r="N17" s="825"/>
      <c r="O17" s="838"/>
      <c r="P17" s="838"/>
      <c r="Q17" s="838"/>
      <c r="R17" s="838"/>
      <c r="S17" s="838"/>
      <c r="T17" s="838"/>
      <c r="U17" s="838"/>
      <c r="V17" s="3124">
        <v>60</v>
      </c>
      <c r="W17" s="3123"/>
      <c r="X17" s="3126">
        <v>0</v>
      </c>
      <c r="Y17" s="3127"/>
      <c r="Z17" s="3128"/>
      <c r="AA17" s="891"/>
    </row>
    <row r="18" spans="1:27" ht="10.5" customHeight="1">
      <c r="A18" s="1088"/>
      <c r="B18" s="992"/>
      <c r="C18" s="825"/>
      <c r="D18" s="993" t="s">
        <v>651</v>
      </c>
      <c r="E18" s="826"/>
      <c r="F18" s="826"/>
      <c r="G18" s="826"/>
      <c r="H18" s="702"/>
      <c r="I18" s="702"/>
      <c r="J18" s="702"/>
      <c r="K18" s="702"/>
      <c r="L18" s="702"/>
      <c r="M18" s="702"/>
      <c r="N18" s="825"/>
      <c r="O18" s="838"/>
      <c r="P18" s="838"/>
      <c r="Q18" s="838"/>
      <c r="R18" s="838"/>
      <c r="S18" s="838"/>
      <c r="T18" s="838"/>
      <c r="U18" s="838"/>
      <c r="V18" s="3124"/>
      <c r="W18" s="3123"/>
      <c r="X18" s="3129"/>
      <c r="Y18" s="3130"/>
      <c r="Z18" s="3131"/>
      <c r="AA18" s="891"/>
    </row>
    <row r="19" spans="1:27" ht="9.75" customHeight="1">
      <c r="A19" s="1088"/>
      <c r="B19" s="992"/>
      <c r="C19" s="825"/>
      <c r="D19" s="827" t="s">
        <v>648</v>
      </c>
      <c r="E19" s="826"/>
      <c r="F19" s="826"/>
      <c r="G19" s="826"/>
      <c r="H19" s="702"/>
      <c r="I19" s="702"/>
      <c r="J19" s="702"/>
      <c r="K19" s="702" t="s">
        <v>47</v>
      </c>
      <c r="L19" s="702"/>
      <c r="M19" s="702"/>
      <c r="N19" s="825"/>
      <c r="O19" s="838"/>
      <c r="P19" s="838"/>
      <c r="Q19" s="838"/>
      <c r="R19" s="838"/>
      <c r="S19" s="838"/>
      <c r="T19" s="838"/>
      <c r="U19" s="838"/>
      <c r="V19" s="838"/>
      <c r="W19" s="838"/>
      <c r="X19" s="838"/>
      <c r="Y19" s="838"/>
      <c r="Z19" s="838"/>
      <c r="AA19" s="891"/>
    </row>
    <row r="20" spans="1:27" ht="6" customHeight="1">
      <c r="A20" s="1088"/>
      <c r="B20" s="1089"/>
      <c r="C20" s="934"/>
      <c r="D20" s="934"/>
      <c r="E20" s="934"/>
      <c r="F20" s="934"/>
      <c r="G20" s="934"/>
      <c r="H20" s="934"/>
      <c r="I20" s="934"/>
      <c r="J20" s="934"/>
      <c r="K20" s="934"/>
      <c r="L20" s="934"/>
      <c r="M20" s="1111"/>
      <c r="N20" s="1112"/>
      <c r="O20" s="1112"/>
      <c r="P20" s="1112"/>
      <c r="Q20" s="1112"/>
      <c r="R20" s="1112"/>
      <c r="S20" s="1112"/>
      <c r="T20" s="1112"/>
      <c r="U20" s="1112"/>
      <c r="V20" s="1112"/>
      <c r="W20" s="1112"/>
      <c r="X20" s="1112"/>
      <c r="Y20" s="1112"/>
      <c r="Z20" s="1112"/>
      <c r="AA20" s="972"/>
    </row>
    <row r="21" spans="1:27" ht="3" customHeight="1">
      <c r="A21" s="1090"/>
      <c r="B21" s="939"/>
      <c r="C21" s="3167"/>
      <c r="D21" s="3168"/>
      <c r="E21" s="3168"/>
      <c r="F21" s="3168"/>
      <c r="G21" s="3168"/>
      <c r="H21" s="3168"/>
      <c r="I21" s="3168"/>
      <c r="J21" s="763"/>
      <c r="K21" s="763"/>
      <c r="L21" s="763"/>
      <c r="M21" s="654"/>
      <c r="N21" s="763"/>
      <c r="O21" s="763"/>
      <c r="P21" s="763"/>
      <c r="Q21" s="763"/>
      <c r="R21" s="763"/>
      <c r="S21" s="763"/>
      <c r="T21" s="763"/>
      <c r="U21" s="763"/>
      <c r="V21" s="763"/>
      <c r="W21" s="763"/>
      <c r="X21" s="763"/>
      <c r="Y21" s="763"/>
      <c r="Z21" s="763"/>
      <c r="AA21" s="973"/>
    </row>
    <row r="22" spans="1:27" ht="12" customHeight="1">
      <c r="A22" s="935"/>
      <c r="B22" s="939"/>
      <c r="C22" s="1091" t="s">
        <v>652</v>
      </c>
      <c r="D22" s="1092"/>
      <c r="E22" s="1092"/>
      <c r="F22" s="1092"/>
      <c r="G22" s="1092"/>
      <c r="H22" s="1092"/>
      <c r="I22" s="1092"/>
      <c r="J22" s="763"/>
      <c r="K22" s="763"/>
      <c r="L22" s="763"/>
      <c r="M22" s="654"/>
      <c r="N22" s="763"/>
      <c r="O22" s="763"/>
      <c r="P22" s="763"/>
      <c r="Q22" s="763"/>
      <c r="R22" s="763"/>
      <c r="S22" s="763"/>
      <c r="T22" s="763"/>
      <c r="U22" s="763"/>
      <c r="V22" s="763"/>
      <c r="W22" s="763"/>
      <c r="X22" s="763"/>
      <c r="Y22" s="763"/>
      <c r="Z22" s="763"/>
      <c r="AA22" s="973"/>
    </row>
    <row r="23" spans="1:27" ht="11.25" customHeight="1">
      <c r="A23" s="935"/>
      <c r="B23" s="939"/>
      <c r="C23" s="1093" t="s">
        <v>653</v>
      </c>
      <c r="D23" s="1093"/>
      <c r="E23" s="1093"/>
      <c r="F23" s="1093"/>
      <c r="G23" s="1093"/>
      <c r="H23" s="1093"/>
      <c r="I23" s="1093"/>
      <c r="J23" s="1093"/>
      <c r="K23" s="1093"/>
      <c r="L23" s="1093"/>
      <c r="M23" s="654"/>
      <c r="N23" s="763"/>
      <c r="O23" s="763"/>
      <c r="P23" s="763"/>
      <c r="Q23" s="763"/>
      <c r="R23" s="763"/>
      <c r="S23" s="763"/>
      <c r="T23" s="763"/>
      <c r="U23" s="763"/>
      <c r="V23" s="763"/>
      <c r="W23" s="763"/>
      <c r="X23" s="763"/>
      <c r="Y23" s="763"/>
      <c r="Z23" s="763"/>
      <c r="AA23" s="973"/>
    </row>
    <row r="24" spans="1:27" ht="11.25" customHeight="1">
      <c r="A24" s="935"/>
      <c r="B24" s="939"/>
      <c r="C24" s="3175" t="s">
        <v>654</v>
      </c>
      <c r="D24" s="3175"/>
      <c r="E24" s="3175"/>
      <c r="F24" s="3175"/>
      <c r="G24" s="3175"/>
      <c r="H24" s="3175"/>
      <c r="I24" s="3175"/>
      <c r="J24" s="3175"/>
      <c r="K24" s="3175"/>
      <c r="L24" s="3175"/>
      <c r="M24" s="654"/>
      <c r="N24" s="763"/>
      <c r="O24" s="763"/>
      <c r="P24" s="763"/>
      <c r="Q24" s="763"/>
      <c r="R24" s="763"/>
      <c r="S24" s="763"/>
      <c r="T24" s="763"/>
      <c r="U24" s="763"/>
      <c r="V24" s="763"/>
      <c r="W24" s="763"/>
      <c r="X24" s="763"/>
      <c r="Y24" s="763"/>
      <c r="Z24" s="763"/>
      <c r="AA24" s="973"/>
    </row>
    <row r="25" spans="1:27" ht="3" customHeight="1">
      <c r="A25" s="941"/>
      <c r="B25" s="1094"/>
      <c r="C25" s="1095"/>
      <c r="D25" s="1095"/>
      <c r="E25" s="1095"/>
      <c r="F25" s="1095"/>
      <c r="G25" s="1095"/>
      <c r="H25" s="1095"/>
      <c r="I25" s="1095"/>
      <c r="J25" s="1095"/>
      <c r="K25" s="1095"/>
      <c r="L25" s="1095"/>
      <c r="M25" s="1095"/>
      <c r="N25" s="810"/>
      <c r="O25" s="810"/>
      <c r="P25" s="810"/>
      <c r="Q25" s="810"/>
      <c r="R25" s="810"/>
      <c r="S25" s="810"/>
      <c r="T25" s="810"/>
      <c r="U25" s="810"/>
      <c r="V25" s="810"/>
      <c r="W25" s="810"/>
      <c r="X25" s="810"/>
      <c r="Y25" s="810"/>
      <c r="Z25" s="810"/>
      <c r="AA25" s="976"/>
    </row>
    <row r="26" spans="1:27" ht="3.75" customHeight="1">
      <c r="A26" s="1096"/>
      <c r="B26" s="100"/>
      <c r="C26" s="65"/>
      <c r="D26" s="65"/>
      <c r="E26" s="65"/>
      <c r="F26" s="65"/>
      <c r="G26" s="65"/>
      <c r="H26" s="65"/>
      <c r="I26" s="65"/>
      <c r="J26" s="65"/>
      <c r="K26" s="65"/>
      <c r="L26" s="65"/>
      <c r="M26" s="65"/>
      <c r="O26" s="47"/>
      <c r="P26" s="47"/>
      <c r="Q26" s="47"/>
      <c r="R26" s="47"/>
      <c r="S26" s="47"/>
      <c r="T26" s="47"/>
      <c r="U26" s="47"/>
      <c r="V26" s="47"/>
      <c r="AA26" s="971"/>
    </row>
    <row r="27" spans="1:27" ht="21.75" customHeight="1">
      <c r="A27" s="1088"/>
      <c r="B27" s="925">
        <v>8.1999999999999993</v>
      </c>
      <c r="C27" s="772" t="s">
        <v>655</v>
      </c>
      <c r="D27" s="772"/>
      <c r="E27" s="702"/>
      <c r="F27" s="702"/>
      <c r="G27" s="702"/>
      <c r="H27" s="702"/>
      <c r="I27" s="702"/>
      <c r="J27" s="702"/>
      <c r="K27" s="702"/>
      <c r="L27" s="702"/>
      <c r="M27" s="702"/>
      <c r="N27" s="702"/>
      <c r="O27" s="702"/>
      <c r="P27" s="702"/>
      <c r="Q27" s="702"/>
      <c r="R27" s="702"/>
      <c r="S27" s="702"/>
      <c r="T27" s="702"/>
      <c r="U27" s="702"/>
      <c r="V27" s="702"/>
      <c r="W27" s="702"/>
      <c r="X27" s="702"/>
      <c r="Y27" s="702"/>
      <c r="Z27" s="702"/>
      <c r="AA27" s="891"/>
    </row>
    <row r="28" spans="1:27" ht="11.25" customHeight="1">
      <c r="A28" s="1088"/>
      <c r="B28" s="847"/>
      <c r="C28" s="827" t="s">
        <v>656</v>
      </c>
      <c r="D28" s="827"/>
      <c r="E28" s="826"/>
      <c r="F28" s="826"/>
      <c r="G28" s="826"/>
      <c r="H28" s="702"/>
      <c r="I28" s="702"/>
      <c r="J28" s="702"/>
      <c r="K28" s="702"/>
      <c r="L28" s="702"/>
      <c r="M28" s="702"/>
      <c r="N28" s="702"/>
      <c r="O28" s="702"/>
      <c r="P28" s="702"/>
      <c r="Q28" s="702"/>
      <c r="R28" s="702"/>
      <c r="S28" s="702"/>
      <c r="T28" s="702"/>
      <c r="U28" s="702"/>
      <c r="V28" s="702"/>
      <c r="W28" s="702"/>
      <c r="X28" s="702"/>
      <c r="Y28" s="702"/>
      <c r="Z28" s="702"/>
      <c r="AA28" s="891"/>
    </row>
    <row r="29" spans="1:27" ht="5.0999999999999996" customHeight="1">
      <c r="A29" s="1088"/>
      <c r="B29" s="847"/>
      <c r="C29" s="827"/>
      <c r="D29" s="825"/>
      <c r="E29" s="826"/>
      <c r="F29" s="826"/>
      <c r="G29" s="826"/>
      <c r="H29" s="702"/>
      <c r="I29" s="702"/>
      <c r="J29" s="702"/>
      <c r="K29" s="702"/>
      <c r="L29" s="702"/>
      <c r="M29" s="702"/>
      <c r="N29" s="702"/>
      <c r="O29" s="702"/>
      <c r="P29" s="702"/>
      <c r="Q29" s="702"/>
      <c r="R29" s="702"/>
      <c r="S29" s="702"/>
      <c r="T29" s="702"/>
      <c r="U29" s="702"/>
      <c r="V29" s="702"/>
      <c r="W29" s="702"/>
      <c r="X29" s="702"/>
      <c r="Y29" s="702"/>
      <c r="Z29" s="702"/>
      <c r="AA29" s="891"/>
    </row>
    <row r="30" spans="1:27" ht="9.75" customHeight="1">
      <c r="A30" s="1088"/>
      <c r="B30" s="847"/>
      <c r="C30" s="925" t="s">
        <v>657</v>
      </c>
      <c r="D30" s="1937" t="s">
        <v>3267</v>
      </c>
      <c r="F30" s="400"/>
      <c r="G30" s="925"/>
      <c r="H30" s="925"/>
      <c r="I30" s="925"/>
      <c r="J30" s="925"/>
      <c r="K30" s="925"/>
      <c r="L30" s="925"/>
      <c r="M30" s="925"/>
      <c r="N30" s="3165" t="s">
        <v>395</v>
      </c>
      <c r="O30" s="3121">
        <v>0</v>
      </c>
      <c r="P30" s="3121"/>
      <c r="Q30" s="3121"/>
      <c r="R30" s="3121"/>
      <c r="S30" s="3121"/>
      <c r="T30" s="3121"/>
      <c r="U30" s="3121"/>
      <c r="V30" s="3121"/>
      <c r="W30" s="3121"/>
      <c r="X30" s="3121"/>
      <c r="Y30" s="3121"/>
      <c r="Z30" s="3121"/>
      <c r="AA30" s="891"/>
    </row>
    <row r="31" spans="1:27" ht="11.25" customHeight="1">
      <c r="A31" s="1088"/>
      <c r="B31" s="847"/>
      <c r="C31" s="825"/>
      <c r="D31" s="1947" t="s">
        <v>3268</v>
      </c>
      <c r="F31" s="993"/>
      <c r="G31" s="1097"/>
      <c r="H31" s="1097"/>
      <c r="I31" s="1097"/>
      <c r="J31" s="1097"/>
      <c r="K31" s="1097"/>
      <c r="L31"/>
      <c r="M31" s="904"/>
      <c r="N31" s="3143"/>
      <c r="O31" s="3121"/>
      <c r="P31" s="3121"/>
      <c r="Q31" s="3121"/>
      <c r="R31" s="3121"/>
      <c r="S31" s="3121"/>
      <c r="T31" s="3121"/>
      <c r="U31" s="3121"/>
      <c r="V31" s="3121"/>
      <c r="W31" s="3121"/>
      <c r="X31" s="3121"/>
      <c r="Y31" s="3121"/>
      <c r="Z31" s="3121"/>
      <c r="AA31" s="891"/>
    </row>
    <row r="32" spans="1:27" ht="6" customHeight="1">
      <c r="A32" s="1088"/>
      <c r="B32" s="847"/>
      <c r="C32" s="825"/>
      <c r="D32" s="827"/>
      <c r="F32" s="827"/>
      <c r="G32" s="1097"/>
      <c r="H32" s="1097"/>
      <c r="I32" s="1097"/>
      <c r="J32" s="1097"/>
      <c r="K32" s="1097"/>
      <c r="L32" s="1113"/>
      <c r="M32" s="1113"/>
      <c r="N32" s="702"/>
      <c r="O32" s="702"/>
      <c r="P32" s="702"/>
      <c r="Q32" s="702"/>
      <c r="R32" s="702"/>
      <c r="S32" s="702"/>
      <c r="T32" s="702"/>
      <c r="U32" s="702"/>
      <c r="V32" s="702"/>
      <c r="W32" s="702"/>
      <c r="X32" s="702"/>
      <c r="Y32" s="702"/>
      <c r="Z32" s="702"/>
      <c r="AA32" s="891"/>
    </row>
    <row r="33" spans="1:27" ht="6" customHeight="1">
      <c r="A33" s="1088"/>
      <c r="B33" s="847"/>
      <c r="C33" s="825"/>
      <c r="D33" s="827"/>
      <c r="F33" s="827"/>
      <c r="G33" s="1097"/>
      <c r="H33" s="1097"/>
      <c r="I33" s="1097"/>
      <c r="J33" s="1097"/>
      <c r="K33" s="1097"/>
      <c r="L33" s="1113"/>
      <c r="M33" s="1113"/>
      <c r="N33" s="702"/>
      <c r="O33" s="702"/>
      <c r="P33" s="702"/>
      <c r="Q33" s="702"/>
      <c r="R33" s="702"/>
      <c r="S33" s="702"/>
      <c r="T33" s="702"/>
      <c r="U33" s="702"/>
      <c r="V33" s="702"/>
      <c r="W33" s="702"/>
      <c r="X33" s="702"/>
      <c r="Y33" s="702"/>
      <c r="Z33" s="702"/>
      <c r="AA33" s="891"/>
    </row>
    <row r="34" spans="1:27" ht="9.75" customHeight="1">
      <c r="A34" s="1088"/>
      <c r="B34" s="847"/>
      <c r="C34" s="925"/>
      <c r="D34" s="925" t="s">
        <v>658</v>
      </c>
      <c r="E34" s="772" t="s">
        <v>659</v>
      </c>
      <c r="F34" s="826"/>
      <c r="G34" s="826"/>
      <c r="H34" s="702"/>
      <c r="I34" s="702"/>
      <c r="J34" s="702"/>
      <c r="K34" s="702"/>
      <c r="L34" s="702"/>
      <c r="M34" s="702"/>
      <c r="N34" s="825"/>
      <c r="O34" s="838"/>
      <c r="P34" s="838"/>
      <c r="Q34" s="838"/>
      <c r="R34" s="838"/>
      <c r="S34" s="838"/>
      <c r="T34" s="838"/>
      <c r="U34" s="838"/>
      <c r="V34" s="838"/>
      <c r="W34" s="838"/>
      <c r="X34" s="838"/>
      <c r="Y34" s="838"/>
      <c r="Z34" s="1025"/>
      <c r="AA34" s="891"/>
    </row>
    <row r="35" spans="1:27" ht="9.75" customHeight="1">
      <c r="A35" s="1088"/>
      <c r="B35" s="847"/>
      <c r="C35" s="925"/>
      <c r="D35" s="400"/>
      <c r="E35" s="400" t="s">
        <v>660</v>
      </c>
      <c r="F35" s="826"/>
      <c r="G35" s="826"/>
      <c r="H35" s="702"/>
      <c r="I35" s="702"/>
      <c r="J35" s="702"/>
      <c r="K35" s="702"/>
      <c r="L35" s="702"/>
      <c r="M35" s="702"/>
      <c r="N35" s="825"/>
      <c r="O35" s="838"/>
      <c r="P35" s="838"/>
      <c r="Q35" s="838"/>
      <c r="R35" s="838"/>
      <c r="S35" s="838"/>
      <c r="T35" s="838"/>
      <c r="U35" s="838"/>
      <c r="V35" s="3122" t="s">
        <v>400</v>
      </c>
      <c r="W35" s="3123"/>
      <c r="X35" s="3126">
        <v>0</v>
      </c>
      <c r="Y35" s="3127"/>
      <c r="Z35" s="3128"/>
      <c r="AA35" s="891"/>
    </row>
    <row r="36" spans="1:27" ht="9.75" customHeight="1">
      <c r="A36" s="1088"/>
      <c r="B36" s="847"/>
      <c r="C36" s="825"/>
      <c r="D36" s="993"/>
      <c r="E36" s="993" t="s">
        <v>661</v>
      </c>
      <c r="F36" s="826"/>
      <c r="G36" s="826"/>
      <c r="H36" s="702"/>
      <c r="I36" s="702"/>
      <c r="J36" s="702"/>
      <c r="K36" s="702"/>
      <c r="L36" s="702"/>
      <c r="M36" s="702"/>
      <c r="N36" s="825"/>
      <c r="O36" s="838"/>
      <c r="P36" s="838"/>
      <c r="Q36" s="838"/>
      <c r="R36" s="838"/>
      <c r="S36" s="838"/>
      <c r="T36" s="838"/>
      <c r="U36" s="838"/>
      <c r="V36" s="3124"/>
      <c r="W36" s="3123"/>
      <c r="X36" s="3129"/>
      <c r="Y36" s="3130"/>
      <c r="Z36" s="3131"/>
      <c r="AA36" s="891"/>
    </row>
    <row r="37" spans="1:27" ht="9.75" customHeight="1">
      <c r="A37" s="1088"/>
      <c r="B37" s="847"/>
      <c r="C37" s="825"/>
      <c r="D37" s="827"/>
      <c r="E37" s="827" t="s">
        <v>662</v>
      </c>
      <c r="F37" s="826"/>
      <c r="G37" s="826"/>
      <c r="H37" s="702"/>
      <c r="I37" s="702"/>
      <c r="J37" s="702"/>
      <c r="K37" s="702"/>
      <c r="L37" s="702"/>
      <c r="M37" s="702"/>
      <c r="N37" s="825"/>
      <c r="O37" s="838"/>
      <c r="P37" s="838"/>
      <c r="Q37" s="838"/>
      <c r="R37" s="838"/>
      <c r="S37" s="838"/>
      <c r="T37" s="838"/>
      <c r="U37" s="838"/>
      <c r="V37" s="838"/>
      <c r="W37" s="838"/>
      <c r="X37" s="838"/>
      <c r="Y37" s="838"/>
      <c r="Z37" s="838"/>
      <c r="AA37" s="891"/>
    </row>
    <row r="38" spans="1:27" ht="6" customHeight="1">
      <c r="A38" s="1088"/>
      <c r="B38" s="847"/>
      <c r="C38" s="825"/>
      <c r="D38" s="827"/>
      <c r="E38" s="826"/>
      <c r="F38" s="826"/>
      <c r="G38" s="826"/>
      <c r="H38" s="702"/>
      <c r="I38" s="702"/>
      <c r="J38" s="702"/>
      <c r="K38" s="702"/>
      <c r="L38" s="702"/>
      <c r="M38" s="702"/>
      <c r="N38" s="825"/>
      <c r="O38" s="838"/>
      <c r="P38" s="838"/>
      <c r="Q38" s="838"/>
      <c r="R38" s="838"/>
      <c r="S38" s="838"/>
      <c r="T38" s="838"/>
      <c r="U38" s="838"/>
      <c r="V38" s="838"/>
      <c r="W38" s="838"/>
      <c r="X38" s="838"/>
      <c r="Y38" s="838"/>
      <c r="Z38" s="838"/>
      <c r="AA38" s="891"/>
    </row>
    <row r="39" spans="1:27" ht="6" customHeight="1">
      <c r="A39" s="1088"/>
      <c r="B39" s="847"/>
      <c r="C39" s="825"/>
      <c r="D39" s="827"/>
      <c r="F39" s="827"/>
      <c r="G39" s="1097"/>
      <c r="H39" s="1097"/>
      <c r="I39" s="1097"/>
      <c r="J39" s="1097"/>
      <c r="K39" s="1097"/>
      <c r="L39" s="1113"/>
      <c r="M39" s="1113"/>
      <c r="N39" s="702"/>
      <c r="O39" s="702"/>
      <c r="P39" s="702"/>
      <c r="Q39" s="702"/>
      <c r="R39" s="702"/>
      <c r="S39" s="702"/>
      <c r="T39" s="702"/>
      <c r="U39" s="702"/>
      <c r="V39" s="702"/>
      <c r="W39" s="702"/>
      <c r="X39" s="702"/>
      <c r="Y39" s="702"/>
      <c r="Z39" s="772"/>
      <c r="AA39" s="891"/>
    </row>
    <row r="40" spans="1:27" ht="11.25" customHeight="1">
      <c r="A40" s="1088"/>
      <c r="B40" s="847"/>
      <c r="C40" s="925" t="s">
        <v>663</v>
      </c>
      <c r="D40" s="772" t="s">
        <v>664</v>
      </c>
      <c r="F40" s="827"/>
      <c r="G40" s="1097"/>
      <c r="H40" s="1097"/>
      <c r="I40" s="1097"/>
      <c r="J40" s="1097"/>
      <c r="K40" s="1097"/>
      <c r="L40" s="1113"/>
      <c r="M40" s="1113"/>
      <c r="N40" s="3165" t="s">
        <v>406</v>
      </c>
      <c r="O40" s="3121">
        <v>0</v>
      </c>
      <c r="P40" s="3121"/>
      <c r="Q40" s="3121"/>
      <c r="R40" s="3121"/>
      <c r="S40" s="3121"/>
      <c r="T40" s="3121"/>
      <c r="U40" s="3121"/>
      <c r="V40" s="3121"/>
      <c r="W40" s="3121"/>
      <c r="X40" s="3121"/>
      <c r="Y40" s="3121"/>
      <c r="Z40" s="3121"/>
      <c r="AA40" s="891"/>
    </row>
    <row r="41" spans="1:27" ht="11.25" customHeight="1">
      <c r="A41" s="1088"/>
      <c r="B41" s="847"/>
      <c r="C41" s="925"/>
      <c r="D41" s="400" t="s">
        <v>665</v>
      </c>
      <c r="F41" s="827"/>
      <c r="G41" s="1097"/>
      <c r="H41" s="1097"/>
      <c r="I41" s="1097"/>
      <c r="J41" s="1097"/>
      <c r="K41" s="1097"/>
      <c r="L41" s="1113"/>
      <c r="M41" s="1113"/>
      <c r="N41" s="3143"/>
      <c r="O41" s="3121"/>
      <c r="P41" s="3121"/>
      <c r="Q41" s="3121"/>
      <c r="R41" s="3121"/>
      <c r="S41" s="3121"/>
      <c r="T41" s="3121"/>
      <c r="U41" s="3121"/>
      <c r="V41" s="3121"/>
      <c r="W41" s="3121"/>
      <c r="X41" s="3121"/>
      <c r="Y41" s="3121"/>
      <c r="Z41" s="3121"/>
      <c r="AA41" s="891"/>
    </row>
    <row r="42" spans="1:27" ht="9.75" customHeight="1">
      <c r="A42" s="1088"/>
      <c r="B42" s="847"/>
      <c r="C42" s="825"/>
      <c r="D42" s="993" t="s">
        <v>666</v>
      </c>
      <c r="F42" s="827"/>
      <c r="G42" s="1097"/>
      <c r="H42" s="1097"/>
      <c r="I42" s="1097"/>
      <c r="J42" s="1097"/>
      <c r="K42" s="1097"/>
      <c r="L42" s="1113"/>
      <c r="M42" s="1113"/>
      <c r="N42" s="702"/>
      <c r="O42" s="702"/>
      <c r="P42" s="702"/>
      <c r="Q42" s="702"/>
      <c r="R42" s="702"/>
      <c r="S42" s="702"/>
      <c r="T42" s="702"/>
      <c r="U42" s="702"/>
      <c r="V42" s="702"/>
      <c r="W42" s="702"/>
      <c r="X42" s="702"/>
      <c r="Y42" s="702"/>
      <c r="Z42" s="702"/>
      <c r="AA42" s="891"/>
    </row>
    <row r="43" spans="1:27" ht="9.75" customHeight="1">
      <c r="A43" s="1088"/>
      <c r="B43" s="847"/>
      <c r="C43" s="825"/>
      <c r="D43" s="827" t="s">
        <v>667</v>
      </c>
      <c r="F43" s="827"/>
      <c r="G43" s="1097"/>
      <c r="H43" s="1097"/>
      <c r="I43" s="1097"/>
      <c r="J43" s="1097"/>
      <c r="K43" s="1097"/>
      <c r="L43" s="1113"/>
      <c r="M43" s="1113"/>
      <c r="N43" s="702"/>
      <c r="O43" s="702"/>
      <c r="P43" s="702"/>
      <c r="Q43" s="702"/>
      <c r="R43" s="702"/>
      <c r="S43" s="702"/>
      <c r="T43" s="702"/>
      <c r="U43" s="702"/>
      <c r="V43" s="702"/>
      <c r="W43" s="702"/>
      <c r="X43" s="702"/>
      <c r="Y43" s="702"/>
      <c r="Z43" s="702"/>
      <c r="AA43" s="891"/>
    </row>
    <row r="44" spans="1:27" ht="8.25" customHeight="1">
      <c r="A44" s="1088"/>
      <c r="B44" s="847"/>
      <c r="C44" s="825"/>
      <c r="D44" s="827"/>
      <c r="F44" s="827"/>
      <c r="G44" s="1097"/>
      <c r="H44" s="1097"/>
      <c r="I44" s="1097"/>
      <c r="J44" s="1097"/>
      <c r="K44" s="1097"/>
      <c r="L44" s="1113"/>
      <c r="M44" s="1113"/>
      <c r="N44" s="702"/>
      <c r="O44" s="702"/>
      <c r="P44" s="702"/>
      <c r="Q44" s="702"/>
      <c r="R44" s="702"/>
      <c r="S44" s="702"/>
      <c r="T44" s="702"/>
      <c r="U44" s="702"/>
      <c r="V44" s="702"/>
      <c r="W44" s="702"/>
      <c r="X44" s="702"/>
      <c r="Y44" s="702"/>
      <c r="Z44" s="702"/>
      <c r="AA44" s="891"/>
    </row>
    <row r="45" spans="1:27" ht="9.75" customHeight="1">
      <c r="A45" s="1088"/>
      <c r="B45" s="847"/>
      <c r="C45" s="925"/>
      <c r="D45" s="925" t="s">
        <v>668</v>
      </c>
      <c r="E45" s="772" t="s">
        <v>659</v>
      </c>
      <c r="F45" s="826"/>
      <c r="G45" s="826"/>
      <c r="H45" s="702"/>
      <c r="I45" s="702"/>
      <c r="J45" s="702"/>
      <c r="K45" s="702"/>
      <c r="L45" s="702"/>
      <c r="M45" s="702"/>
      <c r="N45" s="825"/>
      <c r="O45" s="838"/>
      <c r="P45" s="838"/>
      <c r="Q45" s="838"/>
      <c r="R45" s="838"/>
      <c r="S45" s="838"/>
      <c r="T45" s="838"/>
      <c r="U45" s="838"/>
      <c r="V45" s="838"/>
      <c r="W45" s="838"/>
      <c r="X45" s="838"/>
      <c r="Y45" s="838"/>
      <c r="Z45" s="1025"/>
      <c r="AA45" s="891"/>
    </row>
    <row r="46" spans="1:27" ht="9.75" customHeight="1">
      <c r="A46" s="1088"/>
      <c r="B46" s="847"/>
      <c r="C46" s="925"/>
      <c r="D46" s="400"/>
      <c r="E46" s="400" t="s">
        <v>669</v>
      </c>
      <c r="F46" s="826"/>
      <c r="G46" s="826"/>
      <c r="H46" s="702"/>
      <c r="I46" s="702"/>
      <c r="J46" s="702"/>
      <c r="K46" s="702"/>
      <c r="L46" s="702"/>
      <c r="M46" s="702"/>
      <c r="N46" s="825"/>
      <c r="O46" s="838"/>
      <c r="P46" s="838"/>
      <c r="Q46" s="838"/>
      <c r="R46" s="838"/>
      <c r="S46" s="838"/>
      <c r="T46" s="838"/>
      <c r="U46" s="838"/>
      <c r="V46" s="3122" t="s">
        <v>410</v>
      </c>
      <c r="W46" s="3123"/>
      <c r="X46" s="3126">
        <v>0</v>
      </c>
      <c r="Y46" s="3127"/>
      <c r="Z46" s="3128"/>
      <c r="AA46" s="891"/>
    </row>
    <row r="47" spans="1:27" ht="9.75" customHeight="1">
      <c r="A47" s="1088"/>
      <c r="B47" s="847"/>
      <c r="C47" s="825"/>
      <c r="D47" s="44"/>
      <c r="E47" s="44" t="s">
        <v>670</v>
      </c>
      <c r="F47" s="826"/>
      <c r="G47" s="826"/>
      <c r="H47" s="702"/>
      <c r="I47" s="702"/>
      <c r="J47" s="702"/>
      <c r="K47" s="702"/>
      <c r="L47" s="702"/>
      <c r="M47" s="702"/>
      <c r="N47" s="825"/>
      <c r="O47" s="838"/>
      <c r="P47" s="838"/>
      <c r="Q47" s="838"/>
      <c r="R47" s="838"/>
      <c r="S47" s="838"/>
      <c r="T47" s="838"/>
      <c r="U47" s="838"/>
      <c r="V47" s="3124"/>
      <c r="W47" s="3123"/>
      <c r="X47" s="3129"/>
      <c r="Y47" s="3130"/>
      <c r="Z47" s="3131"/>
      <c r="AA47" s="891"/>
    </row>
    <row r="48" spans="1:27" ht="9.75" customHeight="1">
      <c r="A48" s="1088"/>
      <c r="B48" s="847"/>
      <c r="C48" s="825"/>
      <c r="D48" s="993"/>
      <c r="E48" s="993" t="s">
        <v>661</v>
      </c>
      <c r="F48" s="826"/>
      <c r="G48" s="826"/>
      <c r="H48" s="702"/>
      <c r="I48" s="702"/>
      <c r="J48" s="702"/>
      <c r="K48" s="702"/>
      <c r="L48" s="702"/>
      <c r="M48" s="702"/>
      <c r="N48" s="825"/>
      <c r="O48" s="838"/>
      <c r="P48" s="838"/>
      <c r="Q48" s="838"/>
      <c r="R48" s="838"/>
      <c r="S48" s="838"/>
      <c r="T48" s="838"/>
      <c r="U48" s="838"/>
      <c r="V48" s="838"/>
      <c r="W48" s="838"/>
      <c r="X48" s="838"/>
      <c r="Y48" s="838"/>
      <c r="Z48" s="838"/>
      <c r="AA48" s="891"/>
    </row>
    <row r="49" spans="1:32" ht="9.75" customHeight="1">
      <c r="A49" s="1088"/>
      <c r="B49" s="847"/>
      <c r="C49" s="825"/>
      <c r="D49" s="827"/>
      <c r="E49" s="827" t="s">
        <v>671</v>
      </c>
      <c r="F49" s="826"/>
      <c r="G49" s="826"/>
      <c r="H49" s="702"/>
      <c r="I49" s="702"/>
      <c r="J49" s="702"/>
      <c r="K49" s="702"/>
      <c r="L49" s="702"/>
      <c r="M49" s="702"/>
      <c r="N49" s="825"/>
      <c r="O49" s="838"/>
      <c r="P49" s="838"/>
      <c r="Q49" s="838"/>
      <c r="R49" s="838"/>
      <c r="S49" s="838"/>
      <c r="T49" s="838"/>
      <c r="U49" s="838"/>
      <c r="V49" s="838"/>
      <c r="W49" s="838"/>
      <c r="X49" s="838"/>
      <c r="Y49" s="838"/>
      <c r="Z49" s="838"/>
      <c r="AA49" s="891"/>
    </row>
    <row r="50" spans="1:32" ht="9.75" customHeight="1">
      <c r="A50" s="1944"/>
      <c r="B50" s="1939"/>
      <c r="C50" s="1934"/>
      <c r="D50" s="1936"/>
      <c r="E50" s="1935"/>
      <c r="F50" s="1935"/>
      <c r="G50" s="1935"/>
      <c r="H50" s="1933"/>
      <c r="I50" s="1933"/>
      <c r="J50" s="1933"/>
      <c r="K50" s="1933"/>
      <c r="L50" s="1933"/>
      <c r="M50" s="1933"/>
      <c r="N50" s="1934"/>
      <c r="O50" s="1938"/>
      <c r="P50" s="1938"/>
      <c r="Q50" s="1938"/>
      <c r="R50" s="1938"/>
      <c r="S50" s="1938"/>
      <c r="T50" s="1938"/>
      <c r="U50" s="1938"/>
      <c r="V50" s="1938"/>
      <c r="W50" s="1938"/>
      <c r="X50" s="1938"/>
      <c r="Y50" s="1938"/>
      <c r="Z50" s="1938"/>
      <c r="AA50" s="1941"/>
      <c r="AB50" s="1940"/>
      <c r="AC50" s="1940"/>
      <c r="AD50" s="1940"/>
      <c r="AE50" s="1940"/>
      <c r="AF50" s="1940"/>
    </row>
    <row r="51" spans="1:32" ht="9.75" customHeight="1">
      <c r="A51" s="1944"/>
      <c r="B51" s="1939"/>
      <c r="C51" s="1934"/>
      <c r="D51" s="1936"/>
      <c r="E51" s="1932"/>
      <c r="F51" s="1936"/>
      <c r="G51" s="1948"/>
      <c r="H51" s="1948"/>
      <c r="I51" s="1948"/>
      <c r="J51" s="1948"/>
      <c r="K51" s="1948"/>
      <c r="L51" s="1113"/>
      <c r="M51" s="1113"/>
      <c r="N51" s="1933"/>
      <c r="O51" s="1933"/>
      <c r="P51" s="1933"/>
      <c r="Q51" s="1933"/>
      <c r="R51" s="1933"/>
      <c r="S51" s="1933"/>
      <c r="T51" s="1933"/>
      <c r="U51" s="1933"/>
      <c r="V51" s="1933"/>
      <c r="W51" s="1933"/>
      <c r="X51" s="1933"/>
      <c r="Y51" s="3120" t="s">
        <v>3230</v>
      </c>
      <c r="Z51" s="3120"/>
      <c r="AA51" s="1932"/>
      <c r="AB51" s="1940"/>
      <c r="AC51" s="1940"/>
      <c r="AD51" s="1940"/>
      <c r="AE51" s="1940"/>
      <c r="AF51" s="1940"/>
    </row>
    <row r="52" spans="1:32" ht="9.75" customHeight="1">
      <c r="A52" s="1944"/>
      <c r="B52" s="1939"/>
      <c r="C52" s="1945" t="s">
        <v>3231</v>
      </c>
      <c r="D52" s="1937" t="s">
        <v>3232</v>
      </c>
      <c r="E52" s="1932"/>
      <c r="F52" s="1936"/>
      <c r="G52" s="1948"/>
      <c r="H52" s="1948"/>
      <c r="I52" s="1948"/>
      <c r="J52" s="1948"/>
      <c r="K52" s="1948"/>
      <c r="L52" s="1113"/>
      <c r="M52" s="1113"/>
      <c r="N52" s="3118" t="s">
        <v>304</v>
      </c>
      <c r="O52" s="3139">
        <v>0</v>
      </c>
      <c r="P52" s="3139"/>
      <c r="Q52" s="3139"/>
      <c r="R52" s="3139"/>
      <c r="S52" s="3139"/>
      <c r="T52" s="3139"/>
      <c r="U52" s="3139"/>
      <c r="V52" s="3139"/>
      <c r="W52" s="3139"/>
      <c r="X52" s="3139"/>
      <c r="Y52" s="3139"/>
      <c r="Z52" s="3139"/>
      <c r="AA52" s="1941"/>
      <c r="AB52" s="1940"/>
      <c r="AC52" s="1940"/>
      <c r="AD52" s="1940"/>
      <c r="AE52" s="1940"/>
      <c r="AF52" s="1940"/>
    </row>
    <row r="53" spans="1:32" ht="9.75" customHeight="1">
      <c r="A53" s="1944"/>
      <c r="B53" s="1939"/>
      <c r="C53" s="1945"/>
      <c r="D53" s="1946" t="s">
        <v>3233</v>
      </c>
      <c r="E53" s="1932"/>
      <c r="F53" s="1936"/>
      <c r="G53" s="1948"/>
      <c r="H53" s="1948"/>
      <c r="I53" s="1948"/>
      <c r="J53" s="1948"/>
      <c r="K53" s="1948"/>
      <c r="L53" s="1113"/>
      <c r="M53" s="1113"/>
      <c r="N53" s="3119"/>
      <c r="O53" s="3139"/>
      <c r="P53" s="3139"/>
      <c r="Q53" s="3139"/>
      <c r="R53" s="3139"/>
      <c r="S53" s="3139"/>
      <c r="T53" s="3139"/>
      <c r="U53" s="3139"/>
      <c r="V53" s="3139"/>
      <c r="W53" s="3139"/>
      <c r="X53" s="3139"/>
      <c r="Y53" s="3139"/>
      <c r="Z53" s="3139"/>
      <c r="AA53" s="1941"/>
      <c r="AB53" s="1940"/>
      <c r="AC53" s="1940"/>
      <c r="AD53" s="1940"/>
      <c r="AE53" s="1940"/>
      <c r="AF53" s="1940"/>
    </row>
    <row r="54" spans="1:32" ht="9.75" customHeight="1">
      <c r="A54" s="1944"/>
      <c r="B54" s="1939"/>
      <c r="C54" s="1934"/>
      <c r="D54" s="1947" t="s">
        <v>3234</v>
      </c>
      <c r="E54" s="1932"/>
      <c r="F54" s="1936"/>
      <c r="G54" s="1948"/>
      <c r="H54" s="1948"/>
      <c r="I54" s="1948"/>
      <c r="J54" s="1948"/>
      <c r="K54" s="1948"/>
      <c r="L54" s="1113"/>
      <c r="M54" s="1113"/>
      <c r="N54" s="1933"/>
      <c r="O54" s="1933"/>
      <c r="P54" s="1933"/>
      <c r="Q54" s="1933"/>
      <c r="R54" s="1933"/>
      <c r="S54" s="1933"/>
      <c r="T54" s="1933"/>
      <c r="U54" s="1933"/>
      <c r="V54" s="1933"/>
      <c r="W54" s="1933"/>
      <c r="X54" s="1933"/>
      <c r="Y54" s="1933"/>
      <c r="Z54" s="1933"/>
      <c r="AA54" s="1941"/>
      <c r="AB54" s="1940"/>
      <c r="AC54" s="1940"/>
      <c r="AD54" s="1940"/>
      <c r="AE54" s="1940"/>
      <c r="AF54" s="1940"/>
    </row>
    <row r="55" spans="1:32" ht="9.75" customHeight="1">
      <c r="A55" s="1944"/>
      <c r="B55" s="1939"/>
      <c r="C55" s="1934"/>
      <c r="D55" s="1936" t="s">
        <v>3235</v>
      </c>
      <c r="E55" s="1932"/>
      <c r="F55" s="1936"/>
      <c r="G55" s="1948"/>
      <c r="H55" s="1948"/>
      <c r="I55" s="1948"/>
      <c r="J55" s="1948"/>
      <c r="K55" s="1948"/>
      <c r="L55" s="1113"/>
      <c r="M55" s="1113"/>
      <c r="N55" s="1933"/>
      <c r="O55" s="1933"/>
      <c r="P55" s="1933"/>
      <c r="Q55" s="1933"/>
      <c r="R55" s="1933"/>
      <c r="S55" s="1933"/>
      <c r="T55" s="1933"/>
      <c r="U55" s="1933"/>
      <c r="V55" s="1933"/>
      <c r="W55" s="1933"/>
      <c r="X55" s="1933"/>
      <c r="Y55" s="1933"/>
      <c r="Z55" s="1933"/>
      <c r="AA55" s="1941"/>
      <c r="AB55" s="1940"/>
      <c r="AC55" s="1940"/>
      <c r="AD55" s="1940"/>
      <c r="AE55" s="1940"/>
      <c r="AF55" s="1940"/>
    </row>
    <row r="56" spans="1:32" ht="9.75" customHeight="1">
      <c r="A56" s="1944"/>
      <c r="B56" s="1939"/>
      <c r="C56" s="1934"/>
      <c r="D56" s="1936"/>
      <c r="E56" s="1932"/>
      <c r="F56" s="1936"/>
      <c r="G56" s="1948"/>
      <c r="H56" s="1948"/>
      <c r="I56" s="1948"/>
      <c r="J56" s="1948"/>
      <c r="K56" s="1948"/>
      <c r="L56" s="1113"/>
      <c r="M56" s="1113"/>
      <c r="N56" s="1933"/>
      <c r="O56" s="1933"/>
      <c r="P56" s="1933"/>
      <c r="Q56" s="1933"/>
      <c r="R56" s="1933"/>
      <c r="S56" s="1933"/>
      <c r="T56" s="1933"/>
      <c r="U56" s="1933"/>
      <c r="V56" s="1933"/>
      <c r="W56" s="1933"/>
      <c r="X56" s="1933"/>
      <c r="Y56" s="1933"/>
      <c r="Z56" s="1933"/>
      <c r="AA56" s="1941"/>
      <c r="AB56" s="1940"/>
      <c r="AC56" s="1940"/>
      <c r="AD56" s="1940"/>
      <c r="AE56" s="1940"/>
      <c r="AF56" s="1940"/>
    </row>
    <row r="57" spans="1:32" ht="9.75" customHeight="1">
      <c r="A57" s="1944"/>
      <c r="B57" s="1939"/>
      <c r="C57" s="1945"/>
      <c r="D57" s="1945" t="s">
        <v>3236</v>
      </c>
      <c r="E57" s="1937" t="s">
        <v>3237</v>
      </c>
      <c r="F57" s="1935"/>
      <c r="G57" s="1935"/>
      <c r="H57" s="1933"/>
      <c r="I57" s="1933"/>
      <c r="J57" s="1933"/>
      <c r="K57" s="1933"/>
      <c r="L57" s="1933"/>
      <c r="M57" s="1933"/>
      <c r="N57" s="1934"/>
      <c r="O57" s="1938"/>
      <c r="P57" s="1938"/>
      <c r="Q57" s="1938"/>
      <c r="R57" s="1938"/>
      <c r="S57" s="1938"/>
      <c r="T57" s="1938"/>
      <c r="U57" s="1938"/>
      <c r="V57" s="1938"/>
      <c r="W57" s="1938"/>
      <c r="X57" s="1938"/>
      <c r="Y57" s="1938"/>
      <c r="Z57" s="1943"/>
      <c r="AA57" s="1941"/>
      <c r="AB57" s="1940"/>
      <c r="AC57" s="1940"/>
      <c r="AD57" s="1940"/>
      <c r="AE57" s="1940"/>
      <c r="AF57" s="1940"/>
    </row>
    <row r="58" spans="1:32" ht="9.75" customHeight="1">
      <c r="A58" s="1944"/>
      <c r="B58" s="1939"/>
      <c r="C58" s="1945"/>
      <c r="D58" s="1946"/>
      <c r="E58" s="1946" t="s">
        <v>3238</v>
      </c>
      <c r="F58" s="1935"/>
      <c r="G58" s="1935"/>
      <c r="H58" s="1933"/>
      <c r="I58" s="1933"/>
      <c r="J58" s="1933"/>
      <c r="K58" s="1933"/>
      <c r="L58" s="1933"/>
      <c r="M58" s="1933"/>
      <c r="N58" s="1934"/>
      <c r="O58" s="1938"/>
      <c r="P58" s="1938"/>
      <c r="Q58" s="1938"/>
      <c r="R58" s="1938"/>
      <c r="S58" s="1938"/>
      <c r="T58" s="1938"/>
      <c r="U58" s="1938"/>
      <c r="V58" s="3140" t="s">
        <v>306</v>
      </c>
      <c r="W58" s="3141"/>
      <c r="X58" s="3133">
        <v>0</v>
      </c>
      <c r="Y58" s="3134"/>
      <c r="Z58" s="3135"/>
      <c r="AA58" s="1941"/>
      <c r="AB58" s="1940"/>
      <c r="AC58" s="1940"/>
      <c r="AD58" s="1940"/>
      <c r="AE58" s="1940"/>
      <c r="AF58" s="1940"/>
    </row>
    <row r="59" spans="1:32" ht="9.75" customHeight="1">
      <c r="A59" s="1944"/>
      <c r="B59" s="1939"/>
      <c r="C59" s="1934"/>
      <c r="D59" s="1942"/>
      <c r="E59" s="1947" t="s">
        <v>3239</v>
      </c>
      <c r="F59" s="1935"/>
      <c r="G59" s="1935"/>
      <c r="H59" s="1933"/>
      <c r="I59" s="1933"/>
      <c r="J59" s="1933"/>
      <c r="K59" s="1933"/>
      <c r="L59" s="1933"/>
      <c r="M59" s="1933"/>
      <c r="N59" s="1934"/>
      <c r="O59" s="1938"/>
      <c r="P59" s="1938"/>
      <c r="Q59" s="1938"/>
      <c r="R59" s="1938"/>
      <c r="S59" s="1938"/>
      <c r="T59" s="1938"/>
      <c r="U59" s="1938"/>
      <c r="V59" s="3142"/>
      <c r="W59" s="3141"/>
      <c r="X59" s="3136"/>
      <c r="Y59" s="3137"/>
      <c r="Z59" s="3138"/>
      <c r="AA59" s="1941"/>
      <c r="AB59" s="1940"/>
      <c r="AC59" s="1940"/>
      <c r="AD59" s="1940"/>
      <c r="AE59" s="1940"/>
      <c r="AF59" s="1940"/>
    </row>
    <row r="60" spans="1:32" ht="9.75" customHeight="1">
      <c r="A60" s="1944"/>
      <c r="B60" s="1939"/>
      <c r="C60" s="1934"/>
      <c r="D60" s="1947"/>
      <c r="E60" s="1936" t="s">
        <v>3240</v>
      </c>
      <c r="F60" s="1935"/>
      <c r="G60" s="1935"/>
      <c r="H60" s="1933"/>
      <c r="I60" s="1933"/>
      <c r="J60" s="1933"/>
      <c r="K60" s="1933"/>
      <c r="L60" s="1933"/>
      <c r="M60" s="1933"/>
      <c r="N60" s="1934"/>
      <c r="O60" s="1938"/>
      <c r="P60" s="1938"/>
      <c r="Q60" s="1938"/>
      <c r="R60" s="1938"/>
      <c r="S60" s="1938"/>
      <c r="T60" s="1938"/>
      <c r="U60" s="1938"/>
      <c r="V60" s="1938"/>
      <c r="W60" s="1938"/>
      <c r="X60" s="1938"/>
      <c r="Y60" s="1938"/>
      <c r="Z60" s="1938"/>
      <c r="AA60" s="1941"/>
      <c r="AB60" s="1940"/>
      <c r="AC60" s="1940"/>
      <c r="AD60" s="1940"/>
      <c r="AE60" s="1940"/>
      <c r="AF60" s="1940"/>
    </row>
    <row r="61" spans="1:32" ht="9" customHeight="1">
      <c r="A61" s="1098"/>
      <c r="B61" s="1099"/>
      <c r="C61" s="1100"/>
      <c r="D61" s="1100"/>
      <c r="E61" s="1100"/>
      <c r="F61" s="1100"/>
      <c r="G61" s="1100"/>
      <c r="H61" s="703"/>
      <c r="I61" s="703"/>
      <c r="J61" s="703"/>
      <c r="K61" s="703"/>
      <c r="L61" s="703"/>
      <c r="M61" s="703"/>
      <c r="N61" s="703"/>
      <c r="O61" s="703"/>
      <c r="P61" s="703"/>
      <c r="Q61" s="703"/>
      <c r="R61" s="703"/>
      <c r="S61" s="703"/>
      <c r="T61" s="703"/>
      <c r="U61" s="703"/>
      <c r="V61" s="703"/>
      <c r="W61" s="703"/>
      <c r="X61" s="703"/>
      <c r="Y61" s="703"/>
      <c r="Z61" s="703"/>
      <c r="AA61" s="977"/>
    </row>
    <row r="62" spans="1:32" ht="21.75" customHeight="1">
      <c r="A62" s="1088"/>
      <c r="B62" s="925">
        <v>8.3000000000000007</v>
      </c>
      <c r="C62" s="1101" t="s">
        <v>672</v>
      </c>
      <c r="D62" s="1102"/>
      <c r="E62" s="1103"/>
      <c r="F62" s="1103"/>
      <c r="G62" s="1103"/>
      <c r="H62" s="1103"/>
      <c r="I62" s="1103"/>
      <c r="J62" s="1103"/>
      <c r="K62" s="1103"/>
      <c r="L62" s="1114"/>
      <c r="M62" s="1114"/>
      <c r="N62" s="1036"/>
      <c r="O62" s="1036"/>
      <c r="P62" s="1036"/>
      <c r="Q62" s="1036"/>
      <c r="R62" s="1036"/>
      <c r="S62" s="1036"/>
      <c r="T62" s="1036"/>
      <c r="U62" s="1036"/>
      <c r="V62" s="1036"/>
      <c r="W62" s="1115"/>
      <c r="X62" s="1115"/>
      <c r="Y62" s="1115"/>
      <c r="Z62" s="1115"/>
      <c r="AA62" s="891"/>
    </row>
    <row r="63" spans="1:32" ht="11.25" customHeight="1">
      <c r="A63" s="1088"/>
      <c r="B63" s="992"/>
      <c r="C63" s="994" t="s">
        <v>673</v>
      </c>
      <c r="D63" s="1104"/>
      <c r="E63" s="1104"/>
      <c r="F63" s="1104"/>
      <c r="G63" s="1104"/>
      <c r="H63" s="1104"/>
      <c r="I63" s="1104"/>
      <c r="J63" s="1104"/>
      <c r="K63" s="1104"/>
      <c r="L63" s="1114"/>
      <c r="M63" s="1114"/>
      <c r="N63" s="3165" t="s">
        <v>414</v>
      </c>
      <c r="O63" s="3125"/>
      <c r="P63" s="3125"/>
      <c r="Q63" s="3125"/>
      <c r="R63" s="3125"/>
      <c r="S63" s="3125"/>
      <c r="T63" s="3125"/>
      <c r="U63" s="3125"/>
      <c r="V63" s="3125"/>
      <c r="W63" s="3125"/>
      <c r="X63" s="3125"/>
      <c r="Y63" s="3125"/>
      <c r="Z63" s="3125"/>
      <c r="AA63" s="891"/>
    </row>
    <row r="64" spans="1:32" s="403" customFormat="1" ht="11.25" customHeight="1">
      <c r="A64" s="1105"/>
      <c r="B64" s="994"/>
      <c r="C64" s="3169" t="s">
        <v>674</v>
      </c>
      <c r="D64" s="3169"/>
      <c r="E64" s="3169"/>
      <c r="F64" s="3169"/>
      <c r="G64" s="3169"/>
      <c r="H64" s="3169"/>
      <c r="I64" s="3169"/>
      <c r="J64" s="3169"/>
      <c r="K64" s="3169"/>
      <c r="L64" s="3169"/>
      <c r="M64" s="3169"/>
      <c r="N64" s="3143"/>
      <c r="O64" s="3125"/>
      <c r="P64" s="3125"/>
      <c r="Q64" s="3125"/>
      <c r="R64" s="3125"/>
      <c r="S64" s="3125"/>
      <c r="T64" s="3125"/>
      <c r="U64" s="3125"/>
      <c r="V64" s="3125"/>
      <c r="W64" s="3125"/>
      <c r="X64" s="3125"/>
      <c r="Y64" s="3125"/>
      <c r="Z64" s="3125"/>
      <c r="AA64" s="1118"/>
      <c r="AB64" s="1119"/>
      <c r="AC64" s="1119"/>
      <c r="AD64" s="1119"/>
      <c r="AE64" s="1119"/>
      <c r="AF64" s="1119"/>
    </row>
    <row r="65" spans="1:32" s="403" customFormat="1" ht="11.25" customHeight="1">
      <c r="A65" s="1105"/>
      <c r="B65" s="994"/>
      <c r="C65" s="3170" t="s">
        <v>675</v>
      </c>
      <c r="D65" s="3170"/>
      <c r="E65" s="3170"/>
      <c r="F65" s="3170"/>
      <c r="G65" s="3170"/>
      <c r="H65" s="1106"/>
      <c r="I65" s="1106"/>
      <c r="J65" s="1106"/>
      <c r="K65" s="1106"/>
      <c r="L65" s="1106"/>
      <c r="M65" s="1106"/>
      <c r="N65" s="1037"/>
      <c r="O65" s="1037"/>
      <c r="P65" s="1037"/>
      <c r="Q65" s="1037"/>
      <c r="R65" s="1037"/>
      <c r="S65" s="1037"/>
      <c r="T65" s="1037"/>
      <c r="U65" s="1037"/>
      <c r="V65" s="1037"/>
      <c r="W65" s="1037"/>
      <c r="X65" s="1037"/>
      <c r="Y65" s="1037"/>
      <c r="Z65" s="1037"/>
      <c r="AA65" s="1118"/>
      <c r="AB65" s="1119"/>
      <c r="AC65" s="1119"/>
      <c r="AD65" s="1119"/>
      <c r="AE65" s="1119"/>
      <c r="AF65" s="1119"/>
    </row>
    <row r="66" spans="1:32" ht="9" customHeight="1">
      <c r="A66" s="1098"/>
      <c r="B66" s="1107"/>
      <c r="C66" s="978"/>
      <c r="D66" s="978"/>
      <c r="E66" s="1100"/>
      <c r="F66" s="1100"/>
      <c r="G66" s="1100"/>
      <c r="H66" s="703"/>
      <c r="I66" s="703"/>
      <c r="J66" s="703"/>
      <c r="K66" s="703"/>
      <c r="L66" s="703"/>
      <c r="M66" s="703"/>
      <c r="N66" s="703"/>
      <c r="O66" s="703"/>
      <c r="P66" s="703"/>
      <c r="Q66" s="703"/>
      <c r="R66" s="703"/>
      <c r="S66" s="703"/>
      <c r="T66" s="703"/>
      <c r="U66" s="703"/>
      <c r="V66" s="703"/>
      <c r="W66" s="703"/>
      <c r="X66" s="703"/>
      <c r="Y66" s="703"/>
      <c r="Z66" s="703"/>
      <c r="AA66" s="977"/>
    </row>
    <row r="67" spans="1:32" ht="28.5" customHeight="1">
      <c r="A67" s="1088"/>
      <c r="B67" s="925">
        <v>8.4</v>
      </c>
      <c r="C67" s="772" t="s">
        <v>676</v>
      </c>
      <c r="D67" s="825"/>
      <c r="E67" s="826"/>
      <c r="F67" s="826"/>
      <c r="G67" s="826"/>
      <c r="H67" s="702"/>
      <c r="I67" s="702"/>
      <c r="J67" s="702"/>
      <c r="K67" s="702"/>
      <c r="L67" s="702"/>
      <c r="M67" s="702"/>
      <c r="N67" s="1036"/>
      <c r="O67" s="1036"/>
      <c r="P67" s="1036"/>
      <c r="Q67" s="1036"/>
      <c r="R67" s="1036"/>
      <c r="S67" s="1036"/>
      <c r="T67" s="1036"/>
      <c r="U67" s="1036"/>
      <c r="V67" s="1036"/>
      <c r="W67" s="3132"/>
      <c r="X67" s="3132"/>
      <c r="Y67" s="3132"/>
      <c r="Z67" s="3132"/>
      <c r="AA67" s="891"/>
    </row>
    <row r="68" spans="1:32" ht="9" customHeight="1">
      <c r="A68" s="1088"/>
      <c r="B68" s="992"/>
      <c r="C68" s="825" t="s">
        <v>677</v>
      </c>
      <c r="D68" s="825"/>
      <c r="E68" s="826"/>
      <c r="F68" s="1108"/>
      <c r="G68" s="1108"/>
      <c r="H68" s="1108"/>
      <c r="I68" s="1108"/>
      <c r="J68" s="1108"/>
      <c r="K68" s="1108"/>
      <c r="L68" s="1108"/>
      <c r="N68" s="702"/>
      <c r="O68" s="702"/>
      <c r="P68" s="702"/>
      <c r="Q68" s="702"/>
      <c r="R68" s="702"/>
      <c r="S68" s="702"/>
      <c r="T68" s="702"/>
      <c r="U68" s="702"/>
      <c r="V68" s="702"/>
      <c r="W68" s="3132"/>
      <c r="X68" s="3132"/>
      <c r="Y68" s="3132"/>
      <c r="Z68" s="3132"/>
      <c r="AA68" s="891"/>
    </row>
    <row r="69" spans="1:32" ht="11.25" customHeight="1">
      <c r="A69" s="1088"/>
      <c r="B69" s="992"/>
      <c r="C69" s="827" t="s">
        <v>678</v>
      </c>
      <c r="D69" s="827"/>
      <c r="E69" s="826"/>
      <c r="F69" s="826"/>
      <c r="G69" s="826"/>
      <c r="H69" s="702"/>
      <c r="I69" s="702"/>
      <c r="J69" s="702"/>
      <c r="K69" s="702"/>
      <c r="L69" s="702"/>
      <c r="M69" s="702"/>
      <c r="N69" s="3165" t="s">
        <v>335</v>
      </c>
      <c r="O69" s="3125">
        <v>0</v>
      </c>
      <c r="P69" s="3125"/>
      <c r="Q69" s="3125"/>
      <c r="R69" s="3125"/>
      <c r="S69" s="3125"/>
      <c r="T69" s="3125"/>
      <c r="U69" s="3125"/>
      <c r="V69" s="3125"/>
      <c r="W69" s="3125"/>
      <c r="X69" s="3125"/>
      <c r="Y69" s="3125"/>
      <c r="Z69" s="3125"/>
      <c r="AA69" s="891"/>
    </row>
    <row r="70" spans="1:32" ht="9.75" customHeight="1">
      <c r="A70" s="1088"/>
      <c r="B70" s="992"/>
      <c r="C70" s="827" t="s">
        <v>679</v>
      </c>
      <c r="D70" s="774"/>
      <c r="E70" s="826"/>
      <c r="F70" s="1108"/>
      <c r="G70" s="1108"/>
      <c r="H70" s="1108"/>
      <c r="I70" s="1108"/>
      <c r="J70" s="1108"/>
      <c r="K70" s="1108"/>
      <c r="L70" s="1108"/>
      <c r="N70" s="3143"/>
      <c r="O70" s="3125"/>
      <c r="P70" s="3125"/>
      <c r="Q70" s="3125"/>
      <c r="R70" s="3125"/>
      <c r="S70" s="3125"/>
      <c r="T70" s="3125"/>
      <c r="U70" s="3125"/>
      <c r="V70" s="3125"/>
      <c r="W70" s="3125"/>
      <c r="X70" s="3125"/>
      <c r="Y70" s="3125"/>
      <c r="Z70" s="3125"/>
      <c r="AA70" s="891"/>
    </row>
    <row r="71" spans="1:32" ht="11.25" customHeight="1">
      <c r="A71" s="1088"/>
      <c r="B71" s="992"/>
      <c r="C71" s="3171"/>
      <c r="D71" s="3171"/>
      <c r="E71" s="3171"/>
      <c r="F71" s="3171"/>
      <c r="G71" s="3171"/>
      <c r="H71" s="3171"/>
      <c r="I71" s="3171"/>
      <c r="J71" s="3171"/>
      <c r="K71" s="3171"/>
      <c r="L71" s="1108"/>
      <c r="N71" s="825"/>
      <c r="O71" s="838"/>
      <c r="P71" s="838"/>
      <c r="Q71" s="838"/>
      <c r="R71" s="838"/>
      <c r="S71" s="838"/>
      <c r="T71" s="838"/>
      <c r="U71" s="838"/>
      <c r="V71" s="838"/>
      <c r="W71" s="838"/>
      <c r="X71" s="838"/>
      <c r="Y71" s="838"/>
      <c r="Z71" s="838"/>
      <c r="AA71" s="891"/>
    </row>
    <row r="72" spans="1:32" ht="18.75" customHeight="1">
      <c r="A72" s="1098"/>
      <c r="B72" s="1107"/>
      <c r="C72" s="1100"/>
      <c r="D72" s="1100"/>
      <c r="E72" s="1100"/>
      <c r="F72" s="1100"/>
      <c r="G72" s="1100"/>
      <c r="H72" s="703"/>
      <c r="I72" s="703"/>
      <c r="J72" s="703"/>
      <c r="K72" s="703"/>
      <c r="L72" s="703"/>
      <c r="M72" s="703"/>
      <c r="N72" s="703"/>
      <c r="O72" s="703"/>
      <c r="P72" s="703"/>
      <c r="Q72" s="703"/>
      <c r="R72" s="703"/>
      <c r="S72" s="703"/>
      <c r="T72" s="703"/>
      <c r="U72" s="703"/>
      <c r="V72" s="703"/>
      <c r="W72" s="703"/>
      <c r="X72" s="703"/>
      <c r="Y72" s="703"/>
      <c r="Z72" s="703"/>
      <c r="AA72" s="977"/>
    </row>
    <row r="73" spans="1:32" ht="19.5" customHeight="1">
      <c r="A73" s="1088"/>
      <c r="B73" s="925">
        <v>8.5</v>
      </c>
      <c r="C73" s="772" t="s">
        <v>680</v>
      </c>
      <c r="D73" s="825"/>
      <c r="E73" s="826"/>
      <c r="F73" s="826"/>
      <c r="G73" s="826"/>
      <c r="H73" s="702"/>
      <c r="I73" s="702"/>
      <c r="J73" s="702"/>
      <c r="K73" s="702"/>
      <c r="L73" s="702"/>
      <c r="M73" s="702"/>
      <c r="N73" s="1036"/>
      <c r="O73" s="1036"/>
      <c r="P73" s="1036"/>
      <c r="Q73" s="1036"/>
      <c r="R73" s="1036"/>
      <c r="S73" s="1036"/>
      <c r="T73" s="1036"/>
      <c r="U73" s="1036"/>
      <c r="V73" s="1036"/>
      <c r="W73" s="1115"/>
      <c r="X73" s="1115"/>
      <c r="Y73" s="1115"/>
      <c r="Z73" s="1115"/>
      <c r="AA73" s="891"/>
    </row>
    <row r="74" spans="1:32" ht="10.5" customHeight="1">
      <c r="A74" s="1088"/>
      <c r="B74" s="992"/>
      <c r="C74" s="825" t="s">
        <v>681</v>
      </c>
      <c r="D74" s="772"/>
      <c r="E74" s="826"/>
      <c r="F74" s="826"/>
      <c r="G74" s="1109"/>
      <c r="H74" s="1109"/>
      <c r="I74" s="1109"/>
      <c r="J74" s="1109"/>
      <c r="K74" s="1109"/>
      <c r="L74" s="1109"/>
      <c r="N74" s="3165" t="s">
        <v>336</v>
      </c>
      <c r="O74" s="3125">
        <v>0</v>
      </c>
      <c r="P74" s="3125"/>
      <c r="Q74" s="3125"/>
      <c r="R74" s="3125"/>
      <c r="S74" s="3125"/>
      <c r="T74" s="3125"/>
      <c r="U74" s="3125"/>
      <c r="V74" s="3125"/>
      <c r="W74" s="3125"/>
      <c r="X74" s="3125"/>
      <c r="Y74" s="3125"/>
      <c r="Z74" s="3125"/>
      <c r="AA74" s="891"/>
    </row>
    <row r="75" spans="1:32" ht="10.5" customHeight="1">
      <c r="A75" s="1088"/>
      <c r="B75" s="992"/>
      <c r="C75" s="827" t="s">
        <v>682</v>
      </c>
      <c r="D75" s="827"/>
      <c r="E75" s="826"/>
      <c r="F75" s="826"/>
      <c r="G75" s="826"/>
      <c r="H75" s="702"/>
      <c r="I75" s="702"/>
      <c r="J75" s="702"/>
      <c r="K75" s="702"/>
      <c r="L75" s="702"/>
      <c r="M75" s="702"/>
      <c r="N75" s="3143"/>
      <c r="O75" s="3125"/>
      <c r="P75" s="3125"/>
      <c r="Q75" s="3125"/>
      <c r="R75" s="3125"/>
      <c r="S75" s="3125"/>
      <c r="T75" s="3125"/>
      <c r="U75" s="3125"/>
      <c r="V75" s="3125"/>
      <c r="W75" s="3125"/>
      <c r="X75" s="3125"/>
      <c r="Y75" s="3125"/>
      <c r="Z75" s="3125"/>
      <c r="AA75" s="891"/>
    </row>
    <row r="76" spans="1:32" ht="9.75" customHeight="1">
      <c r="A76" s="1088"/>
      <c r="B76" s="992"/>
      <c r="C76" s="774" t="s">
        <v>679</v>
      </c>
      <c r="D76" s="774"/>
      <c r="E76" s="826"/>
      <c r="F76" s="1108"/>
      <c r="G76" s="1108"/>
      <c r="H76" s="1108"/>
      <c r="I76" s="1108"/>
      <c r="J76" s="1108"/>
      <c r="K76" s="1108"/>
      <c r="L76" s="1108"/>
      <c r="N76" s="702"/>
      <c r="O76" s="702"/>
      <c r="P76" s="702"/>
      <c r="Q76" s="702"/>
      <c r="R76" s="702"/>
      <c r="S76" s="702"/>
      <c r="T76" s="702"/>
      <c r="U76" s="702"/>
      <c r="V76" s="702"/>
      <c r="W76" s="702"/>
      <c r="X76" s="702"/>
      <c r="Y76" s="702"/>
      <c r="Z76" s="702"/>
      <c r="AA76" s="891"/>
    </row>
    <row r="77" spans="1:32" ht="9" customHeight="1">
      <c r="A77" s="1088"/>
      <c r="B77" s="992"/>
      <c r="C77" s="3166"/>
      <c r="D77" s="3166"/>
      <c r="E77" s="3166"/>
      <c r="F77" s="3166"/>
      <c r="G77" s="3166"/>
      <c r="H77" s="3166"/>
      <c r="I77" s="3166"/>
      <c r="J77" s="3166"/>
      <c r="K77" s="3166"/>
      <c r="L77" s="1108"/>
      <c r="N77" s="702"/>
      <c r="O77" s="702"/>
      <c r="P77" s="702"/>
      <c r="Q77" s="702"/>
      <c r="R77" s="702"/>
      <c r="S77" s="702"/>
      <c r="T77" s="702"/>
      <c r="U77" s="702"/>
      <c r="V77" s="702"/>
      <c r="W77" s="702"/>
      <c r="X77" s="702"/>
      <c r="Y77" s="702"/>
      <c r="Z77" s="702"/>
      <c r="AA77" s="891"/>
    </row>
    <row r="78" spans="1:32" ht="15" customHeight="1">
      <c r="A78" s="1098"/>
      <c r="B78" s="1107"/>
      <c r="C78" s="1100"/>
      <c r="D78" s="1100"/>
      <c r="E78" s="1100"/>
      <c r="F78" s="1100"/>
      <c r="G78" s="1100"/>
      <c r="H78" s="703"/>
      <c r="I78" s="703"/>
      <c r="J78" s="703"/>
      <c r="K78" s="703"/>
      <c r="L78" s="703"/>
      <c r="M78" s="703"/>
      <c r="N78" s="703"/>
      <c r="O78" s="703"/>
      <c r="P78" s="703"/>
      <c r="Q78" s="703"/>
      <c r="R78" s="703"/>
      <c r="S78" s="703"/>
      <c r="T78" s="703"/>
      <c r="U78" s="703"/>
      <c r="V78" s="703"/>
      <c r="W78" s="703"/>
      <c r="X78" s="703"/>
      <c r="Y78" s="703"/>
      <c r="Z78" s="703"/>
      <c r="AA78" s="977"/>
    </row>
    <row r="79" spans="1:32" ht="16.5" customHeight="1">
      <c r="A79" s="1088"/>
      <c r="B79" s="925">
        <v>8.6</v>
      </c>
      <c r="C79" s="772" t="s">
        <v>683</v>
      </c>
      <c r="D79" s="825"/>
      <c r="E79" s="826"/>
      <c r="F79" s="826"/>
      <c r="G79" s="826"/>
      <c r="H79" s="702"/>
      <c r="I79" s="702"/>
      <c r="J79" s="702"/>
      <c r="K79" s="702"/>
      <c r="L79" s="702"/>
      <c r="M79" s="702"/>
      <c r="N79" s="1036"/>
      <c r="O79" s="1036"/>
      <c r="P79" s="1036"/>
      <c r="Q79" s="1036"/>
      <c r="R79" s="1036"/>
      <c r="S79" s="1036"/>
      <c r="T79" s="1036"/>
      <c r="U79" s="1036"/>
      <c r="V79" s="1036"/>
      <c r="W79" s="1115"/>
      <c r="X79" s="1115"/>
      <c r="Y79" s="1115"/>
      <c r="Z79" s="1115"/>
      <c r="AA79" s="891"/>
    </row>
    <row r="80" spans="1:32" ht="9.75" customHeight="1">
      <c r="A80" s="1088"/>
      <c r="B80" s="992"/>
      <c r="C80" s="825" t="s">
        <v>684</v>
      </c>
      <c r="D80" s="825"/>
      <c r="E80" s="826"/>
      <c r="F80" s="826"/>
      <c r="G80" s="826"/>
      <c r="H80" s="702"/>
      <c r="I80" s="702"/>
      <c r="J80" s="702"/>
      <c r="K80" s="843"/>
      <c r="L80" s="702"/>
      <c r="M80" s="702"/>
      <c r="N80" s="3143">
        <v>10</v>
      </c>
      <c r="O80" s="3125">
        <v>0</v>
      </c>
      <c r="P80" s="3125"/>
      <c r="Q80" s="3125"/>
      <c r="R80" s="3125"/>
      <c r="S80" s="3125"/>
      <c r="T80" s="3125"/>
      <c r="U80" s="3125"/>
      <c r="V80" s="3125"/>
      <c r="W80" s="3125"/>
      <c r="X80" s="3125"/>
      <c r="Y80" s="3125"/>
      <c r="Z80" s="3125"/>
      <c r="AA80" s="891"/>
    </row>
    <row r="81" spans="1:27" ht="11.25" customHeight="1">
      <c r="A81" s="1088"/>
      <c r="B81" s="992"/>
      <c r="C81" s="774" t="s">
        <v>685</v>
      </c>
      <c r="D81" s="774"/>
      <c r="E81" s="826"/>
      <c r="F81" s="826"/>
      <c r="G81" s="826"/>
      <c r="H81" s="702"/>
      <c r="I81" s="702"/>
      <c r="J81" s="702"/>
      <c r="K81" s="702"/>
      <c r="L81" s="702"/>
      <c r="M81" s="702"/>
      <c r="N81" s="3143"/>
      <c r="O81" s="3125"/>
      <c r="P81" s="3125"/>
      <c r="Q81" s="3125"/>
      <c r="R81" s="3125"/>
      <c r="S81" s="3125"/>
      <c r="T81" s="3125"/>
      <c r="U81" s="3125"/>
      <c r="V81" s="3125"/>
      <c r="W81" s="3125"/>
      <c r="X81" s="3125"/>
      <c r="Y81" s="3125"/>
      <c r="Z81" s="3125"/>
      <c r="AA81" s="891"/>
    </row>
    <row r="82" spans="1:27" ht="9.75" customHeight="1">
      <c r="A82" s="1088"/>
      <c r="B82" s="992"/>
      <c r="C82" s="827" t="s">
        <v>686</v>
      </c>
      <c r="D82" s="774"/>
      <c r="E82" s="826"/>
      <c r="F82" s="826"/>
      <c r="G82" s="826"/>
      <c r="H82" s="702"/>
      <c r="I82" s="702"/>
      <c r="J82" s="702"/>
      <c r="K82" s="702"/>
      <c r="L82" s="702"/>
      <c r="M82" s="702"/>
      <c r="N82" s="702"/>
      <c r="O82" s="702"/>
      <c r="P82" s="702"/>
      <c r="Q82" s="702"/>
      <c r="R82" s="702"/>
      <c r="S82" s="702"/>
      <c r="T82" s="702"/>
      <c r="U82" s="702"/>
      <c r="V82" s="702"/>
      <c r="W82" s="702"/>
      <c r="X82" s="702"/>
      <c r="Y82" s="702"/>
      <c r="Z82" s="702"/>
      <c r="AA82" s="891"/>
    </row>
    <row r="83" spans="1:27" ht="16.5" customHeight="1">
      <c r="A83" s="1098"/>
      <c r="B83" s="1107"/>
      <c r="C83" s="1100"/>
      <c r="D83" s="1100"/>
      <c r="E83" s="1100"/>
      <c r="F83" s="1100"/>
      <c r="G83" s="1100"/>
      <c r="H83" s="703"/>
      <c r="I83" s="703"/>
      <c r="J83" s="703"/>
      <c r="K83" s="703"/>
      <c r="L83" s="703"/>
      <c r="M83" s="703"/>
      <c r="N83" s="703"/>
      <c r="O83" s="703"/>
      <c r="P83" s="703"/>
      <c r="Q83" s="703"/>
      <c r="R83" s="703"/>
      <c r="S83" s="703"/>
      <c r="T83" s="703"/>
      <c r="U83" s="703"/>
      <c r="V83" s="703"/>
      <c r="W83" s="703"/>
      <c r="X83" s="703"/>
      <c r="Y83" s="703"/>
      <c r="Z83" s="703"/>
      <c r="AA83" s="977"/>
    </row>
    <row r="84" spans="1:27" ht="14.25" customHeight="1">
      <c r="A84" s="1088"/>
      <c r="B84" s="925"/>
      <c r="C84" s="772"/>
      <c r="D84" s="825"/>
      <c r="E84" s="826"/>
      <c r="F84" s="826"/>
      <c r="G84" s="826"/>
      <c r="H84" s="702"/>
      <c r="I84" s="702"/>
      <c r="J84" s="702"/>
      <c r="K84" s="702"/>
      <c r="L84" s="702"/>
      <c r="M84" s="702"/>
      <c r="N84" s="1127"/>
      <c r="O84" s="1036"/>
      <c r="P84" s="1036"/>
      <c r="Q84" s="1036"/>
      <c r="R84" s="1036"/>
      <c r="S84" s="1036"/>
      <c r="T84" s="1036"/>
      <c r="U84" s="1036"/>
      <c r="V84" s="1036"/>
      <c r="W84" s="1115"/>
      <c r="X84" s="1115"/>
      <c r="Y84" s="1115"/>
      <c r="Z84" s="1115"/>
      <c r="AA84" s="891"/>
    </row>
    <row r="85" spans="1:27" ht="9.75" customHeight="1">
      <c r="A85" s="1088"/>
      <c r="B85" s="925">
        <v>8.6999999999999993</v>
      </c>
      <c r="C85" s="772" t="s">
        <v>687</v>
      </c>
      <c r="D85" s="825"/>
      <c r="E85" s="826"/>
      <c r="F85" s="826"/>
      <c r="G85" s="826"/>
      <c r="H85" s="702"/>
      <c r="I85" s="702"/>
      <c r="J85" s="702"/>
      <c r="K85" s="702"/>
      <c r="L85" s="702"/>
      <c r="M85" s="702"/>
      <c r="N85" s="3165" t="s">
        <v>688</v>
      </c>
      <c r="O85" s="3125">
        <v>0</v>
      </c>
      <c r="P85" s="3125"/>
      <c r="Q85" s="3125"/>
      <c r="R85" s="3125"/>
      <c r="S85" s="3125"/>
      <c r="T85" s="3125"/>
      <c r="U85" s="3125"/>
      <c r="V85" s="3125"/>
      <c r="W85" s="3125"/>
      <c r="X85" s="3125"/>
      <c r="Y85" s="3125"/>
      <c r="Z85" s="3125"/>
      <c r="AA85" s="891"/>
    </row>
    <row r="86" spans="1:27" ht="11.25" customHeight="1">
      <c r="A86" s="1088"/>
      <c r="B86" s="992"/>
      <c r="C86" s="827" t="s">
        <v>689</v>
      </c>
      <c r="D86" s="827"/>
      <c r="E86" s="826"/>
      <c r="F86" s="826"/>
      <c r="G86" s="826"/>
      <c r="H86" s="702"/>
      <c r="I86" s="702"/>
      <c r="J86" s="702"/>
      <c r="K86" s="702"/>
      <c r="L86" s="702"/>
      <c r="M86" s="702"/>
      <c r="N86" s="3143"/>
      <c r="O86" s="3125"/>
      <c r="P86" s="3125"/>
      <c r="Q86" s="3125"/>
      <c r="R86" s="3125"/>
      <c r="S86" s="3125"/>
      <c r="T86" s="3125"/>
      <c r="U86" s="3125"/>
      <c r="V86" s="3125"/>
      <c r="W86" s="3125"/>
      <c r="X86" s="3125"/>
      <c r="Y86" s="3125"/>
      <c r="Z86" s="3125"/>
      <c r="AA86" s="891"/>
    </row>
    <row r="87" spans="1:27" ht="11.25" customHeight="1">
      <c r="A87" s="1120"/>
      <c r="B87" s="1121"/>
      <c r="C87" s="854"/>
      <c r="D87" s="854"/>
      <c r="E87" s="1122"/>
      <c r="F87" s="1122"/>
      <c r="G87" s="1122"/>
      <c r="H87" s="853"/>
      <c r="I87" s="853"/>
      <c r="J87" s="853"/>
      <c r="K87" s="853"/>
      <c r="L87" s="853"/>
      <c r="M87" s="853"/>
      <c r="N87" s="856"/>
      <c r="O87" s="837"/>
      <c r="P87" s="837"/>
      <c r="Q87" s="837"/>
      <c r="R87" s="837"/>
      <c r="S87" s="837"/>
      <c r="T87" s="837"/>
      <c r="U87" s="837"/>
      <c r="V87" s="837"/>
      <c r="W87" s="837"/>
      <c r="X87" s="837"/>
      <c r="Y87" s="837"/>
      <c r="Z87" s="837"/>
      <c r="AA87" s="1022"/>
    </row>
    <row r="88" spans="1:27" ht="22.5" customHeight="1">
      <c r="A88" s="1088"/>
      <c r="B88" s="925">
        <v>8.8000000000000007</v>
      </c>
      <c r="C88" s="772" t="s">
        <v>690</v>
      </c>
      <c r="D88" s="825"/>
      <c r="E88" s="826"/>
      <c r="F88" s="826"/>
      <c r="G88" s="826"/>
      <c r="H88" s="702"/>
      <c r="I88" s="702"/>
      <c r="J88" s="702"/>
      <c r="K88" s="702"/>
      <c r="L88" s="702"/>
      <c r="M88" s="702"/>
      <c r="N88" s="702"/>
      <c r="O88" s="772"/>
      <c r="P88" s="702"/>
      <c r="Q88" s="702"/>
      <c r="R88" s="702"/>
      <c r="S88" s="702"/>
      <c r="T88" s="702"/>
      <c r="U88" s="702"/>
      <c r="V88" s="702"/>
      <c r="W88" s="702"/>
      <c r="X88" s="702"/>
      <c r="Y88" s="702"/>
      <c r="Z88" s="702"/>
      <c r="AA88" s="891"/>
    </row>
    <row r="89" spans="1:27" ht="9.75" customHeight="1">
      <c r="A89" s="1088"/>
      <c r="B89" s="847"/>
      <c r="C89" s="827" t="s">
        <v>691</v>
      </c>
      <c r="D89" s="827"/>
      <c r="E89" s="826"/>
      <c r="F89" s="826"/>
      <c r="G89" s="826"/>
      <c r="H89" s="702"/>
      <c r="I89" s="702"/>
      <c r="J89" s="702"/>
      <c r="K89" s="702"/>
      <c r="L89" s="702"/>
      <c r="M89" s="702"/>
      <c r="N89" s="702"/>
      <c r="O89" s="774"/>
      <c r="P89" s="702"/>
      <c r="Q89" s="702"/>
      <c r="R89" s="702"/>
      <c r="S89" s="702"/>
      <c r="T89" s="702"/>
      <c r="U89" s="702"/>
      <c r="V89" s="702"/>
      <c r="W89" s="702"/>
      <c r="X89" s="702"/>
      <c r="Y89" s="702"/>
      <c r="Z89" s="772"/>
      <c r="AA89" s="891"/>
    </row>
    <row r="90" spans="1:27" ht="3" customHeight="1">
      <c r="A90" s="1088"/>
      <c r="B90" s="847"/>
      <c r="C90" s="827"/>
      <c r="D90" s="827"/>
      <c r="E90" s="826"/>
      <c r="F90" s="826"/>
      <c r="G90" s="826"/>
      <c r="H90" s="702"/>
      <c r="I90" s="702"/>
      <c r="J90" s="702"/>
      <c r="K90" s="702"/>
      <c r="L90" s="702"/>
      <c r="M90" s="702"/>
      <c r="N90" s="702"/>
      <c r="O90" s="702"/>
      <c r="P90" s="702"/>
      <c r="Q90" s="702"/>
      <c r="R90" s="702"/>
      <c r="S90" s="702"/>
      <c r="T90" s="702"/>
      <c r="U90" s="702"/>
      <c r="V90" s="702"/>
      <c r="W90" s="702"/>
      <c r="X90" s="702"/>
      <c r="Y90" s="702"/>
      <c r="Z90" s="702"/>
      <c r="AA90" s="891"/>
    </row>
    <row r="91" spans="1:27" ht="11.25" customHeight="1">
      <c r="A91" s="1088"/>
      <c r="B91" s="992"/>
      <c r="C91" s="239" t="s">
        <v>144</v>
      </c>
      <c r="D91" s="772" t="s">
        <v>692</v>
      </c>
      <c r="F91" s="772"/>
      <c r="G91" s="702"/>
      <c r="H91" s="702"/>
      <c r="I91" s="702"/>
      <c r="J91" s="702"/>
      <c r="K91" s="702"/>
      <c r="L91" s="702"/>
      <c r="M91" s="702"/>
      <c r="N91" s="3143">
        <v>12</v>
      </c>
      <c r="O91" s="3125">
        <v>0</v>
      </c>
      <c r="P91" s="3125"/>
      <c r="Q91" s="3125"/>
      <c r="R91" s="3125"/>
      <c r="S91" s="3125"/>
      <c r="T91" s="3125"/>
      <c r="U91" s="3125"/>
      <c r="V91" s="3125"/>
      <c r="W91" s="3125"/>
      <c r="X91" s="3125"/>
      <c r="Y91" s="3125"/>
      <c r="Z91" s="3125"/>
      <c r="AA91" s="891"/>
    </row>
    <row r="92" spans="1:27" ht="9.75" customHeight="1">
      <c r="A92" s="1088"/>
      <c r="B92" s="992"/>
      <c r="C92" s="707"/>
      <c r="D92" s="774" t="s">
        <v>693</v>
      </c>
      <c r="F92" s="774"/>
      <c r="G92" s="702"/>
      <c r="H92" s="702"/>
      <c r="I92" s="702"/>
      <c r="J92" s="702"/>
      <c r="K92" s="702"/>
      <c r="L92" s="702"/>
      <c r="M92" s="702"/>
      <c r="N92" s="3143"/>
      <c r="O92" s="3125"/>
      <c r="P92" s="3125"/>
      <c r="Q92" s="3125"/>
      <c r="R92" s="3125"/>
      <c r="S92" s="3125"/>
      <c r="T92" s="3125"/>
      <c r="U92" s="3125"/>
      <c r="V92" s="3125"/>
      <c r="W92" s="3125"/>
      <c r="X92" s="3125"/>
      <c r="Y92" s="3125"/>
      <c r="Z92" s="3125"/>
      <c r="AA92" s="891"/>
    </row>
    <row r="93" spans="1:27" ht="6.75" customHeight="1">
      <c r="A93" s="1088"/>
      <c r="B93" s="992"/>
      <c r="C93" s="835"/>
      <c r="D93" s="835"/>
      <c r="E93" s="827"/>
      <c r="F93" s="827"/>
      <c r="G93" s="702"/>
      <c r="H93" s="702"/>
      <c r="I93" s="702"/>
      <c r="J93" s="702"/>
      <c r="K93" s="702"/>
      <c r="L93" s="702"/>
      <c r="M93" s="702"/>
      <c r="N93" s="702"/>
      <c r="O93" s="702"/>
      <c r="P93" s="702"/>
      <c r="Q93" s="702"/>
      <c r="R93" s="702"/>
      <c r="S93" s="702"/>
      <c r="T93" s="702"/>
      <c r="U93" s="702"/>
      <c r="V93" s="702"/>
      <c r="W93" s="702"/>
      <c r="X93" s="702"/>
      <c r="Y93" s="702"/>
      <c r="Z93" s="702"/>
      <c r="AA93" s="891"/>
    </row>
    <row r="94" spans="1:27" ht="11.25" customHeight="1">
      <c r="A94" s="1088"/>
      <c r="B94" s="847"/>
      <c r="C94" s="239" t="s">
        <v>148</v>
      </c>
      <c r="D94" s="772" t="s">
        <v>694</v>
      </c>
      <c r="F94" s="772"/>
      <c r="G94" s="702"/>
      <c r="H94" s="702"/>
      <c r="I94" s="702"/>
      <c r="J94" s="702"/>
      <c r="K94" s="702"/>
      <c r="L94" s="702"/>
      <c r="M94" s="702"/>
      <c r="N94" s="3143">
        <v>34</v>
      </c>
      <c r="O94" s="3125">
        <v>0</v>
      </c>
      <c r="P94" s="3125"/>
      <c r="Q94" s="3125"/>
      <c r="R94" s="3125"/>
      <c r="S94" s="3125"/>
      <c r="T94" s="3125"/>
      <c r="U94" s="3125"/>
      <c r="V94" s="3125"/>
      <c r="W94" s="3125"/>
      <c r="X94" s="3125"/>
      <c r="Y94" s="3125"/>
      <c r="Z94" s="3125"/>
      <c r="AA94" s="891"/>
    </row>
    <row r="95" spans="1:27" ht="11.25" customHeight="1">
      <c r="A95" s="1088"/>
      <c r="B95" s="847"/>
      <c r="C95" s="707"/>
      <c r="D95" s="774" t="s">
        <v>695</v>
      </c>
      <c r="F95" s="774"/>
      <c r="G95" s="702"/>
      <c r="H95" s="702"/>
      <c r="I95" s="702"/>
      <c r="J95" s="702"/>
      <c r="K95" s="702"/>
      <c r="L95" s="702"/>
      <c r="M95" s="702"/>
      <c r="N95" s="3143"/>
      <c r="O95" s="3125"/>
      <c r="P95" s="3125"/>
      <c r="Q95" s="3125"/>
      <c r="R95" s="3125"/>
      <c r="S95" s="3125"/>
      <c r="T95" s="3125"/>
      <c r="U95" s="3125"/>
      <c r="V95" s="3125"/>
      <c r="W95" s="3125"/>
      <c r="X95" s="3125"/>
      <c r="Y95" s="3125"/>
      <c r="Z95" s="3125"/>
      <c r="AA95" s="891"/>
    </row>
    <row r="96" spans="1:27" ht="11.25" customHeight="1">
      <c r="A96" s="1088"/>
      <c r="B96" s="847"/>
      <c r="C96" s="239"/>
      <c r="D96" s="774"/>
      <c r="F96" s="774"/>
      <c r="G96" s="702"/>
      <c r="H96" s="702"/>
      <c r="I96" s="702"/>
      <c r="J96" s="702"/>
      <c r="K96" s="702"/>
      <c r="L96" s="702"/>
      <c r="M96" s="702"/>
      <c r="N96" s="828"/>
      <c r="O96" s="838"/>
      <c r="P96" s="838"/>
      <c r="Q96" s="838"/>
      <c r="R96" s="838"/>
      <c r="S96" s="838"/>
      <c r="T96" s="838"/>
      <c r="U96" s="838"/>
      <c r="V96" s="838"/>
      <c r="W96" s="838"/>
      <c r="X96" s="838"/>
      <c r="Y96" s="838"/>
      <c r="Z96" s="838"/>
      <c r="AA96" s="891"/>
    </row>
    <row r="97" spans="1:27" ht="11.25" customHeight="1">
      <c r="A97" s="1088"/>
      <c r="B97" s="847"/>
      <c r="C97" s="239" t="s">
        <v>191</v>
      </c>
      <c r="D97" s="772" t="s">
        <v>696</v>
      </c>
      <c r="F97" s="772"/>
      <c r="G97" s="702"/>
      <c r="H97" s="702"/>
      <c r="I97" s="702"/>
      <c r="J97" s="702"/>
      <c r="K97" s="702"/>
      <c r="L97" s="702"/>
      <c r="M97" s="702"/>
      <c r="N97" s="3143">
        <v>35</v>
      </c>
      <c r="O97" s="3125">
        <v>0</v>
      </c>
      <c r="P97" s="3125"/>
      <c r="Q97" s="3125"/>
      <c r="R97" s="3125"/>
      <c r="S97" s="3125"/>
      <c r="T97" s="3125"/>
      <c r="U97" s="3125"/>
      <c r="V97" s="3125"/>
      <c r="W97" s="3125"/>
      <c r="X97" s="3125"/>
      <c r="Y97" s="3125"/>
      <c r="Z97" s="3125"/>
      <c r="AA97" s="891"/>
    </row>
    <row r="98" spans="1:27" ht="11.25" customHeight="1">
      <c r="A98" s="1088"/>
      <c r="B98" s="847"/>
      <c r="C98" s="707"/>
      <c r="D98" s="774" t="s">
        <v>697</v>
      </c>
      <c r="F98" s="774"/>
      <c r="G98" s="702"/>
      <c r="H98" s="702"/>
      <c r="I98" s="702"/>
      <c r="J98" s="702"/>
      <c r="K98" s="702"/>
      <c r="L98" s="702"/>
      <c r="M98" s="702"/>
      <c r="N98" s="3143"/>
      <c r="O98" s="3125"/>
      <c r="P98" s="3125"/>
      <c r="Q98" s="3125"/>
      <c r="R98" s="3125"/>
      <c r="S98" s="3125"/>
      <c r="T98" s="3125"/>
      <c r="U98" s="3125"/>
      <c r="V98" s="3125"/>
      <c r="W98" s="3125"/>
      <c r="X98" s="3125"/>
      <c r="Y98" s="3125"/>
      <c r="Z98" s="3125"/>
      <c r="AA98" s="891"/>
    </row>
    <row r="99" spans="1:27" ht="11.25" customHeight="1">
      <c r="A99" s="1088"/>
      <c r="B99" s="847"/>
      <c r="C99" s="239"/>
      <c r="D99" s="774"/>
      <c r="F99" s="774"/>
      <c r="G99" s="702"/>
      <c r="H99" s="702"/>
      <c r="I99" s="702"/>
      <c r="J99" s="702"/>
      <c r="K99" s="702"/>
      <c r="L99" s="702"/>
      <c r="M99" s="702"/>
      <c r="N99" s="828"/>
      <c r="O99" s="838"/>
      <c r="P99" s="838"/>
      <c r="Q99" s="838"/>
      <c r="R99" s="838"/>
      <c r="S99" s="838"/>
      <c r="T99" s="838"/>
      <c r="U99" s="838"/>
      <c r="V99" s="838"/>
      <c r="W99" s="838"/>
      <c r="X99" s="838"/>
      <c r="Y99" s="838"/>
      <c r="Z99" s="838"/>
      <c r="AA99" s="891"/>
    </row>
    <row r="100" spans="1:27" ht="11.25" customHeight="1">
      <c r="A100" s="1088"/>
      <c r="B100" s="847"/>
      <c r="C100" s="239" t="s">
        <v>248</v>
      </c>
      <c r="D100" s="772" t="s">
        <v>698</v>
      </c>
      <c r="F100" s="772"/>
      <c r="G100" s="702"/>
      <c r="H100" s="702"/>
      <c r="I100" s="702"/>
      <c r="J100" s="702"/>
      <c r="K100" s="702"/>
      <c r="L100" s="702"/>
      <c r="M100" s="702"/>
      <c r="N100" s="3143">
        <v>39</v>
      </c>
      <c r="O100" s="3125">
        <v>0</v>
      </c>
      <c r="P100" s="3125"/>
      <c r="Q100" s="3125"/>
      <c r="R100" s="3125"/>
      <c r="S100" s="3125"/>
      <c r="T100" s="3125"/>
      <c r="U100" s="3125"/>
      <c r="V100" s="3125"/>
      <c r="W100" s="3125"/>
      <c r="X100" s="3125"/>
      <c r="Y100" s="3125"/>
      <c r="Z100" s="3125"/>
      <c r="AA100" s="891"/>
    </row>
    <row r="101" spans="1:27" ht="11.25" customHeight="1">
      <c r="A101" s="1088"/>
      <c r="B101" s="847"/>
      <c r="C101" s="707"/>
      <c r="D101" s="774" t="s">
        <v>699</v>
      </c>
      <c r="F101" s="774"/>
      <c r="G101" s="702"/>
      <c r="H101" s="702"/>
      <c r="I101" s="702"/>
      <c r="J101" s="702"/>
      <c r="K101" s="702"/>
      <c r="L101" s="702"/>
      <c r="M101" s="702"/>
      <c r="N101" s="3143"/>
      <c r="O101" s="3125"/>
      <c r="P101" s="3125"/>
      <c r="Q101" s="3125"/>
      <c r="R101" s="3125"/>
      <c r="S101" s="3125"/>
      <c r="T101" s="3125"/>
      <c r="U101" s="3125"/>
      <c r="V101" s="3125"/>
      <c r="W101" s="3125"/>
      <c r="X101" s="3125"/>
      <c r="Y101" s="3125"/>
      <c r="Z101" s="3125"/>
      <c r="AA101" s="891"/>
    </row>
    <row r="102" spans="1:27" ht="11.25" customHeight="1">
      <c r="A102" s="1088"/>
      <c r="B102" s="847"/>
      <c r="C102" s="239"/>
      <c r="D102" s="774"/>
      <c r="F102" s="774"/>
      <c r="G102" s="702"/>
      <c r="H102" s="702"/>
      <c r="I102" s="702"/>
      <c r="J102" s="702"/>
      <c r="K102" s="702"/>
      <c r="L102" s="702"/>
      <c r="M102" s="702"/>
      <c r="N102" s="828"/>
      <c r="O102" s="838"/>
      <c r="P102" s="838"/>
      <c r="Q102" s="838"/>
      <c r="R102" s="838"/>
      <c r="S102" s="838"/>
      <c r="T102" s="838"/>
      <c r="U102" s="838"/>
      <c r="V102" s="838"/>
      <c r="W102" s="838"/>
      <c r="X102" s="838"/>
      <c r="Y102" s="838"/>
      <c r="Z102" s="838"/>
      <c r="AA102" s="891"/>
    </row>
    <row r="103" spans="1:27" ht="11.25" customHeight="1">
      <c r="A103" s="1088"/>
      <c r="B103" s="847"/>
      <c r="C103" s="239" t="s">
        <v>251</v>
      </c>
      <c r="D103" s="772" t="s">
        <v>431</v>
      </c>
      <c r="F103" s="772"/>
      <c r="G103" s="702"/>
      <c r="H103" s="702"/>
      <c r="I103" s="702"/>
      <c r="J103" s="702"/>
      <c r="K103" s="702"/>
      <c r="L103" s="702"/>
      <c r="M103" s="702"/>
      <c r="N103" s="3143">
        <v>61</v>
      </c>
      <c r="O103" s="3125">
        <v>0</v>
      </c>
      <c r="P103" s="3125"/>
      <c r="Q103" s="3125"/>
      <c r="R103" s="3125"/>
      <c r="S103" s="3125"/>
      <c r="T103" s="3125"/>
      <c r="U103" s="3125"/>
      <c r="V103" s="3125"/>
      <c r="W103" s="3125"/>
      <c r="X103" s="3125"/>
      <c r="Y103" s="3125"/>
      <c r="Z103" s="3125"/>
      <c r="AA103" s="891"/>
    </row>
    <row r="104" spans="1:27" ht="11.25" customHeight="1">
      <c r="A104" s="1088"/>
      <c r="B104" s="847"/>
      <c r="C104" s="707"/>
      <c r="D104" s="774" t="s">
        <v>432</v>
      </c>
      <c r="F104" s="774"/>
      <c r="G104" s="702"/>
      <c r="H104" s="702"/>
      <c r="I104" s="702"/>
      <c r="J104" s="702"/>
      <c r="K104" s="702"/>
      <c r="L104" s="702"/>
      <c r="M104" s="702"/>
      <c r="N104" s="3143"/>
      <c r="O104" s="3125"/>
      <c r="P104" s="3125"/>
      <c r="Q104" s="3125"/>
      <c r="R104" s="3125"/>
      <c r="S104" s="3125"/>
      <c r="T104" s="3125"/>
      <c r="U104" s="3125"/>
      <c r="V104" s="3125"/>
      <c r="W104" s="3125"/>
      <c r="X104" s="3125"/>
      <c r="Y104" s="3125"/>
      <c r="Z104" s="3125"/>
      <c r="AA104" s="891"/>
    </row>
    <row r="105" spans="1:27" ht="11.25" customHeight="1">
      <c r="A105" s="1088"/>
      <c r="B105" s="847"/>
      <c r="C105" s="239"/>
      <c r="D105" s="774"/>
      <c r="F105" s="774"/>
      <c r="G105" s="702"/>
      <c r="H105" s="702"/>
      <c r="I105" s="702"/>
      <c r="J105" s="702"/>
      <c r="K105" s="702"/>
      <c r="L105" s="702"/>
      <c r="M105" s="702"/>
      <c r="N105" s="828"/>
      <c r="O105" s="838"/>
      <c r="P105" s="838"/>
      <c r="Q105" s="838"/>
      <c r="R105" s="838"/>
      <c r="S105" s="838"/>
      <c r="T105" s="838"/>
      <c r="U105" s="838"/>
      <c r="V105" s="838"/>
      <c r="W105" s="838"/>
      <c r="X105" s="838"/>
      <c r="Y105" s="838"/>
      <c r="Z105" s="838"/>
      <c r="AA105" s="891"/>
    </row>
    <row r="106" spans="1:27" ht="11.25" customHeight="1">
      <c r="A106" s="1088"/>
      <c r="B106" s="847"/>
      <c r="C106" s="239" t="s">
        <v>254</v>
      </c>
      <c r="D106" s="772" t="s">
        <v>700</v>
      </c>
      <c r="F106" s="772"/>
      <c r="G106" s="702"/>
      <c r="H106" s="702"/>
      <c r="I106" s="702"/>
      <c r="J106" s="702"/>
      <c r="K106" s="702"/>
      <c r="L106" s="702"/>
      <c r="M106" s="702"/>
      <c r="N106" s="3143">
        <v>62</v>
      </c>
      <c r="O106" s="3125">
        <v>0</v>
      </c>
      <c r="P106" s="3125"/>
      <c r="Q106" s="3125"/>
      <c r="R106" s="3125"/>
      <c r="S106" s="3125"/>
      <c r="T106" s="3125"/>
      <c r="U106" s="3125"/>
      <c r="V106" s="3125"/>
      <c r="W106" s="3125"/>
      <c r="X106" s="3125"/>
      <c r="Y106" s="3125"/>
      <c r="Z106" s="3125"/>
      <c r="AA106" s="891"/>
    </row>
    <row r="107" spans="1:27" ht="11.25" customHeight="1">
      <c r="A107" s="1088"/>
      <c r="B107" s="847"/>
      <c r="C107" s="707"/>
      <c r="D107" s="774" t="s">
        <v>435</v>
      </c>
      <c r="F107" s="774"/>
      <c r="G107" s="702"/>
      <c r="H107" s="702"/>
      <c r="I107" s="702"/>
      <c r="J107" s="702"/>
      <c r="K107" s="702"/>
      <c r="L107" s="702"/>
      <c r="M107" s="702"/>
      <c r="N107" s="3143"/>
      <c r="O107" s="3125"/>
      <c r="P107" s="3125"/>
      <c r="Q107" s="3125"/>
      <c r="R107" s="3125"/>
      <c r="S107" s="3125"/>
      <c r="T107" s="3125"/>
      <c r="U107" s="3125"/>
      <c r="V107" s="3125"/>
      <c r="W107" s="3125"/>
      <c r="X107" s="3125"/>
      <c r="Y107" s="3125"/>
      <c r="Z107" s="3125"/>
      <c r="AA107" s="891"/>
    </row>
    <row r="108" spans="1:27" ht="11.25" customHeight="1">
      <c r="A108" s="1088"/>
      <c r="B108" s="847"/>
      <c r="C108" s="239"/>
      <c r="D108" s="774"/>
      <c r="F108" s="774"/>
      <c r="G108" s="702"/>
      <c r="H108" s="702"/>
      <c r="I108" s="702"/>
      <c r="J108" s="702"/>
      <c r="K108" s="702"/>
      <c r="L108" s="702"/>
      <c r="M108" s="702"/>
      <c r="N108" s="828"/>
      <c r="O108" s="838"/>
      <c r="P108" s="838"/>
      <c r="Q108" s="838"/>
      <c r="R108" s="838"/>
      <c r="S108" s="838"/>
      <c r="T108" s="838"/>
      <c r="U108" s="838"/>
      <c r="V108" s="838"/>
      <c r="W108" s="838"/>
      <c r="X108" s="838"/>
      <c r="Y108" s="838"/>
      <c r="Z108" s="838"/>
      <c r="AA108" s="891"/>
    </row>
    <row r="109" spans="1:27" ht="11.25" customHeight="1">
      <c r="A109" s="1088"/>
      <c r="B109" s="847"/>
      <c r="C109" s="239" t="s">
        <v>257</v>
      </c>
      <c r="D109" s="772" t="s">
        <v>457</v>
      </c>
      <c r="F109" s="774"/>
      <c r="G109" s="702"/>
      <c r="H109" s="702"/>
      <c r="I109" s="702"/>
      <c r="J109" s="702"/>
      <c r="K109" s="702"/>
      <c r="L109" s="702"/>
      <c r="M109" s="702"/>
      <c r="N109" s="3174">
        <v>13</v>
      </c>
      <c r="O109" s="3153">
        <v>0</v>
      </c>
      <c r="P109" s="3154"/>
      <c r="Q109" s="3154"/>
      <c r="R109" s="3154"/>
      <c r="S109" s="3154"/>
      <c r="T109" s="3154"/>
      <c r="U109" s="3154"/>
      <c r="V109" s="3154"/>
      <c r="W109" s="3154"/>
      <c r="X109" s="3154"/>
      <c r="Y109" s="3154"/>
      <c r="Z109" s="3155"/>
      <c r="AA109" s="891"/>
    </row>
    <row r="110" spans="1:27" ht="11.25" customHeight="1">
      <c r="A110" s="1088"/>
      <c r="B110" s="847"/>
      <c r="C110" s="239"/>
      <c r="D110" s="774" t="s">
        <v>462</v>
      </c>
      <c r="F110" s="774"/>
      <c r="G110" s="702"/>
      <c r="H110" s="702"/>
      <c r="I110" s="702"/>
      <c r="J110" s="702"/>
      <c r="K110" s="702"/>
      <c r="L110" s="702"/>
      <c r="M110" s="702"/>
      <c r="N110" s="3174"/>
      <c r="O110" s="3156"/>
      <c r="P110" s="3157"/>
      <c r="Q110" s="3157"/>
      <c r="R110" s="3157"/>
      <c r="S110" s="3157"/>
      <c r="T110" s="3157"/>
      <c r="U110" s="3157"/>
      <c r="V110" s="3157"/>
      <c r="W110" s="3157"/>
      <c r="X110" s="3157"/>
      <c r="Y110" s="3157"/>
      <c r="Z110" s="3158"/>
      <c r="AA110" s="891"/>
    </row>
    <row r="111" spans="1:27" ht="11.25" customHeight="1">
      <c r="A111" s="1088"/>
      <c r="B111" s="847"/>
      <c r="C111" s="239"/>
      <c r="D111" s="774"/>
      <c r="F111" s="774"/>
      <c r="G111" s="702"/>
      <c r="H111" s="702"/>
      <c r="I111" s="702"/>
      <c r="J111" s="702"/>
      <c r="K111" s="702"/>
      <c r="L111" s="702"/>
      <c r="M111" s="702"/>
      <c r="N111" s="828"/>
      <c r="O111" s="838"/>
      <c r="P111" s="838"/>
      <c r="Q111" s="838"/>
      <c r="R111" s="838"/>
      <c r="S111" s="838"/>
      <c r="T111" s="838"/>
      <c r="U111" s="838"/>
      <c r="V111" s="838"/>
      <c r="W111" s="838"/>
      <c r="X111" s="838"/>
      <c r="Y111" s="838"/>
      <c r="Z111" s="838"/>
      <c r="AA111" s="891"/>
    </row>
    <row r="112" spans="1:27" ht="11.25" customHeight="1">
      <c r="A112" s="1088"/>
      <c r="B112" s="847"/>
      <c r="C112" s="239"/>
      <c r="D112" s="774"/>
      <c r="F112" s="774"/>
      <c r="G112" s="702"/>
      <c r="H112" s="702"/>
      <c r="I112" s="702"/>
      <c r="J112" s="702"/>
      <c r="K112" s="702"/>
      <c r="L112" s="702"/>
      <c r="M112" s="702"/>
      <c r="N112" s="828"/>
      <c r="O112" s="838"/>
      <c r="P112" s="838"/>
      <c r="Q112" s="838"/>
      <c r="R112" s="838"/>
      <c r="S112" s="838"/>
      <c r="T112" s="838"/>
      <c r="U112" s="838"/>
      <c r="V112" s="838"/>
      <c r="W112" s="838"/>
      <c r="X112" s="838"/>
      <c r="Y112" s="838"/>
      <c r="Z112" s="838"/>
      <c r="AA112" s="891"/>
    </row>
    <row r="113" spans="1:27" ht="11.25" customHeight="1">
      <c r="A113" s="1088"/>
      <c r="B113" s="847"/>
      <c r="C113" s="239"/>
      <c r="D113" s="774"/>
      <c r="F113" s="774"/>
      <c r="G113" s="702"/>
      <c r="H113" s="702"/>
      <c r="I113" s="702"/>
      <c r="J113" s="702"/>
      <c r="K113" s="702"/>
      <c r="L113" s="702"/>
      <c r="M113" s="702"/>
      <c r="N113" s="828"/>
      <c r="O113" s="838"/>
      <c r="P113" s="838"/>
      <c r="Q113" s="838"/>
      <c r="R113" s="838"/>
      <c r="S113" s="838"/>
      <c r="T113" s="838"/>
      <c r="U113" s="838"/>
      <c r="V113" s="838"/>
      <c r="W113" s="838"/>
      <c r="X113" s="838"/>
      <c r="Y113" s="838"/>
      <c r="Z113" s="838"/>
      <c r="AA113" s="891"/>
    </row>
    <row r="114" spans="1:27" ht="11.25" customHeight="1">
      <c r="A114" s="1088"/>
      <c r="B114" s="847"/>
      <c r="C114" s="239"/>
      <c r="D114" s="774"/>
      <c r="F114" s="774"/>
      <c r="G114" s="702"/>
      <c r="H114" s="702"/>
      <c r="I114" s="702"/>
      <c r="J114" s="702"/>
      <c r="K114" s="702"/>
      <c r="L114" s="702"/>
      <c r="M114" s="702"/>
      <c r="N114" s="828"/>
      <c r="O114" s="838"/>
      <c r="P114" s="838"/>
      <c r="Q114" s="838"/>
      <c r="R114" s="838"/>
      <c r="S114" s="838"/>
      <c r="T114" s="838"/>
      <c r="U114" s="838"/>
      <c r="V114" s="838"/>
      <c r="W114" s="838"/>
      <c r="X114" s="838"/>
      <c r="Y114" s="838"/>
      <c r="Z114" s="838"/>
      <c r="AA114" s="891"/>
    </row>
    <row r="115" spans="1:27" ht="11.25" customHeight="1">
      <c r="A115" s="1088"/>
      <c r="B115" s="847"/>
      <c r="C115" s="239"/>
      <c r="D115" s="774"/>
      <c r="F115" s="774"/>
      <c r="G115" s="702"/>
      <c r="H115" s="702"/>
      <c r="I115" s="702"/>
      <c r="J115" s="702"/>
      <c r="K115" s="702"/>
      <c r="L115" s="702"/>
      <c r="M115" s="702"/>
      <c r="N115" s="828"/>
      <c r="O115" s="838"/>
      <c r="P115" s="838"/>
      <c r="Q115" s="838"/>
      <c r="R115" s="838"/>
      <c r="S115" s="838"/>
      <c r="T115" s="838"/>
      <c r="U115" s="838"/>
      <c r="V115" s="838"/>
      <c r="W115" s="838"/>
      <c r="X115" s="838"/>
      <c r="Y115" s="838"/>
      <c r="Z115" s="838"/>
      <c r="AA115" s="891"/>
    </row>
    <row r="116" spans="1:27" ht="11.25" customHeight="1">
      <c r="A116" s="1088"/>
      <c r="B116" s="847"/>
      <c r="C116" s="239"/>
      <c r="D116" s="774"/>
      <c r="F116" s="774"/>
      <c r="G116" s="702"/>
      <c r="H116" s="702"/>
      <c r="I116" s="702"/>
      <c r="J116" s="702"/>
      <c r="K116" s="702" t="s">
        <v>701</v>
      </c>
      <c r="L116" s="702"/>
      <c r="M116" s="702"/>
      <c r="N116" s="828"/>
      <c r="O116" s="838"/>
      <c r="P116" s="838"/>
      <c r="Q116" s="838"/>
      <c r="R116" s="838"/>
      <c r="S116" s="838"/>
      <c r="T116" s="838"/>
      <c r="U116" s="838"/>
      <c r="V116" s="838"/>
      <c r="W116" s="838"/>
      <c r="X116" s="838"/>
      <c r="Y116" s="838"/>
      <c r="Z116" s="838"/>
      <c r="AA116" s="891"/>
    </row>
    <row r="117" spans="1:27" ht="11.25" customHeight="1">
      <c r="A117" s="1088"/>
      <c r="B117" s="847"/>
      <c r="C117" s="239"/>
      <c r="D117" s="774"/>
      <c r="F117" s="774"/>
      <c r="G117" s="702"/>
      <c r="H117" s="702"/>
      <c r="I117" s="702"/>
      <c r="J117" s="702"/>
      <c r="K117" s="702"/>
      <c r="L117" s="702"/>
      <c r="M117" s="702"/>
      <c r="N117" s="828"/>
      <c r="O117" s="838"/>
      <c r="P117" s="838"/>
      <c r="Q117" s="838"/>
      <c r="R117" s="838"/>
      <c r="S117" s="838"/>
      <c r="T117" s="838"/>
      <c r="U117" s="838"/>
      <c r="V117" s="838"/>
      <c r="W117" s="838"/>
      <c r="X117" s="838"/>
      <c r="Y117" s="838"/>
      <c r="Z117" s="838"/>
      <c r="AA117" s="891"/>
    </row>
    <row r="118" spans="1:27" ht="11.25" customHeight="1">
      <c r="A118" s="1088"/>
      <c r="B118" s="847"/>
      <c r="C118" s="239"/>
      <c r="D118" s="774"/>
      <c r="F118" s="774"/>
      <c r="G118" s="702"/>
      <c r="H118" s="702"/>
      <c r="I118" s="702"/>
      <c r="J118" s="702"/>
      <c r="K118" s="702"/>
      <c r="L118" s="702"/>
      <c r="M118" s="702"/>
      <c r="N118" s="828"/>
      <c r="O118" s="838"/>
      <c r="P118" s="838"/>
      <c r="Q118" s="838"/>
      <c r="R118" s="838"/>
      <c r="S118" s="838"/>
      <c r="T118" s="838"/>
      <c r="U118" s="838"/>
      <c r="V118" s="838"/>
      <c r="W118" s="838"/>
      <c r="X118" s="838"/>
      <c r="Y118" s="838"/>
      <c r="Z118" s="838"/>
      <c r="AA118" s="891"/>
    </row>
    <row r="119" spans="1:27" ht="11.25" customHeight="1">
      <c r="A119" s="3172">
        <v>16</v>
      </c>
      <c r="B119" s="2717"/>
      <c r="C119" s="2717"/>
      <c r="D119" s="2717"/>
      <c r="E119" s="2717"/>
      <c r="F119" s="2717"/>
      <c r="G119" s="2717"/>
      <c r="H119" s="2717"/>
      <c r="I119" s="2717"/>
      <c r="J119" s="2717"/>
      <c r="K119" s="2717"/>
      <c r="L119" s="2717"/>
      <c r="M119" s="2717"/>
      <c r="N119" s="2717"/>
      <c r="O119" s="2717"/>
      <c r="P119" s="2717"/>
      <c r="Q119" s="2717"/>
      <c r="R119" s="2717"/>
      <c r="S119" s="2717"/>
      <c r="T119" s="2717"/>
      <c r="U119" s="2717"/>
      <c r="V119" s="2717"/>
      <c r="W119" s="2717"/>
      <c r="X119" s="2717"/>
      <c r="Y119" s="2717"/>
      <c r="Z119" s="2717"/>
      <c r="AA119" s="3173"/>
    </row>
    <row r="120" spans="1:27" ht="11.25" customHeight="1">
      <c r="A120" s="1123"/>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892"/>
    </row>
    <row r="121" spans="1:27" ht="11.25" customHeight="1">
      <c r="A121" s="1088"/>
      <c r="B121" s="847"/>
      <c r="C121" s="239"/>
      <c r="D121" s="774"/>
      <c r="F121" s="774"/>
      <c r="G121" s="702"/>
      <c r="H121" s="702"/>
      <c r="I121" s="702"/>
      <c r="J121" s="702"/>
      <c r="K121" s="702"/>
      <c r="L121" s="702"/>
      <c r="M121" s="702"/>
      <c r="N121" s="828"/>
      <c r="O121" s="838"/>
      <c r="P121" s="838"/>
      <c r="Q121" s="838"/>
      <c r="R121" s="838"/>
      <c r="S121" s="838"/>
      <c r="T121" s="838"/>
      <c r="U121" s="838"/>
      <c r="V121" s="838"/>
      <c r="W121" s="838"/>
      <c r="X121" s="838"/>
      <c r="Y121" s="838"/>
      <c r="Z121" s="838"/>
      <c r="AA121" s="891"/>
    </row>
    <row r="122" spans="1:27" ht="11.25" customHeight="1">
      <c r="A122" s="1088"/>
      <c r="B122" s="847"/>
      <c r="C122" s="239"/>
      <c r="D122" s="774"/>
      <c r="F122" s="774"/>
      <c r="G122" s="702"/>
      <c r="H122" s="702"/>
      <c r="I122" s="702"/>
      <c r="J122" s="702"/>
      <c r="K122" s="702"/>
      <c r="L122" s="702"/>
      <c r="M122" s="702"/>
      <c r="N122" s="828"/>
      <c r="O122" s="838"/>
      <c r="P122" s="838"/>
      <c r="Q122" s="838"/>
      <c r="R122" s="838"/>
      <c r="S122" s="838"/>
      <c r="T122" s="838"/>
      <c r="U122" s="838"/>
      <c r="V122" s="838"/>
      <c r="W122" s="838"/>
      <c r="X122" s="838"/>
      <c r="Y122" s="838"/>
      <c r="Z122" s="838"/>
      <c r="AA122" s="891"/>
    </row>
    <row r="123" spans="1:27" ht="11.25" customHeight="1">
      <c r="A123" s="1088"/>
      <c r="B123" s="847"/>
      <c r="C123" s="239"/>
      <c r="D123" s="774"/>
      <c r="E123" s="1082" t="s">
        <v>702</v>
      </c>
      <c r="F123" s="774"/>
      <c r="G123" s="702"/>
      <c r="H123" s="702"/>
      <c r="I123" s="702"/>
      <c r="J123" s="702"/>
      <c r="K123" s="702"/>
      <c r="L123" s="702"/>
      <c r="M123" s="702"/>
      <c r="N123" s="828"/>
      <c r="O123" s="838"/>
      <c r="P123" s="838"/>
      <c r="Q123" s="838"/>
      <c r="R123" s="838"/>
      <c r="S123" s="838"/>
      <c r="T123" s="838"/>
      <c r="U123" s="838"/>
      <c r="V123" s="838"/>
      <c r="W123" s="838"/>
      <c r="X123" s="838"/>
      <c r="Y123" s="838"/>
      <c r="Z123" s="838"/>
      <c r="AA123" s="891"/>
    </row>
    <row r="124" spans="1:27" ht="11.25" customHeight="1">
      <c r="A124" s="1088"/>
      <c r="B124" s="847"/>
      <c r="C124" s="239"/>
      <c r="D124" s="774"/>
      <c r="E124" s="86" t="s">
        <v>703</v>
      </c>
      <c r="F124" s="774"/>
      <c r="G124" s="702"/>
      <c r="H124" s="702"/>
      <c r="I124" s="702"/>
      <c r="J124" s="702"/>
      <c r="K124" s="702"/>
      <c r="L124" s="702"/>
      <c r="M124" s="702"/>
      <c r="N124" s="828"/>
      <c r="O124" s="838"/>
      <c r="P124" s="838"/>
      <c r="Q124" s="838"/>
      <c r="R124" s="838"/>
      <c r="S124" s="838"/>
      <c r="T124" s="838"/>
      <c r="U124" s="838"/>
      <c r="V124" s="838"/>
      <c r="W124" s="838"/>
      <c r="X124" s="838"/>
      <c r="Y124" s="838"/>
      <c r="Z124" s="838"/>
      <c r="AA124" s="891"/>
    </row>
    <row r="125" spans="1:27" ht="11.25" customHeight="1">
      <c r="A125" s="1088"/>
      <c r="B125" s="847"/>
      <c r="C125" s="239"/>
      <c r="D125" s="774"/>
      <c r="F125" s="774"/>
      <c r="G125" s="702"/>
      <c r="H125" s="702"/>
      <c r="I125" s="702"/>
      <c r="J125" s="702"/>
      <c r="K125" s="702"/>
      <c r="L125" s="702"/>
      <c r="M125" s="702"/>
      <c r="N125" s="828"/>
      <c r="O125" s="838"/>
      <c r="P125" s="838"/>
      <c r="Q125" s="838"/>
      <c r="R125" s="838"/>
      <c r="S125" s="838"/>
      <c r="T125" s="838"/>
      <c r="U125" s="838"/>
      <c r="V125" s="838"/>
      <c r="W125" s="838"/>
      <c r="X125" s="838"/>
      <c r="Y125" s="838"/>
      <c r="Z125" s="838"/>
      <c r="AA125" s="891"/>
    </row>
    <row r="126" spans="1:27" ht="11.25" customHeight="1">
      <c r="A126" s="1088"/>
      <c r="B126" s="847"/>
      <c r="C126" s="239"/>
      <c r="D126" s="774"/>
      <c r="F126" s="774"/>
      <c r="G126" s="702"/>
      <c r="H126" s="702"/>
      <c r="I126" s="702"/>
      <c r="J126" s="702"/>
      <c r="K126" s="702"/>
      <c r="L126" s="702"/>
      <c r="M126" s="702"/>
      <c r="N126" s="828"/>
      <c r="O126" s="838"/>
      <c r="P126" s="838"/>
      <c r="Q126" s="838"/>
      <c r="R126" s="838"/>
      <c r="S126" s="838"/>
      <c r="T126" s="838"/>
      <c r="U126" s="838"/>
      <c r="V126" s="838"/>
      <c r="W126" s="838"/>
      <c r="X126" s="838"/>
      <c r="Y126" s="838"/>
      <c r="Z126" s="838"/>
      <c r="AA126" s="891"/>
    </row>
    <row r="127" spans="1:27" ht="11.25" customHeight="1">
      <c r="A127" s="1088"/>
      <c r="B127" s="847"/>
      <c r="C127" s="239"/>
      <c r="D127" s="774"/>
      <c r="F127" s="774"/>
      <c r="G127" s="702"/>
      <c r="H127" s="702"/>
      <c r="I127" s="702"/>
      <c r="J127" s="702"/>
      <c r="K127" s="702"/>
      <c r="L127" s="702"/>
      <c r="M127" s="702"/>
      <c r="N127" s="828"/>
      <c r="O127" s="838"/>
      <c r="P127" s="838"/>
      <c r="Q127" s="838"/>
      <c r="R127" s="838"/>
      <c r="S127" s="838"/>
      <c r="T127" s="838"/>
      <c r="U127" s="838"/>
      <c r="V127" s="838"/>
      <c r="W127" s="838"/>
      <c r="X127" s="838"/>
      <c r="Y127" s="2169" t="s">
        <v>643</v>
      </c>
      <c r="Z127" s="2170"/>
      <c r="AA127" s="891"/>
    </row>
    <row r="128" spans="1:27" ht="10.5" customHeight="1">
      <c r="A128" s="1088"/>
      <c r="B128" s="925">
        <v>8.9</v>
      </c>
      <c r="C128" s="772" t="s">
        <v>704</v>
      </c>
      <c r="D128" s="774"/>
      <c r="E128" s="702"/>
      <c r="F128" s="702"/>
      <c r="G128" s="702"/>
      <c r="H128" s="702"/>
      <c r="I128" s="702"/>
      <c r="J128" s="702"/>
      <c r="K128" s="702"/>
      <c r="L128" s="702"/>
      <c r="M128" s="702"/>
      <c r="N128" s="3164">
        <v>14</v>
      </c>
      <c r="O128" s="3159">
        <v>0</v>
      </c>
      <c r="P128" s="3160"/>
      <c r="Q128" s="3160"/>
      <c r="R128" s="3160"/>
      <c r="S128" s="3160"/>
      <c r="T128" s="3160"/>
      <c r="U128" s="3160"/>
      <c r="V128" s="3161"/>
      <c r="W128" s="3154"/>
      <c r="X128" s="3154"/>
      <c r="Y128" s="3154"/>
      <c r="Z128" s="3155"/>
      <c r="AA128" s="891"/>
    </row>
    <row r="129" spans="1:27" ht="10.5" customHeight="1">
      <c r="A129" s="1088"/>
      <c r="B129" s="848"/>
      <c r="C129" s="774" t="s">
        <v>705</v>
      </c>
      <c r="D129" s="774"/>
      <c r="E129" s="702"/>
      <c r="F129" s="702"/>
      <c r="G129" s="702"/>
      <c r="H129" s="702"/>
      <c r="I129" s="702"/>
      <c r="J129" s="702"/>
      <c r="K129" s="702"/>
      <c r="L129" s="702"/>
      <c r="M129" s="702"/>
      <c r="N129" s="3164"/>
      <c r="O129" s="3162"/>
      <c r="P129" s="3163"/>
      <c r="Q129" s="3163"/>
      <c r="R129" s="3163"/>
      <c r="S129" s="3163"/>
      <c r="T129" s="3163"/>
      <c r="U129" s="3163"/>
      <c r="V129" s="3157"/>
      <c r="W129" s="3157"/>
      <c r="X129" s="3157"/>
      <c r="Y129" s="3157"/>
      <c r="Z129" s="3158"/>
      <c r="AA129" s="891"/>
    </row>
    <row r="130" spans="1:27" ht="10.5" customHeight="1">
      <c r="A130" s="1088"/>
      <c r="B130" s="848"/>
      <c r="C130" s="774"/>
      <c r="D130" s="774"/>
      <c r="E130" s="702"/>
      <c r="F130" s="702"/>
      <c r="G130" s="702"/>
      <c r="H130" s="702"/>
      <c r="I130" s="702"/>
      <c r="J130" s="702"/>
      <c r="K130" s="702"/>
      <c r="L130" s="702"/>
      <c r="M130" s="702"/>
      <c r="N130" s="828"/>
      <c r="O130" s="838"/>
      <c r="P130" s="838"/>
      <c r="Q130" s="838"/>
      <c r="R130" s="838"/>
      <c r="S130" s="838"/>
      <c r="T130" s="838"/>
      <c r="U130" s="838"/>
      <c r="V130" s="838"/>
      <c r="W130" s="838"/>
      <c r="X130" s="838"/>
      <c r="Y130" s="838"/>
      <c r="Z130" s="838"/>
      <c r="AA130" s="891"/>
    </row>
    <row r="131" spans="1:27" ht="10.5" customHeight="1">
      <c r="A131" s="1120"/>
      <c r="B131" s="1078"/>
      <c r="C131" s="877"/>
      <c r="D131" s="877"/>
      <c r="E131" s="853"/>
      <c r="F131" s="853"/>
      <c r="G131" s="853"/>
      <c r="H131" s="853"/>
      <c r="I131" s="853"/>
      <c r="J131" s="853"/>
      <c r="K131" s="853"/>
      <c r="L131" s="853"/>
      <c r="M131" s="853"/>
      <c r="N131" s="856"/>
      <c r="O131" s="837"/>
      <c r="P131" s="837"/>
      <c r="Q131" s="837"/>
      <c r="R131" s="837"/>
      <c r="S131" s="837"/>
      <c r="T131" s="837"/>
      <c r="U131" s="837"/>
      <c r="V131" s="837"/>
      <c r="W131" s="837"/>
      <c r="X131" s="837"/>
      <c r="Y131" s="837"/>
      <c r="Z131" s="837"/>
      <c r="AA131" s="1022"/>
    </row>
    <row r="132" spans="1:27" ht="10.5" customHeight="1">
      <c r="A132" s="1088"/>
      <c r="B132" s="848"/>
      <c r="C132" s="774"/>
      <c r="D132" s="774"/>
      <c r="E132" s="702"/>
      <c r="F132" s="702"/>
      <c r="G132" s="702"/>
      <c r="H132" s="702"/>
      <c r="I132" s="702"/>
      <c r="J132" s="702"/>
      <c r="K132" s="702"/>
      <c r="L132" s="702"/>
      <c r="M132" s="702"/>
      <c r="N132" s="828"/>
      <c r="O132" s="838"/>
      <c r="P132" s="838"/>
      <c r="Q132" s="838"/>
      <c r="R132" s="838"/>
      <c r="S132" s="838"/>
      <c r="T132" s="838"/>
      <c r="U132" s="838"/>
      <c r="V132" s="838"/>
      <c r="W132" s="838"/>
      <c r="X132" s="838"/>
      <c r="Y132" s="838"/>
      <c r="Z132" s="838"/>
      <c r="AA132" s="891"/>
    </row>
    <row r="133" spans="1:27" ht="10.5" customHeight="1">
      <c r="A133" s="1088"/>
      <c r="B133" s="848"/>
      <c r="C133" s="774"/>
      <c r="D133" s="774"/>
      <c r="E133" s="702"/>
      <c r="F133" s="702"/>
      <c r="G133" s="702"/>
      <c r="H133" s="702"/>
      <c r="I133" s="702"/>
      <c r="J133" s="702"/>
      <c r="K133" s="702"/>
      <c r="L133" s="702"/>
      <c r="M133" s="702"/>
      <c r="N133" s="828"/>
      <c r="O133" s="838"/>
      <c r="P133" s="838"/>
      <c r="Q133" s="838"/>
      <c r="R133" s="838"/>
      <c r="S133" s="838"/>
      <c r="T133" s="838"/>
      <c r="U133" s="838"/>
      <c r="V133" s="838"/>
      <c r="W133" s="838"/>
      <c r="X133" s="838"/>
      <c r="Y133" s="53"/>
      <c r="Z133" s="53"/>
      <c r="AA133" s="891"/>
    </row>
    <row r="134" spans="1:27" ht="11.25" customHeight="1">
      <c r="A134" s="1088"/>
      <c r="B134" s="1910" t="s">
        <v>706</v>
      </c>
      <c r="C134" s="772" t="s">
        <v>707</v>
      </c>
      <c r="D134" s="772"/>
      <c r="E134" s="702"/>
      <c r="F134" s="702"/>
      <c r="G134" s="702"/>
      <c r="H134" s="702"/>
      <c r="I134" s="702"/>
      <c r="J134" s="702"/>
      <c r="K134" s="702"/>
      <c r="L134" s="702"/>
      <c r="M134" s="702"/>
      <c r="N134" s="3143">
        <v>16</v>
      </c>
      <c r="O134" s="3125">
        <v>0</v>
      </c>
      <c r="P134" s="3125"/>
      <c r="Q134" s="3125"/>
      <c r="R134" s="3125"/>
      <c r="S134" s="3125"/>
      <c r="T134" s="3125"/>
      <c r="U134" s="3125"/>
      <c r="V134" s="3125"/>
      <c r="W134" s="3125"/>
      <c r="X134" s="3125"/>
      <c r="Y134" s="3125"/>
      <c r="Z134" s="3125"/>
      <c r="AA134" s="891"/>
    </row>
    <row r="135" spans="1:27" ht="9.75" customHeight="1">
      <c r="A135" s="1088"/>
      <c r="B135" s="848"/>
      <c r="C135" s="774" t="s">
        <v>708</v>
      </c>
      <c r="D135" s="774"/>
      <c r="E135" s="702"/>
      <c r="F135" s="702"/>
      <c r="G135" s="702"/>
      <c r="H135" s="702"/>
      <c r="I135" s="702"/>
      <c r="J135" s="702"/>
      <c r="K135" s="702"/>
      <c r="L135" s="702"/>
      <c r="M135" s="702"/>
      <c r="N135" s="3143"/>
      <c r="O135" s="3125"/>
      <c r="P135" s="3125"/>
      <c r="Q135" s="3125"/>
      <c r="R135" s="3125"/>
      <c r="S135" s="3125"/>
      <c r="T135" s="3125"/>
      <c r="U135" s="3125"/>
      <c r="V135" s="3125"/>
      <c r="W135" s="3125"/>
      <c r="X135" s="3125"/>
      <c r="Y135" s="3125"/>
      <c r="Z135" s="3125"/>
      <c r="AA135" s="891"/>
    </row>
    <row r="136" spans="1:27" ht="12" customHeight="1">
      <c r="A136" s="1088"/>
      <c r="B136" s="848"/>
      <c r="C136" s="3166"/>
      <c r="D136" s="3166"/>
      <c r="E136" s="3166"/>
      <c r="F136" s="3166"/>
      <c r="G136" s="3166"/>
      <c r="H136" s="3166"/>
      <c r="I136" s="3166"/>
      <c r="J136" s="3166"/>
      <c r="K136" s="3166"/>
      <c r="L136" s="702"/>
      <c r="M136" s="702"/>
      <c r="N136" s="825"/>
      <c r="O136" s="1128"/>
      <c r="P136" s="1128"/>
      <c r="Q136" s="1128"/>
      <c r="R136" s="1128"/>
      <c r="S136" s="1128"/>
      <c r="T136" s="1128"/>
      <c r="U136" s="1128"/>
      <c r="V136" s="1128"/>
      <c r="W136" s="1128"/>
      <c r="X136" s="1128"/>
      <c r="Y136" s="1128"/>
      <c r="Z136" s="1128"/>
      <c r="AA136" s="891"/>
    </row>
    <row r="137" spans="1:27" ht="12" customHeight="1">
      <c r="A137" s="1088"/>
      <c r="B137" s="1124"/>
      <c r="C137" s="1125"/>
      <c r="D137" s="1125"/>
      <c r="E137" s="1126"/>
      <c r="F137" s="1126"/>
      <c r="G137" s="1126"/>
      <c r="H137" s="1126"/>
      <c r="I137" s="1126"/>
      <c r="J137" s="1126"/>
      <c r="K137" s="1126"/>
      <c r="L137" s="1126"/>
      <c r="M137" s="1126"/>
      <c r="N137" s="1129"/>
      <c r="O137" s="1130"/>
      <c r="P137" s="1130"/>
      <c r="Q137" s="1130"/>
      <c r="R137" s="1130"/>
      <c r="S137" s="1130"/>
      <c r="T137" s="1130"/>
      <c r="U137" s="1130"/>
      <c r="V137" s="1130"/>
      <c r="W137" s="1130"/>
      <c r="X137" s="1130"/>
      <c r="Y137" s="1130"/>
      <c r="Z137" s="1130"/>
      <c r="AA137" s="1131"/>
    </row>
    <row r="138" spans="1:27" ht="9" customHeight="1">
      <c r="A138" s="1090"/>
      <c r="B138" s="939"/>
      <c r="C138" s="3167"/>
      <c r="D138" s="3168"/>
      <c r="E138" s="3168"/>
      <c r="F138" s="3168"/>
      <c r="G138" s="3168"/>
      <c r="H138" s="3168"/>
      <c r="I138" s="3168"/>
      <c r="J138" s="763"/>
      <c r="K138" s="763"/>
      <c r="L138" s="763"/>
      <c r="M138" s="654"/>
      <c r="N138" s="763"/>
      <c r="O138" s="763"/>
      <c r="P138" s="763"/>
      <c r="Q138" s="763"/>
      <c r="R138" s="763"/>
      <c r="S138" s="763"/>
      <c r="T138" s="763"/>
      <c r="U138" s="763"/>
      <c r="V138" s="763"/>
      <c r="W138" s="763"/>
      <c r="X138" s="763"/>
      <c r="Y138" s="763"/>
      <c r="Z138" s="763"/>
      <c r="AA138" s="973"/>
    </row>
    <row r="139" spans="1:27" ht="12" customHeight="1">
      <c r="A139" s="935"/>
      <c r="B139" s="939"/>
      <c r="C139" s="936" t="s">
        <v>709</v>
      </c>
      <c r="D139" s="1092"/>
      <c r="E139" s="1092"/>
      <c r="F139" s="1092"/>
      <c r="G139" s="652" t="s">
        <v>710</v>
      </c>
      <c r="H139" s="1093"/>
      <c r="I139" s="1092"/>
      <c r="J139" s="763"/>
      <c r="K139" s="763"/>
      <c r="L139" s="763"/>
      <c r="M139" s="654"/>
      <c r="N139" s="763"/>
      <c r="O139" s="763"/>
      <c r="P139" s="763"/>
      <c r="Q139" s="763"/>
      <c r="R139" s="763"/>
      <c r="S139" s="763"/>
      <c r="T139" s="763"/>
      <c r="U139" s="763"/>
      <c r="V139" s="763"/>
      <c r="W139" s="763"/>
      <c r="X139" s="763"/>
      <c r="Y139" s="763"/>
      <c r="Z139" s="763"/>
      <c r="AA139" s="973"/>
    </row>
    <row r="140" spans="1:27" ht="12" customHeight="1">
      <c r="A140" s="935"/>
      <c r="B140" s="939"/>
      <c r="C140" s="940" t="s">
        <v>711</v>
      </c>
      <c r="D140" s="1093"/>
      <c r="E140" s="1093"/>
      <c r="F140" s="1093"/>
      <c r="G140" s="940" t="s">
        <v>712</v>
      </c>
      <c r="H140" s="657"/>
      <c r="I140" s="1093"/>
      <c r="J140" s="1093"/>
      <c r="K140" s="1093"/>
      <c r="L140" s="1093"/>
      <c r="M140" s="654"/>
      <c r="N140" s="763"/>
      <c r="O140" s="763"/>
      <c r="P140" s="763"/>
      <c r="Q140" s="763"/>
      <c r="R140" s="763"/>
      <c r="S140" s="763"/>
      <c r="T140" s="763"/>
      <c r="U140" s="763"/>
      <c r="V140" s="763"/>
      <c r="W140" s="763"/>
      <c r="X140" s="763"/>
      <c r="Y140" s="763"/>
      <c r="Z140" s="763"/>
      <c r="AA140" s="973"/>
    </row>
    <row r="141" spans="1:27" ht="12" customHeight="1">
      <c r="A141" s="941"/>
      <c r="B141" s="1094"/>
      <c r="C141" s="1095"/>
      <c r="D141" s="1095"/>
      <c r="E141" s="1095"/>
      <c r="F141" s="1095"/>
      <c r="G141" s="1095"/>
      <c r="H141" s="1095"/>
      <c r="I141" s="1095"/>
      <c r="J141" s="1095"/>
      <c r="K141" s="1095"/>
      <c r="L141" s="1095"/>
      <c r="M141" s="1095"/>
      <c r="N141" s="810"/>
      <c r="O141" s="810"/>
      <c r="P141" s="810"/>
      <c r="Q141" s="810"/>
      <c r="R141" s="810"/>
      <c r="S141" s="810"/>
      <c r="T141" s="810"/>
      <c r="U141" s="810"/>
      <c r="V141" s="810"/>
      <c r="W141" s="810"/>
      <c r="X141" s="810"/>
      <c r="Y141" s="810"/>
      <c r="Z141" s="810"/>
      <c r="AA141" s="976"/>
    </row>
    <row r="142" spans="1:27" ht="10.5" customHeight="1">
      <c r="A142" s="1088"/>
      <c r="B142" s="848"/>
      <c r="C142" s="774"/>
      <c r="D142" s="774"/>
      <c r="E142" s="702"/>
      <c r="F142" s="702"/>
      <c r="G142" s="702"/>
      <c r="H142" s="702"/>
      <c r="I142" s="702"/>
      <c r="J142" s="702"/>
      <c r="K142" s="702"/>
      <c r="L142" s="702"/>
      <c r="M142" s="702"/>
      <c r="N142" s="828"/>
      <c r="O142" s="838"/>
      <c r="P142" s="838"/>
      <c r="Q142" s="838"/>
      <c r="R142" s="838"/>
      <c r="S142" s="838"/>
      <c r="T142" s="838"/>
      <c r="U142" s="838"/>
      <c r="V142" s="838"/>
      <c r="W142" s="838"/>
      <c r="X142" s="838"/>
      <c r="Y142" s="838"/>
      <c r="Z142" s="838"/>
      <c r="AA142" s="891"/>
    </row>
    <row r="143" spans="1:27" ht="10.5" customHeight="1">
      <c r="A143" s="1088"/>
      <c r="B143" s="1911" t="s">
        <v>713</v>
      </c>
      <c r="C143" s="772" t="s">
        <v>714</v>
      </c>
      <c r="D143" s="774"/>
      <c r="E143" s="702"/>
      <c r="F143" s="702"/>
      <c r="G143" s="702"/>
      <c r="H143" s="702"/>
      <c r="I143" s="702"/>
      <c r="J143" s="702"/>
      <c r="K143" s="702"/>
      <c r="L143" s="702"/>
      <c r="M143" s="702"/>
      <c r="O143" s="47"/>
      <c r="P143" s="47"/>
      <c r="Q143" s="47"/>
      <c r="R143" s="47"/>
      <c r="S143" s="47"/>
      <c r="T143" s="47"/>
      <c r="U143" s="47"/>
      <c r="V143" s="47"/>
      <c r="AA143" s="891"/>
    </row>
    <row r="144" spans="1:27" ht="10.5" customHeight="1">
      <c r="A144" s="1088"/>
      <c r="B144" s="848"/>
      <c r="C144" s="774" t="s">
        <v>715</v>
      </c>
      <c r="D144" s="774"/>
      <c r="E144" s="702"/>
      <c r="F144" s="702"/>
      <c r="G144" s="702"/>
      <c r="H144" s="702"/>
      <c r="I144" s="702"/>
      <c r="J144" s="702"/>
      <c r="K144" s="702"/>
      <c r="L144" s="702"/>
      <c r="M144" s="702"/>
      <c r="O144" s="47"/>
      <c r="P144" s="47"/>
      <c r="Q144" s="47"/>
      <c r="R144" s="47"/>
      <c r="S144" s="47"/>
      <c r="T144" s="47"/>
      <c r="U144" s="47"/>
      <c r="V144" s="47"/>
      <c r="AA144" s="891"/>
    </row>
    <row r="145" spans="1:27" ht="10.5" customHeight="1">
      <c r="A145" s="1088"/>
      <c r="B145" s="848"/>
      <c r="C145" s="774"/>
      <c r="D145" s="774"/>
      <c r="E145" s="702"/>
      <c r="F145" s="702"/>
      <c r="G145" s="702"/>
      <c r="H145" s="702"/>
      <c r="I145" s="702"/>
      <c r="J145" s="702"/>
      <c r="K145" s="702"/>
      <c r="L145" s="702"/>
      <c r="M145" s="702"/>
      <c r="N145" s="825"/>
      <c r="O145" s="969"/>
      <c r="P145" s="969"/>
      <c r="Q145" s="969"/>
      <c r="R145" s="969"/>
      <c r="S145" s="969"/>
      <c r="T145" s="969"/>
      <c r="U145" s="969"/>
      <c r="V145" s="969"/>
      <c r="W145" s="969"/>
      <c r="X145" s="969"/>
      <c r="Y145" s="969"/>
      <c r="Z145" s="969"/>
      <c r="AA145" s="891"/>
    </row>
    <row r="146" spans="1:27" ht="10.5" customHeight="1">
      <c r="A146" s="1088"/>
      <c r="B146" s="848"/>
      <c r="C146" s="239" t="s">
        <v>144</v>
      </c>
      <c r="D146" s="772" t="s">
        <v>716</v>
      </c>
      <c r="F146" s="702"/>
      <c r="G146" s="702"/>
      <c r="H146" s="702"/>
      <c r="I146" s="702"/>
      <c r="J146" s="702"/>
      <c r="K146" s="825"/>
      <c r="L146" s="969"/>
      <c r="M146" s="969"/>
      <c r="N146" s="3164">
        <v>65</v>
      </c>
      <c r="O146" s="3159">
        <v>0</v>
      </c>
      <c r="P146" s="3160"/>
      <c r="Q146" s="3160"/>
      <c r="R146" s="3160"/>
      <c r="S146" s="3160"/>
      <c r="T146" s="3160"/>
      <c r="U146" s="3160"/>
      <c r="V146" s="3161"/>
      <c r="W146" s="3154"/>
      <c r="X146" s="3154"/>
      <c r="Y146" s="3154"/>
      <c r="Z146" s="3155"/>
      <c r="AA146" s="891"/>
    </row>
    <row r="147" spans="1:27" ht="10.5" customHeight="1">
      <c r="A147" s="1088"/>
      <c r="B147" s="848"/>
      <c r="C147" s="774"/>
      <c r="D147" s="774" t="s">
        <v>717</v>
      </c>
      <c r="F147" s="702"/>
      <c r="G147" s="702"/>
      <c r="H147" s="702"/>
      <c r="I147" s="702"/>
      <c r="J147" s="702"/>
      <c r="K147" s="825"/>
      <c r="L147" s="969"/>
      <c r="M147" s="969"/>
      <c r="N147" s="3164"/>
      <c r="O147" s="3162"/>
      <c r="P147" s="3163"/>
      <c r="Q147" s="3163"/>
      <c r="R147" s="3163"/>
      <c r="S147" s="3163"/>
      <c r="T147" s="3163"/>
      <c r="U147" s="3163"/>
      <c r="V147" s="3157"/>
      <c r="W147" s="3157"/>
      <c r="X147" s="3157"/>
      <c r="Y147" s="3157"/>
      <c r="Z147" s="3158"/>
      <c r="AA147" s="891"/>
    </row>
    <row r="148" spans="1:27" ht="10.5" customHeight="1">
      <c r="A148" s="1088"/>
      <c r="B148" s="848"/>
      <c r="C148" s="774"/>
      <c r="D148" s="702"/>
      <c r="F148" s="702"/>
      <c r="G148" s="702"/>
      <c r="H148" s="702"/>
      <c r="I148" s="702"/>
      <c r="J148" s="702"/>
      <c r="K148" s="828"/>
      <c r="L148" s="838"/>
      <c r="M148" s="838"/>
      <c r="N148" s="828"/>
      <c r="O148" s="838"/>
      <c r="P148" s="838"/>
      <c r="Q148" s="838"/>
      <c r="R148" s="838"/>
      <c r="S148" s="838"/>
      <c r="T148" s="838"/>
      <c r="U148" s="838"/>
      <c r="V148" s="838"/>
      <c r="W148" s="838"/>
      <c r="X148" s="838"/>
      <c r="Y148" s="838"/>
      <c r="Z148" s="838"/>
      <c r="AA148" s="891"/>
    </row>
    <row r="149" spans="1:27" ht="10.5" customHeight="1">
      <c r="A149" s="1088"/>
      <c r="B149" s="848"/>
      <c r="C149" s="239" t="s">
        <v>148</v>
      </c>
      <c r="D149" s="772" t="s">
        <v>718</v>
      </c>
      <c r="F149" s="702"/>
      <c r="G149" s="702"/>
      <c r="H149" s="702"/>
      <c r="I149" s="702"/>
      <c r="J149" s="702"/>
      <c r="K149" s="825"/>
      <c r="L149" s="969"/>
      <c r="M149" s="969"/>
      <c r="N149" s="3164">
        <v>66</v>
      </c>
      <c r="O149" s="3159">
        <v>0</v>
      </c>
      <c r="P149" s="3160"/>
      <c r="Q149" s="3160"/>
      <c r="R149" s="3160"/>
      <c r="S149" s="3160"/>
      <c r="T149" s="3160"/>
      <c r="U149" s="3160"/>
      <c r="V149" s="3161"/>
      <c r="W149" s="3154"/>
      <c r="X149" s="3154"/>
      <c r="Y149" s="3154"/>
      <c r="Z149" s="3155"/>
      <c r="AA149" s="891"/>
    </row>
    <row r="150" spans="1:27" ht="10.5" customHeight="1">
      <c r="A150" s="1088"/>
      <c r="B150" s="848"/>
      <c r="C150" s="774"/>
      <c r="D150" s="774" t="s">
        <v>719</v>
      </c>
      <c r="F150" s="702"/>
      <c r="G150" s="702"/>
      <c r="H150" s="702"/>
      <c r="I150" s="702"/>
      <c r="J150" s="702"/>
      <c r="K150" s="825"/>
      <c r="L150" s="969"/>
      <c r="M150" s="969"/>
      <c r="N150" s="3164"/>
      <c r="O150" s="3162"/>
      <c r="P150" s="3163"/>
      <c r="Q150" s="3163"/>
      <c r="R150" s="3163"/>
      <c r="S150" s="3163"/>
      <c r="T150" s="3163"/>
      <c r="U150" s="3163"/>
      <c r="V150" s="3157"/>
      <c r="W150" s="3157"/>
      <c r="X150" s="3157"/>
      <c r="Y150" s="3157"/>
      <c r="Z150" s="3158"/>
      <c r="AA150" s="891"/>
    </row>
    <row r="151" spans="1:27" ht="10.5" customHeight="1">
      <c r="A151" s="1088"/>
      <c r="B151" s="848"/>
      <c r="C151" s="774"/>
      <c r="D151" s="774"/>
      <c r="E151" s="702"/>
      <c r="F151" s="702"/>
      <c r="G151" s="702"/>
      <c r="H151" s="702"/>
      <c r="I151" s="702"/>
      <c r="J151" s="702"/>
      <c r="K151" s="702"/>
      <c r="L151" s="702"/>
      <c r="M151" s="702"/>
      <c r="N151" s="828"/>
      <c r="O151" s="838"/>
      <c r="P151" s="838"/>
      <c r="Q151" s="838"/>
      <c r="R151" s="838"/>
      <c r="S151" s="838"/>
      <c r="T151" s="838"/>
      <c r="U151" s="838"/>
      <c r="V151" s="838"/>
      <c r="W151" s="838"/>
      <c r="X151" s="838"/>
      <c r="Y151" s="838"/>
      <c r="Z151" s="838"/>
      <c r="AA151" s="891"/>
    </row>
    <row r="152" spans="1:27" ht="10.5" customHeight="1">
      <c r="A152" s="1088"/>
      <c r="B152" s="925"/>
      <c r="C152" s="239" t="s">
        <v>191</v>
      </c>
      <c r="D152" s="772" t="s">
        <v>720</v>
      </c>
      <c r="E152" s="702"/>
      <c r="F152" s="702"/>
      <c r="G152" s="702"/>
      <c r="H152" s="702"/>
      <c r="I152" s="702"/>
      <c r="J152" s="702"/>
      <c r="K152" s="702"/>
      <c r="L152" s="702"/>
      <c r="M152" s="702"/>
      <c r="N152" s="3164">
        <v>69</v>
      </c>
      <c r="O152" s="3159">
        <v>0</v>
      </c>
      <c r="P152" s="3160"/>
      <c r="Q152" s="3160"/>
      <c r="R152" s="3160"/>
      <c r="S152" s="3160"/>
      <c r="T152" s="3160"/>
      <c r="U152" s="3160"/>
      <c r="V152" s="3161"/>
      <c r="W152" s="3154"/>
      <c r="X152" s="3154"/>
      <c r="Y152" s="3154"/>
      <c r="Z152" s="3155"/>
      <c r="AA152" s="891"/>
    </row>
    <row r="153" spans="1:27" ht="10.5" customHeight="1">
      <c r="A153" s="1088"/>
      <c r="B153" s="848"/>
      <c r="C153" s="774"/>
      <c r="D153" s="774" t="s">
        <v>721</v>
      </c>
      <c r="E153" s="702"/>
      <c r="F153" s="702"/>
      <c r="G153" s="702"/>
      <c r="H153" s="702"/>
      <c r="I153" s="702"/>
      <c r="J153" s="702"/>
      <c r="K153" s="702"/>
      <c r="L153" s="702"/>
      <c r="M153" s="702"/>
      <c r="N153" s="3164"/>
      <c r="O153" s="3162"/>
      <c r="P153" s="3163"/>
      <c r="Q153" s="3163"/>
      <c r="R153" s="3163"/>
      <c r="S153" s="3163"/>
      <c r="T153" s="3163"/>
      <c r="U153" s="3163"/>
      <c r="V153" s="3157"/>
      <c r="W153" s="3157"/>
      <c r="X153" s="3157"/>
      <c r="Y153" s="3157"/>
      <c r="Z153" s="3158"/>
      <c r="AA153" s="891"/>
    </row>
    <row r="154" spans="1:27" ht="10.5" customHeight="1">
      <c r="A154" s="1088"/>
      <c r="B154" s="848"/>
      <c r="C154" s="774"/>
      <c r="D154" s="774"/>
      <c r="E154" s="702"/>
      <c r="F154" s="702"/>
      <c r="G154" s="702"/>
      <c r="H154" s="702"/>
      <c r="I154" s="702"/>
      <c r="J154" s="702"/>
      <c r="K154" s="702"/>
      <c r="L154" s="702"/>
      <c r="M154" s="702"/>
      <c r="N154" s="828"/>
      <c r="O154" s="838"/>
      <c r="P154" s="838"/>
      <c r="Q154" s="838"/>
      <c r="R154" s="838"/>
      <c r="S154" s="838"/>
      <c r="T154" s="838"/>
      <c r="U154" s="838"/>
      <c r="V154" s="838"/>
      <c r="W154" s="838"/>
      <c r="X154" s="838"/>
      <c r="Y154" s="838"/>
      <c r="Z154" s="838"/>
      <c r="AA154" s="891"/>
    </row>
    <row r="155" spans="1:27" ht="10.5" customHeight="1">
      <c r="A155" s="1088"/>
      <c r="B155" s="925"/>
      <c r="C155" s="239" t="s">
        <v>248</v>
      </c>
      <c r="D155" s="772" t="s">
        <v>722</v>
      </c>
      <c r="E155" s="702"/>
      <c r="F155" s="702"/>
      <c r="G155" s="702"/>
      <c r="H155" s="702"/>
      <c r="I155" s="702"/>
      <c r="J155" s="702"/>
      <c r="K155" s="702"/>
      <c r="L155" s="702"/>
      <c r="M155" s="702"/>
      <c r="N155" s="3164">
        <v>70</v>
      </c>
      <c r="O155" s="3159">
        <v>0</v>
      </c>
      <c r="P155" s="3160"/>
      <c r="Q155" s="3160"/>
      <c r="R155" s="3160"/>
      <c r="S155" s="3160"/>
      <c r="T155" s="3160"/>
      <c r="U155" s="3160"/>
      <c r="V155" s="3161"/>
      <c r="W155" s="3154"/>
      <c r="X155" s="3154"/>
      <c r="Y155" s="3154"/>
      <c r="Z155" s="3155"/>
      <c r="AA155" s="891"/>
    </row>
    <row r="156" spans="1:27" ht="10.5" customHeight="1">
      <c r="A156" s="1088"/>
      <c r="B156" s="848"/>
      <c r="C156" s="774"/>
      <c r="D156" s="774" t="s">
        <v>723</v>
      </c>
      <c r="E156" s="702"/>
      <c r="F156" s="702"/>
      <c r="G156" s="702"/>
      <c r="H156" s="702"/>
      <c r="I156" s="702"/>
      <c r="J156" s="702"/>
      <c r="K156" s="702"/>
      <c r="L156" s="702"/>
      <c r="M156" s="702"/>
      <c r="N156" s="3164"/>
      <c r="O156" s="3162"/>
      <c r="P156" s="3163"/>
      <c r="Q156" s="3163"/>
      <c r="R156" s="3163"/>
      <c r="S156" s="3163"/>
      <c r="T156" s="3163"/>
      <c r="U156" s="3163"/>
      <c r="V156" s="3157"/>
      <c r="W156" s="3157"/>
      <c r="X156" s="3157"/>
      <c r="Y156" s="3157"/>
      <c r="Z156" s="3158"/>
      <c r="AA156" s="891"/>
    </row>
    <row r="157" spans="1:27" ht="10.5" customHeight="1">
      <c r="A157" s="1088"/>
      <c r="B157" s="848"/>
      <c r="C157" s="774"/>
      <c r="D157" s="774"/>
      <c r="E157" s="702"/>
      <c r="F157" s="702"/>
      <c r="G157" s="702"/>
      <c r="H157" s="702"/>
      <c r="I157" s="702"/>
      <c r="J157" s="702"/>
      <c r="K157" s="702"/>
      <c r="L157" s="702"/>
      <c r="M157" s="702"/>
      <c r="N157" s="828"/>
      <c r="O157" s="838"/>
      <c r="P157" s="838"/>
      <c r="Q157" s="838"/>
      <c r="R157" s="838"/>
      <c r="S157" s="838"/>
      <c r="T157" s="838"/>
      <c r="U157" s="838"/>
      <c r="V157" s="838"/>
      <c r="W157" s="838"/>
      <c r="X157" s="838"/>
      <c r="Y157" s="838"/>
      <c r="Z157" s="838"/>
      <c r="AA157" s="891"/>
    </row>
    <row r="158" spans="1:27" ht="10.5" customHeight="1">
      <c r="A158" s="1088"/>
      <c r="B158" s="925"/>
      <c r="C158" s="239" t="s">
        <v>251</v>
      </c>
      <c r="D158" s="772" t="s">
        <v>724</v>
      </c>
      <c r="E158" s="702"/>
      <c r="F158" s="702"/>
      <c r="G158" s="702"/>
      <c r="H158" s="702"/>
      <c r="I158" s="702"/>
      <c r="J158" s="702"/>
      <c r="K158" s="702"/>
      <c r="L158" s="702"/>
      <c r="M158" s="702"/>
      <c r="N158" s="3164">
        <v>74</v>
      </c>
      <c r="O158" s="3159"/>
      <c r="P158" s="3160"/>
      <c r="Q158" s="3160"/>
      <c r="R158" s="3160"/>
      <c r="S158" s="3160"/>
      <c r="T158" s="3160"/>
      <c r="U158" s="3160"/>
      <c r="V158" s="3161"/>
      <c r="W158" s="3154"/>
      <c r="X158" s="3154"/>
      <c r="Y158" s="3154"/>
      <c r="Z158" s="3155"/>
      <c r="AA158" s="891"/>
    </row>
    <row r="159" spans="1:27" ht="10.5" customHeight="1">
      <c r="A159" s="1088"/>
      <c r="B159" s="848"/>
      <c r="C159" s="774"/>
      <c r="D159" s="774" t="s">
        <v>725</v>
      </c>
      <c r="E159" s="702"/>
      <c r="F159" s="702"/>
      <c r="G159" s="702"/>
      <c r="H159" s="702"/>
      <c r="I159" s="702"/>
      <c r="J159" s="702"/>
      <c r="K159" s="702"/>
      <c r="L159" s="702"/>
      <c r="M159" s="702"/>
      <c r="N159" s="3164"/>
      <c r="O159" s="3162"/>
      <c r="P159" s="3163"/>
      <c r="Q159" s="3163"/>
      <c r="R159" s="3163"/>
      <c r="S159" s="3163"/>
      <c r="T159" s="3163"/>
      <c r="U159" s="3163"/>
      <c r="V159" s="3157"/>
      <c r="W159" s="3157"/>
      <c r="X159" s="3157"/>
      <c r="Y159" s="3157"/>
      <c r="Z159" s="3158"/>
      <c r="AA159" s="891"/>
    </row>
    <row r="160" spans="1:27" ht="10.5" customHeight="1">
      <c r="A160" s="1088"/>
      <c r="B160" s="848"/>
      <c r="C160" s="774"/>
      <c r="D160" s="3166"/>
      <c r="E160" s="3166"/>
      <c r="F160" s="3166"/>
      <c r="G160" s="3166"/>
      <c r="H160" s="3166"/>
      <c r="I160" s="3166"/>
      <c r="J160" s="3166"/>
      <c r="K160" s="3166"/>
      <c r="L160" s="3166"/>
      <c r="M160" s="702"/>
      <c r="N160" s="828"/>
      <c r="O160" s="838"/>
      <c r="P160" s="838"/>
      <c r="Q160" s="838"/>
      <c r="R160" s="838"/>
      <c r="S160" s="838"/>
      <c r="T160" s="838"/>
      <c r="U160" s="838"/>
      <c r="V160" s="838"/>
      <c r="W160" s="838"/>
      <c r="X160" s="838"/>
      <c r="Y160" s="838"/>
      <c r="Z160" s="838"/>
      <c r="AA160" s="891"/>
    </row>
    <row r="161" spans="1:27" ht="10.5" customHeight="1">
      <c r="A161" s="1088"/>
      <c r="B161" s="848"/>
      <c r="C161" s="774"/>
      <c r="D161" s="993"/>
      <c r="E161" s="993"/>
      <c r="F161" s="993"/>
      <c r="G161" s="993"/>
      <c r="H161" s="993"/>
      <c r="I161" s="993"/>
      <c r="J161" s="993"/>
      <c r="K161" s="993"/>
      <c r="L161" s="993"/>
      <c r="M161" s="702"/>
      <c r="N161" s="828"/>
      <c r="O161" s="838"/>
      <c r="P161" s="838"/>
      <c r="Q161" s="838"/>
      <c r="R161" s="838"/>
      <c r="S161" s="838"/>
      <c r="T161" s="838"/>
      <c r="U161" s="838"/>
      <c r="V161" s="838"/>
      <c r="W161" s="838"/>
      <c r="X161" s="838"/>
      <c r="Y161" s="838"/>
      <c r="Z161" s="838"/>
      <c r="AA161" s="891"/>
    </row>
    <row r="162" spans="1:27" ht="10.5" customHeight="1">
      <c r="A162" s="1088"/>
      <c r="B162" s="848"/>
      <c r="C162" s="774"/>
      <c r="D162" s="416"/>
      <c r="E162" s="417"/>
      <c r="F162" s="417"/>
      <c r="G162" s="417"/>
      <c r="H162" s="417"/>
      <c r="I162" s="417"/>
      <c r="J162" s="417"/>
      <c r="K162" s="417"/>
      <c r="L162" s="417"/>
      <c r="M162" s="417"/>
      <c r="N162" s="417"/>
      <c r="O162" s="417"/>
      <c r="P162" s="417"/>
      <c r="Q162" s="417"/>
      <c r="R162" s="417"/>
      <c r="S162" s="417"/>
      <c r="T162" s="417"/>
      <c r="U162" s="417"/>
      <c r="V162" s="417"/>
      <c r="W162" s="417"/>
      <c r="X162" s="417"/>
      <c r="Y162" s="417"/>
      <c r="Z162" s="1141"/>
      <c r="AA162" s="891"/>
    </row>
    <row r="163" spans="1:27" ht="10.5" customHeight="1">
      <c r="A163" s="1088"/>
      <c r="B163" s="848"/>
      <c r="C163" s="774"/>
      <c r="D163" s="1132" t="s">
        <v>726</v>
      </c>
      <c r="E163" s="419"/>
      <c r="F163" s="419"/>
      <c r="G163" s="419"/>
      <c r="H163" s="419"/>
      <c r="I163" s="419"/>
      <c r="J163" s="419"/>
      <c r="K163" s="419"/>
      <c r="L163" s="419"/>
      <c r="M163" s="419"/>
      <c r="N163" s="419"/>
      <c r="O163" s="419"/>
      <c r="P163" s="419"/>
      <c r="Q163" s="419"/>
      <c r="R163" s="419"/>
      <c r="S163" s="419"/>
      <c r="T163" s="419"/>
      <c r="U163" s="419"/>
      <c r="V163" s="419"/>
      <c r="W163" s="419"/>
      <c r="X163" s="419"/>
      <c r="Y163" s="419"/>
      <c r="Z163" s="1142"/>
      <c r="AA163" s="891"/>
    </row>
    <row r="164" spans="1:27" ht="10.5" customHeight="1">
      <c r="A164" s="1088"/>
      <c r="B164" s="848"/>
      <c r="C164" s="774"/>
      <c r="D164" s="1133" t="s">
        <v>727</v>
      </c>
      <c r="E164" s="419"/>
      <c r="F164" s="419"/>
      <c r="G164" s="419"/>
      <c r="H164" s="419"/>
      <c r="I164" s="419"/>
      <c r="J164" s="419"/>
      <c r="K164" s="419"/>
      <c r="L164" s="419"/>
      <c r="M164" s="419"/>
      <c r="N164" s="419"/>
      <c r="O164" s="419"/>
      <c r="P164" s="419"/>
      <c r="Q164" s="419"/>
      <c r="R164" s="419"/>
      <c r="S164" s="419"/>
      <c r="T164" s="419"/>
      <c r="U164" s="419"/>
      <c r="V164" s="419"/>
      <c r="W164" s="419"/>
      <c r="X164" s="419"/>
      <c r="Y164" s="419"/>
      <c r="Z164" s="1142"/>
      <c r="AA164" s="891"/>
    </row>
    <row r="165" spans="1:27" ht="10.5" customHeight="1">
      <c r="A165" s="1088"/>
      <c r="B165" s="848"/>
      <c r="C165" s="774"/>
      <c r="D165" s="483" t="s">
        <v>728</v>
      </c>
      <c r="E165" s="419"/>
      <c r="F165" s="419"/>
      <c r="G165" s="419"/>
      <c r="H165" s="419"/>
      <c r="I165" s="419"/>
      <c r="J165" s="419"/>
      <c r="K165" s="419"/>
      <c r="L165" s="419"/>
      <c r="M165" s="419"/>
      <c r="N165" s="419"/>
      <c r="O165" s="419"/>
      <c r="P165" s="419"/>
      <c r="Q165" s="419"/>
      <c r="R165" s="419"/>
      <c r="S165" s="419"/>
      <c r="T165" s="419"/>
      <c r="U165" s="419"/>
      <c r="V165" s="419"/>
      <c r="W165" s="419"/>
      <c r="X165" s="419"/>
      <c r="Y165" s="419"/>
      <c r="Z165" s="1142"/>
      <c r="AA165" s="891"/>
    </row>
    <row r="166" spans="1:27" ht="10.5" customHeight="1">
      <c r="A166" s="1088"/>
      <c r="B166" s="848"/>
      <c r="C166" s="774"/>
      <c r="D166" s="488" t="s">
        <v>729</v>
      </c>
      <c r="E166" s="419"/>
      <c r="F166" s="419"/>
      <c r="G166" s="419"/>
      <c r="H166" s="419"/>
      <c r="I166" s="419"/>
      <c r="J166" s="419"/>
      <c r="K166" s="419"/>
      <c r="L166" s="419"/>
      <c r="M166" s="419"/>
      <c r="N166" s="419"/>
      <c r="O166" s="419"/>
      <c r="P166" s="419"/>
      <c r="Q166" s="419"/>
      <c r="R166" s="419"/>
      <c r="S166" s="419"/>
      <c r="T166" s="419"/>
      <c r="U166" s="419"/>
      <c r="V166" s="419"/>
      <c r="W166" s="419"/>
      <c r="X166" s="419"/>
      <c r="Y166" s="419"/>
      <c r="Z166" s="1142"/>
      <c r="AA166" s="891"/>
    </row>
    <row r="167" spans="1:27" ht="10.5" customHeight="1">
      <c r="A167" s="1088"/>
      <c r="B167" s="848"/>
      <c r="C167" s="774"/>
      <c r="D167" s="418" t="s">
        <v>730</v>
      </c>
      <c r="E167" s="484"/>
      <c r="F167" s="419"/>
      <c r="G167" s="419"/>
      <c r="H167" s="419"/>
      <c r="I167" s="419"/>
      <c r="J167" s="419"/>
      <c r="K167" s="419"/>
      <c r="L167" s="419"/>
      <c r="M167" s="419"/>
      <c r="N167" s="419"/>
      <c r="O167" s="419"/>
      <c r="P167" s="419"/>
      <c r="Q167" s="419"/>
      <c r="R167" s="419"/>
      <c r="S167" s="419"/>
      <c r="T167" s="419"/>
      <c r="U167" s="419"/>
      <c r="V167" s="419"/>
      <c r="W167" s="419"/>
      <c r="X167" s="419"/>
      <c r="Y167" s="419"/>
      <c r="Z167" s="1142"/>
      <c r="AA167" s="891"/>
    </row>
    <row r="168" spans="1:27" ht="10.5" customHeight="1">
      <c r="A168" s="1088"/>
      <c r="B168" s="848"/>
      <c r="C168" s="774"/>
      <c r="D168" s="1134"/>
      <c r="E168" s="1135"/>
      <c r="F168" s="1135"/>
      <c r="G168" s="1135"/>
      <c r="H168" s="1135"/>
      <c r="I168" s="1135"/>
      <c r="J168" s="1135"/>
      <c r="K168" s="1135"/>
      <c r="L168" s="1135"/>
      <c r="M168" s="1135"/>
      <c r="N168" s="1135"/>
      <c r="O168" s="1135"/>
      <c r="P168" s="1135"/>
      <c r="Q168" s="1135"/>
      <c r="R168" s="1135"/>
      <c r="S168" s="1135"/>
      <c r="T168" s="1135"/>
      <c r="U168" s="1135"/>
      <c r="V168" s="1135"/>
      <c r="W168" s="1135"/>
      <c r="X168" s="1135"/>
      <c r="Y168" s="1135"/>
      <c r="Z168" s="1143"/>
      <c r="AA168" s="891"/>
    </row>
    <row r="169" spans="1:27" ht="10.5" customHeight="1">
      <c r="A169" s="1120"/>
      <c r="B169" s="1078"/>
      <c r="C169" s="877"/>
      <c r="D169" s="995"/>
      <c r="E169" s="995"/>
      <c r="F169" s="995"/>
      <c r="G169" s="995"/>
      <c r="H169" s="995"/>
      <c r="I169" s="995"/>
      <c r="J169" s="995"/>
      <c r="K169" s="995"/>
      <c r="L169" s="995"/>
      <c r="M169" s="853"/>
      <c r="N169" s="856"/>
      <c r="O169" s="837"/>
      <c r="P169" s="837"/>
      <c r="Q169" s="837"/>
      <c r="R169" s="837"/>
      <c r="S169" s="837"/>
      <c r="T169" s="837"/>
      <c r="U169" s="837"/>
      <c r="V169" s="837"/>
      <c r="W169" s="837"/>
      <c r="X169" s="837"/>
      <c r="Y169" s="837"/>
      <c r="Z169" s="837"/>
      <c r="AA169" s="1022"/>
    </row>
    <row r="171" spans="1:27" ht="11.25" customHeight="1">
      <c r="A171" s="1088"/>
      <c r="B171" s="945">
        <v>8.1199999999999992</v>
      </c>
      <c r="C171" s="772" t="s">
        <v>731</v>
      </c>
      <c r="D171" s="772"/>
      <c r="E171" s="702"/>
      <c r="F171" s="702"/>
      <c r="G171" s="702"/>
      <c r="H171" s="702"/>
      <c r="I171" s="702"/>
      <c r="J171" s="702"/>
      <c r="K171" s="3143">
        <v>89</v>
      </c>
      <c r="L171" s="3144">
        <f>O8+O30+O40+O52+O63+O69+O74+O80+O85+O91+O94+O97+O100+O103+O106+O109+O128+O146+O149+O152+O155+O158+O134</f>
        <v>0</v>
      </c>
      <c r="M171" s="3145"/>
      <c r="N171" s="3145"/>
      <c r="O171" s="3145"/>
      <c r="P171" s="3145"/>
      <c r="Q171" s="3145"/>
      <c r="R171" s="3145"/>
      <c r="S171" s="3145"/>
      <c r="T171" s="3145"/>
      <c r="U171" s="3145"/>
      <c r="V171" s="3145"/>
      <c r="W171" s="3146"/>
      <c r="AA171" s="891"/>
    </row>
    <row r="172" spans="1:27" ht="12" customHeight="1">
      <c r="A172" s="1088"/>
      <c r="B172" s="702"/>
      <c r="C172" s="827" t="s">
        <v>732</v>
      </c>
      <c r="D172" s="774"/>
      <c r="E172" s="702"/>
      <c r="F172" s="702"/>
      <c r="G172" s="702"/>
      <c r="H172" s="702"/>
      <c r="I172" s="702"/>
      <c r="J172" s="702"/>
      <c r="K172" s="3143"/>
      <c r="L172" s="3150"/>
      <c r="M172" s="3151"/>
      <c r="N172" s="3151"/>
      <c r="O172" s="3151"/>
      <c r="P172" s="3151"/>
      <c r="Q172" s="3151"/>
      <c r="R172" s="3151"/>
      <c r="S172" s="3151"/>
      <c r="T172" s="3151"/>
      <c r="U172" s="3151"/>
      <c r="V172" s="3151"/>
      <c r="W172" s="3152"/>
      <c r="AA172" s="891"/>
    </row>
    <row r="173" spans="1:27" ht="16.5" customHeight="1">
      <c r="A173" s="1120"/>
      <c r="B173" s="853"/>
      <c r="C173" s="853"/>
      <c r="D173" s="853"/>
      <c r="E173" s="853"/>
      <c r="F173" s="853"/>
      <c r="G173" s="853"/>
      <c r="H173" s="853"/>
      <c r="I173" s="853"/>
      <c r="J173" s="853"/>
      <c r="K173" s="853"/>
      <c r="L173" s="853"/>
      <c r="M173" s="853"/>
      <c r="N173" s="887"/>
      <c r="O173" s="1137"/>
      <c r="P173" s="1137"/>
      <c r="Q173" s="1137"/>
      <c r="R173" s="1137"/>
      <c r="S173" s="1137"/>
      <c r="T173" s="1137"/>
      <c r="U173" s="1137"/>
      <c r="V173" s="1137"/>
      <c r="W173" s="853"/>
      <c r="X173" s="853"/>
      <c r="Y173" s="853"/>
      <c r="Z173" s="853"/>
      <c r="AA173" s="1022"/>
    </row>
    <row r="174" spans="1:27" ht="11.25" customHeight="1">
      <c r="A174" s="1088"/>
      <c r="D174" s="772"/>
      <c r="E174" s="772"/>
      <c r="F174" s="772"/>
      <c r="G174" s="702"/>
      <c r="H174" s="702"/>
      <c r="I174" s="702"/>
      <c r="J174" s="702"/>
      <c r="K174" s="702"/>
      <c r="L174" s="702"/>
      <c r="M174" s="702"/>
      <c r="N174" s="1036"/>
      <c r="O174" s="1138"/>
      <c r="P174" s="1138"/>
      <c r="Q174" s="1138"/>
      <c r="R174" s="1138"/>
      <c r="S174" s="1138"/>
      <c r="T174" s="1138"/>
      <c r="U174" s="1138"/>
      <c r="V174" s="1138"/>
      <c r="W174" s="3132"/>
      <c r="X174" s="3132"/>
      <c r="Y174" s="3132"/>
      <c r="Z174" s="3132"/>
      <c r="AA174" s="891"/>
    </row>
    <row r="175" spans="1:27" ht="12.75" customHeight="1">
      <c r="A175" s="1088"/>
      <c r="B175" s="945">
        <v>8.1300000000000008</v>
      </c>
      <c r="C175" s="772" t="s">
        <v>733</v>
      </c>
      <c r="D175" s="702"/>
      <c r="E175" s="702"/>
      <c r="F175" s="702"/>
      <c r="G175" s="702"/>
      <c r="H175" s="702"/>
      <c r="I175" s="702"/>
      <c r="J175" s="702"/>
      <c r="K175" s="702"/>
      <c r="L175" s="702"/>
      <c r="M175" s="702"/>
      <c r="N175" s="3143">
        <v>17</v>
      </c>
      <c r="O175" s="3125"/>
      <c r="P175" s="3125"/>
      <c r="Q175" s="3125"/>
      <c r="R175" s="3125"/>
      <c r="S175" s="3125"/>
      <c r="T175" s="3125"/>
      <c r="U175" s="3125"/>
      <c r="V175" s="3125"/>
      <c r="W175" s="3125"/>
      <c r="X175" s="3125"/>
      <c r="Y175" s="3125"/>
      <c r="Z175" s="3125"/>
      <c r="AA175" s="891"/>
    </row>
    <row r="176" spans="1:27" ht="9.75" customHeight="1">
      <c r="A176" s="1088"/>
      <c r="B176" s="925"/>
      <c r="C176" s="774" t="s">
        <v>734</v>
      </c>
      <c r="D176" s="702"/>
      <c r="E176" s="702"/>
      <c r="F176" s="702"/>
      <c r="G176" s="702"/>
      <c r="H176" s="702"/>
      <c r="I176" s="702"/>
      <c r="J176" s="702"/>
      <c r="K176" s="702"/>
      <c r="L176" s="702"/>
      <c r="M176" s="702"/>
      <c r="N176" s="3143"/>
      <c r="O176" s="3125"/>
      <c r="P176" s="3125"/>
      <c r="Q176" s="3125"/>
      <c r="R176" s="3125"/>
      <c r="S176" s="3125"/>
      <c r="T176" s="3125"/>
      <c r="U176" s="3125"/>
      <c r="V176" s="3125"/>
      <c r="W176" s="3125"/>
      <c r="X176" s="3125"/>
      <c r="Y176" s="3125"/>
      <c r="Z176" s="3125"/>
      <c r="AA176" s="891"/>
    </row>
    <row r="177" spans="1:27" ht="10.5" customHeight="1">
      <c r="A177" s="1098"/>
      <c r="B177" s="943"/>
      <c r="C177" s="1136"/>
      <c r="D177" s="703"/>
      <c r="E177" s="703"/>
      <c r="F177" s="703"/>
      <c r="G177" s="703"/>
      <c r="H177" s="703"/>
      <c r="I177" s="703"/>
      <c r="J177" s="703"/>
      <c r="K177" s="703"/>
      <c r="L177" s="703"/>
      <c r="M177" s="703"/>
      <c r="N177" s="1139"/>
      <c r="O177" s="703"/>
      <c r="P177" s="703"/>
      <c r="Q177" s="703"/>
      <c r="R177" s="703"/>
      <c r="S177" s="703"/>
      <c r="T177" s="703"/>
      <c r="U177" s="703"/>
      <c r="V177" s="703"/>
      <c r="W177" s="703"/>
      <c r="X177" s="703"/>
      <c r="Y177" s="703"/>
      <c r="Z177" s="703"/>
      <c r="AA177" s="977"/>
    </row>
    <row r="178" spans="1:27" ht="16.5" customHeight="1">
      <c r="A178" s="1088"/>
      <c r="B178" s="925"/>
      <c r="C178" s="774"/>
      <c r="D178" s="702"/>
      <c r="E178" s="702"/>
      <c r="F178" s="702"/>
      <c r="G178" s="702"/>
      <c r="H178" s="702"/>
      <c r="I178" s="702"/>
      <c r="J178" s="702"/>
      <c r="L178" s="702"/>
      <c r="M178" s="768"/>
      <c r="N178" s="1140"/>
      <c r="O178" s="702"/>
      <c r="P178" s="702"/>
      <c r="Q178" s="702"/>
      <c r="R178" s="702"/>
      <c r="S178" s="702"/>
      <c r="T178" s="702"/>
      <c r="U178" s="702"/>
      <c r="V178" s="702"/>
      <c r="W178" s="702"/>
      <c r="X178" s="702"/>
      <c r="Y178" s="702"/>
      <c r="Z178" s="702"/>
      <c r="AA178" s="891"/>
    </row>
    <row r="179" spans="1:27" ht="11.25" customHeight="1">
      <c r="A179" s="1088"/>
      <c r="B179" s="945">
        <v>8.14</v>
      </c>
      <c r="C179" s="772" t="s">
        <v>735</v>
      </c>
      <c r="D179" s="772"/>
      <c r="E179" s="702"/>
      <c r="F179" s="702"/>
      <c r="G179" s="702"/>
      <c r="H179" s="702"/>
      <c r="I179" s="702"/>
      <c r="J179" s="702"/>
      <c r="K179" s="3143">
        <v>99</v>
      </c>
      <c r="L179" s="3144">
        <f>L171+O175</f>
        <v>0</v>
      </c>
      <c r="M179" s="3145"/>
      <c r="N179" s="3145"/>
      <c r="O179" s="3145"/>
      <c r="P179" s="3145"/>
      <c r="Q179" s="3145"/>
      <c r="R179" s="3145"/>
      <c r="S179" s="3145"/>
      <c r="T179" s="3145"/>
      <c r="U179" s="3145"/>
      <c r="V179" s="3145"/>
      <c r="W179" s="3146"/>
      <c r="AA179" s="891"/>
    </row>
    <row r="180" spans="1:27" ht="9.75" customHeight="1">
      <c r="A180" s="1088"/>
      <c r="B180" s="848"/>
      <c r="C180" s="827" t="s">
        <v>736</v>
      </c>
      <c r="D180" s="827"/>
      <c r="E180" s="827"/>
      <c r="F180" s="827"/>
      <c r="G180" s="827"/>
      <c r="H180" s="702"/>
      <c r="I180" s="702"/>
      <c r="J180" s="702"/>
      <c r="K180" s="3143"/>
      <c r="L180" s="3147"/>
      <c r="M180" s="3148"/>
      <c r="N180" s="3148"/>
      <c r="O180" s="3148"/>
      <c r="P180" s="3148"/>
      <c r="Q180" s="3148"/>
      <c r="R180" s="3148"/>
      <c r="S180" s="3148"/>
      <c r="T180" s="3148"/>
      <c r="U180" s="3148"/>
      <c r="V180" s="3148"/>
      <c r="W180" s="3149"/>
      <c r="AA180" s="891"/>
    </row>
    <row r="181" spans="1:27" ht="22.5" customHeight="1">
      <c r="A181" s="1088"/>
      <c r="B181" s="848"/>
      <c r="C181" s="702"/>
      <c r="D181" s="702"/>
      <c r="E181" s="702"/>
      <c r="F181" s="702"/>
      <c r="G181" s="702"/>
      <c r="H181" s="702"/>
      <c r="I181" s="702"/>
      <c r="J181" s="702"/>
      <c r="K181" s="702"/>
      <c r="L181" s="702"/>
      <c r="M181" s="702"/>
      <c r="N181" s="702"/>
      <c r="O181" s="702"/>
      <c r="P181" s="702"/>
      <c r="Q181" s="702"/>
      <c r="R181" s="702"/>
      <c r="S181" s="702"/>
      <c r="T181" s="702"/>
      <c r="U181" s="702"/>
      <c r="V181" s="702"/>
      <c r="W181" s="702"/>
      <c r="X181" s="702"/>
      <c r="Y181" s="702"/>
      <c r="Z181" s="702"/>
      <c r="AA181" s="891"/>
    </row>
    <row r="183" spans="1:27" ht="16.5" customHeight="1">
      <c r="A183" s="2130">
        <v>17</v>
      </c>
      <c r="B183" s="2130"/>
      <c r="C183" s="2130"/>
      <c r="D183" s="2130"/>
      <c r="E183" s="2130"/>
      <c r="F183" s="2130"/>
      <c r="G183" s="2130"/>
      <c r="H183" s="2130"/>
      <c r="I183" s="2130"/>
      <c r="J183" s="2130"/>
      <c r="K183" s="2130"/>
      <c r="L183" s="2130"/>
      <c r="M183" s="2130"/>
      <c r="N183" s="2130"/>
      <c r="O183" s="2130"/>
      <c r="P183" s="2130"/>
      <c r="Q183" s="2130"/>
      <c r="R183" s="2130"/>
      <c r="S183" s="2130"/>
      <c r="T183" s="2130"/>
      <c r="U183" s="2130"/>
      <c r="V183" s="2130"/>
      <c r="W183" s="2130"/>
      <c r="X183" s="2130"/>
      <c r="Y183" s="2130"/>
      <c r="Z183" s="2130"/>
      <c r="AA183" s="2130"/>
    </row>
  </sheetData>
  <sheetProtection selectLockedCells="1" selectUnlockedCells="1"/>
  <mergeCells count="80">
    <mergeCell ref="O5:Z5"/>
    <mergeCell ref="O6:Z6"/>
    <mergeCell ref="Y7:Z7"/>
    <mergeCell ref="C21:I21"/>
    <mergeCell ref="C24:L24"/>
    <mergeCell ref="O8:Z9"/>
    <mergeCell ref="V12:W13"/>
    <mergeCell ref="X12:Z13"/>
    <mergeCell ref="V17:W18"/>
    <mergeCell ref="X17:Z18"/>
    <mergeCell ref="C64:M64"/>
    <mergeCell ref="C65:G65"/>
    <mergeCell ref="C71:K71"/>
    <mergeCell ref="C77:K77"/>
    <mergeCell ref="A119:AA119"/>
    <mergeCell ref="N106:N107"/>
    <mergeCell ref="N109:N110"/>
    <mergeCell ref="O80:Z81"/>
    <mergeCell ref="O91:Z92"/>
    <mergeCell ref="O94:Z95"/>
    <mergeCell ref="O100:Z101"/>
    <mergeCell ref="O85:Z86"/>
    <mergeCell ref="C136:K136"/>
    <mergeCell ref="C138:I138"/>
    <mergeCell ref="D160:L160"/>
    <mergeCell ref="W174:Z174"/>
    <mergeCell ref="N128:N129"/>
    <mergeCell ref="N134:N135"/>
    <mergeCell ref="N146:N147"/>
    <mergeCell ref="N149:N150"/>
    <mergeCell ref="N152:N153"/>
    <mergeCell ref="N155:N156"/>
    <mergeCell ref="N158:N159"/>
    <mergeCell ref="A183:AA183"/>
    <mergeCell ref="K171:K172"/>
    <mergeCell ref="K179:K180"/>
    <mergeCell ref="N8:N9"/>
    <mergeCell ref="N30:N31"/>
    <mergeCell ref="N40:N41"/>
    <mergeCell ref="N63:N64"/>
    <mergeCell ref="N69:N70"/>
    <mergeCell ref="N74:N75"/>
    <mergeCell ref="N80:N81"/>
    <mergeCell ref="N85:N86"/>
    <mergeCell ref="N91:N92"/>
    <mergeCell ref="N94:N95"/>
    <mergeCell ref="N97:N98"/>
    <mergeCell ref="N100:N101"/>
    <mergeCell ref="N103:N104"/>
    <mergeCell ref="N175:N176"/>
    <mergeCell ref="L179:W180"/>
    <mergeCell ref="L171:W172"/>
    <mergeCell ref="O175:Z176"/>
    <mergeCell ref="O97:Z98"/>
    <mergeCell ref="O109:Z110"/>
    <mergeCell ref="O134:Z135"/>
    <mergeCell ref="O155:Z156"/>
    <mergeCell ref="O158:Z159"/>
    <mergeCell ref="O103:Z104"/>
    <mergeCell ref="O106:Z107"/>
    <mergeCell ref="O146:Z147"/>
    <mergeCell ref="O152:Z153"/>
    <mergeCell ref="O149:Z150"/>
    <mergeCell ref="O128:Z129"/>
    <mergeCell ref="Y127:Z127"/>
    <mergeCell ref="N52:N53"/>
    <mergeCell ref="Y51:Z51"/>
    <mergeCell ref="O30:Z31"/>
    <mergeCell ref="V35:W36"/>
    <mergeCell ref="O74:Z75"/>
    <mergeCell ref="O69:Z70"/>
    <mergeCell ref="O40:Z41"/>
    <mergeCell ref="X35:Z36"/>
    <mergeCell ref="W67:Z68"/>
    <mergeCell ref="V46:W47"/>
    <mergeCell ref="O63:Z64"/>
    <mergeCell ref="X46:Z47"/>
    <mergeCell ref="X58:Z59"/>
    <mergeCell ref="O52:Z53"/>
    <mergeCell ref="V58:W59"/>
  </mergeCells>
  <printOptions horizontalCentered="1"/>
  <pageMargins left="0.05" right="0.05" top="0.4" bottom="0.05" header="0.51180555555555596" footer="0.51180555555555596"/>
  <pageSetup paperSize="9" scale="61" firstPageNumber="9" orientation="portrait" useFirstPageNumber="1" horizontalDpi="300" verticalDpi="300" r:id="rId1"/>
  <headerFooter alignWithMargins="0"/>
  <rowBreaks count="1" manualBreakCount="1">
    <brk id="119" max="26"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sheetPr>
  <dimension ref="A1:XEQ412"/>
  <sheetViews>
    <sheetView showGridLines="0" view="pageBreakPreview" topLeftCell="A377" zoomScale="110" zoomScaleNormal="100" workbookViewId="0">
      <selection activeCell="C163" sqref="C163:J163"/>
    </sheetView>
  </sheetViews>
  <sheetFormatPr defaultColWidth="9.109375" defaultRowHeight="13.2"/>
  <cols>
    <col min="1" max="1" width="1.5546875" style="47" customWidth="1"/>
    <col min="2" max="2" width="4.88671875" style="47" customWidth="1"/>
    <col min="3" max="3" width="5" style="47" customWidth="1"/>
    <col min="4" max="4" width="10" style="47" customWidth="1"/>
    <col min="5" max="5" width="4.5546875" style="47" customWidth="1"/>
    <col min="6" max="6" width="4.44140625" style="47" customWidth="1"/>
    <col min="7" max="7" width="11.44140625" style="47" customWidth="1"/>
    <col min="8" max="8" width="8" style="47" customWidth="1"/>
    <col min="9" max="9" width="8.44140625" style="47" customWidth="1"/>
    <col min="10" max="10" width="5" style="47" customWidth="1"/>
    <col min="11" max="11" width="11.6640625" style="47" customWidth="1"/>
    <col min="12" max="12" width="3.5546875" style="99" customWidth="1"/>
    <col min="13" max="19" width="4.44140625" style="259" customWidth="1"/>
    <col min="20" max="20" width="4.6640625" style="47" customWidth="1"/>
    <col min="21" max="21" width="5.44140625" style="865" customWidth="1"/>
    <col min="22" max="22" width="12" style="865" customWidth="1"/>
    <col min="23" max="23" width="8.88671875" style="865" customWidth="1"/>
    <col min="24" max="25" width="9.109375" style="865"/>
    <col min="26" max="16371" width="9.109375" style="47"/>
  </cols>
  <sheetData>
    <row r="1" spans="1:38" ht="3.75" customHeight="1">
      <c r="A1" s="915"/>
      <c r="B1" s="916"/>
      <c r="C1" s="917"/>
      <c r="D1" s="918"/>
      <c r="E1" s="918"/>
      <c r="F1" s="919"/>
      <c r="G1" s="919"/>
      <c r="H1" s="919"/>
      <c r="I1" s="919"/>
      <c r="J1" s="919"/>
      <c r="K1" s="919"/>
      <c r="L1" s="946"/>
      <c r="M1" s="947"/>
      <c r="N1" s="947"/>
      <c r="O1" s="947"/>
      <c r="P1" s="947"/>
      <c r="Q1" s="947"/>
      <c r="R1" s="947"/>
      <c r="S1" s="947"/>
      <c r="T1" s="970"/>
    </row>
    <row r="2" spans="1:38" ht="12.75" customHeight="1">
      <c r="A2" s="920"/>
      <c r="B2" s="921"/>
      <c r="C2" s="922"/>
      <c r="D2" s="923"/>
      <c r="E2" s="923"/>
      <c r="T2" s="971"/>
    </row>
    <row r="3" spans="1:38" ht="12.75" customHeight="1">
      <c r="A3" s="920"/>
      <c r="B3" s="921"/>
      <c r="C3" s="922"/>
      <c r="D3" s="923"/>
      <c r="E3" s="901" t="s">
        <v>737</v>
      </c>
      <c r="T3" s="971"/>
    </row>
    <row r="4" spans="1:38" ht="12.75" customHeight="1">
      <c r="A4" s="898"/>
      <c r="B4" s="3206"/>
      <c r="C4" s="3206"/>
      <c r="D4" s="3206"/>
      <c r="E4" s="902" t="s">
        <v>738</v>
      </c>
      <c r="H4" s="219"/>
      <c r="I4" s="219"/>
      <c r="J4" s="219"/>
      <c r="K4" s="219"/>
      <c r="L4" s="707"/>
      <c r="M4" s="3207" t="s">
        <v>739</v>
      </c>
      <c r="N4" s="3207"/>
      <c r="O4" s="3207"/>
      <c r="P4" s="3207"/>
      <c r="Q4" s="3207"/>
      <c r="R4" s="3207"/>
      <c r="S4" s="3207"/>
      <c r="T4" s="891"/>
    </row>
    <row r="5" spans="1:38" ht="12.75" customHeight="1">
      <c r="A5" s="866"/>
      <c r="B5" s="774"/>
      <c r="C5" s="774"/>
      <c r="D5" s="774"/>
      <c r="E5" s="774"/>
      <c r="F5" s="774"/>
      <c r="G5" s="774"/>
      <c r="H5" s="774"/>
      <c r="I5" s="774"/>
      <c r="J5" s="774"/>
      <c r="K5" s="774"/>
      <c r="L5" s="828"/>
      <c r="M5" s="3207" t="s">
        <v>300</v>
      </c>
      <c r="N5" s="3207"/>
      <c r="O5" s="3207"/>
      <c r="P5" s="3207"/>
      <c r="Q5" s="3207"/>
      <c r="R5" s="3207"/>
      <c r="S5" s="3207"/>
      <c r="T5" s="890"/>
      <c r="U5" s="912"/>
      <c r="V5" s="912"/>
      <c r="W5" s="912"/>
      <c r="X5" s="912"/>
      <c r="Y5" s="912"/>
      <c r="Z5" s="50"/>
      <c r="AA5" s="50"/>
      <c r="AB5" s="50"/>
      <c r="AC5" s="50"/>
      <c r="AD5" s="50"/>
      <c r="AE5" s="50"/>
      <c r="AF5" s="50"/>
      <c r="AG5" s="50"/>
      <c r="AH5" s="50"/>
      <c r="AI5" s="50"/>
      <c r="AJ5" s="50"/>
      <c r="AK5" s="50"/>
      <c r="AL5" s="50"/>
    </row>
    <row r="6" spans="1:38" ht="9" customHeight="1">
      <c r="A6" s="866"/>
      <c r="B6" s="774"/>
      <c r="C6" s="774"/>
      <c r="D6" s="774"/>
      <c r="E6" s="774"/>
      <c r="F6" s="774"/>
      <c r="G6" s="774"/>
      <c r="H6" s="774"/>
      <c r="I6" s="774"/>
      <c r="J6" s="774"/>
      <c r="K6" s="774"/>
      <c r="L6" s="828"/>
      <c r="M6" s="949"/>
      <c r="N6" s="949"/>
      <c r="O6" s="47"/>
      <c r="P6" s="47"/>
      <c r="Q6" s="949"/>
      <c r="R6" s="323"/>
      <c r="S6" s="323"/>
      <c r="T6" s="890"/>
      <c r="U6" s="912"/>
      <c r="V6" s="912"/>
      <c r="W6" s="912"/>
      <c r="X6" s="912"/>
      <c r="Y6" s="912"/>
      <c r="Z6" s="50"/>
      <c r="AA6" s="50"/>
      <c r="AB6" s="50"/>
      <c r="AC6" s="50"/>
      <c r="AD6" s="50"/>
      <c r="AE6" s="50"/>
      <c r="AF6" s="50"/>
      <c r="AG6" s="50"/>
      <c r="AH6" s="50"/>
      <c r="AI6" s="50"/>
      <c r="AJ6" s="50"/>
      <c r="AK6" s="50"/>
      <c r="AL6" s="50"/>
    </row>
    <row r="7" spans="1:38" ht="11.25" customHeight="1">
      <c r="A7" s="699"/>
      <c r="B7" s="925">
        <v>9.1</v>
      </c>
      <c r="C7" s="772" t="s">
        <v>740</v>
      </c>
      <c r="D7" s="702"/>
      <c r="E7" s="702"/>
      <c r="F7" s="702"/>
      <c r="G7" s="702"/>
      <c r="H7" s="702"/>
      <c r="I7" s="702"/>
      <c r="J7" s="702"/>
      <c r="K7" s="702"/>
      <c r="L7" s="70"/>
      <c r="M7" s="824"/>
      <c r="N7" s="824"/>
      <c r="O7" s="824"/>
      <c r="P7" s="824"/>
      <c r="Q7" s="824"/>
      <c r="R7" s="824"/>
      <c r="S7" s="1912" t="s">
        <v>741</v>
      </c>
      <c r="T7" s="891"/>
    </row>
    <row r="8" spans="1:38" ht="18" customHeight="1">
      <c r="A8" s="699"/>
      <c r="B8" s="400"/>
      <c r="C8" s="291" t="s">
        <v>742</v>
      </c>
      <c r="K8" s="702"/>
      <c r="L8" s="3143" t="s">
        <v>304</v>
      </c>
      <c r="M8" s="3125"/>
      <c r="N8" s="3125"/>
      <c r="O8" s="3125"/>
      <c r="P8" s="3125"/>
      <c r="Q8" s="3125"/>
      <c r="R8" s="3125"/>
      <c r="S8" s="3125"/>
      <c r="T8" s="891"/>
    </row>
    <row r="9" spans="1:38" ht="3.75" customHeight="1">
      <c r="A9" s="699"/>
      <c r="B9" s="925"/>
      <c r="C9" s="648"/>
      <c r="D9" s="926"/>
      <c r="E9" s="926"/>
      <c r="F9" s="926"/>
      <c r="G9" s="926"/>
      <c r="H9" s="926"/>
      <c r="I9" s="926"/>
      <c r="J9" s="950"/>
      <c r="L9" s="3143"/>
      <c r="M9" s="3125"/>
      <c r="N9" s="3125"/>
      <c r="O9" s="3125"/>
      <c r="P9" s="3125"/>
      <c r="Q9" s="3125"/>
      <c r="R9" s="3125"/>
      <c r="S9" s="3125"/>
      <c r="T9" s="891"/>
    </row>
    <row r="10" spans="1:38" ht="9" customHeight="1">
      <c r="A10" s="699"/>
      <c r="B10" s="925"/>
      <c r="C10" s="927" t="s">
        <v>743</v>
      </c>
      <c r="D10" s="763"/>
      <c r="E10" s="763"/>
      <c r="F10" s="763"/>
      <c r="G10" s="763"/>
      <c r="H10" s="763"/>
      <c r="I10" s="763"/>
      <c r="J10" s="951"/>
      <c r="T10" s="891"/>
    </row>
    <row r="11" spans="1:38" ht="12" customHeight="1">
      <c r="A11" s="699"/>
      <c r="B11" s="925"/>
      <c r="C11" s="928" t="s">
        <v>744</v>
      </c>
      <c r="D11" s="763"/>
      <c r="E11" s="763"/>
      <c r="F11" s="763"/>
      <c r="G11" s="763"/>
      <c r="H11" s="763"/>
      <c r="I11" s="763"/>
      <c r="J11" s="951"/>
      <c r="T11" s="891"/>
    </row>
    <row r="12" spans="1:38" ht="3.75" customHeight="1">
      <c r="A12" s="699"/>
      <c r="B12" s="925"/>
      <c r="C12" s="651"/>
      <c r="D12" s="763"/>
      <c r="E12" s="763"/>
      <c r="F12" s="763"/>
      <c r="G12" s="763"/>
      <c r="H12" s="763"/>
      <c r="I12" s="763"/>
      <c r="J12" s="951"/>
      <c r="L12" s="70"/>
      <c r="M12" s="824"/>
      <c r="N12" s="824"/>
      <c r="O12" s="824"/>
      <c r="P12" s="824"/>
      <c r="Q12" s="824"/>
      <c r="R12" s="824"/>
      <c r="S12" s="824"/>
      <c r="T12" s="891"/>
    </row>
    <row r="13" spans="1:38" ht="10.5" customHeight="1">
      <c r="A13" s="699"/>
      <c r="B13" s="925"/>
      <c r="C13" s="807" t="s">
        <v>745</v>
      </c>
      <c r="D13" s="654" t="s">
        <v>746</v>
      </c>
      <c r="E13" s="763"/>
      <c r="F13" s="763"/>
      <c r="G13" s="763"/>
      <c r="H13" s="763"/>
      <c r="I13" s="763"/>
      <c r="J13" s="951"/>
      <c r="L13" s="70"/>
      <c r="M13" s="824"/>
      <c r="N13" s="824"/>
      <c r="O13" s="824"/>
      <c r="P13" s="824"/>
      <c r="Q13" s="824"/>
      <c r="R13" s="824"/>
      <c r="S13" s="824"/>
      <c r="T13" s="891"/>
    </row>
    <row r="14" spans="1:38" ht="9.75" customHeight="1">
      <c r="A14" s="699"/>
      <c r="B14" s="925"/>
      <c r="C14" s="807"/>
      <c r="D14" s="655" t="s">
        <v>747</v>
      </c>
      <c r="E14" s="763"/>
      <c r="F14" s="763"/>
      <c r="G14" s="763"/>
      <c r="H14" s="763"/>
      <c r="I14" s="763"/>
      <c r="J14" s="951"/>
      <c r="L14" s="70"/>
      <c r="M14" s="824"/>
      <c r="N14" s="824"/>
      <c r="O14" s="824"/>
      <c r="P14" s="824"/>
      <c r="Q14" s="824"/>
      <c r="R14" s="824"/>
      <c r="S14" s="824"/>
      <c r="T14" s="891"/>
    </row>
    <row r="15" spans="1:38" ht="3.75" customHeight="1">
      <c r="A15" s="699"/>
      <c r="B15" s="925"/>
      <c r="C15" s="807"/>
      <c r="D15" s="763"/>
      <c r="E15" s="763"/>
      <c r="F15" s="763"/>
      <c r="G15" s="763"/>
      <c r="H15" s="763"/>
      <c r="I15" s="763"/>
      <c r="J15" s="951"/>
      <c r="L15" s="70"/>
      <c r="M15" s="824"/>
      <c r="N15" s="824"/>
      <c r="O15" s="824"/>
      <c r="P15" s="824"/>
      <c r="Q15" s="824"/>
      <c r="R15" s="824"/>
      <c r="S15" s="824"/>
      <c r="T15" s="891"/>
    </row>
    <row r="16" spans="1:38" ht="12" customHeight="1">
      <c r="A16" s="699"/>
      <c r="B16" s="925"/>
      <c r="C16" s="807" t="s">
        <v>745</v>
      </c>
      <c r="D16" s="654" t="s">
        <v>748</v>
      </c>
      <c r="E16" s="763"/>
      <c r="F16" s="763"/>
      <c r="G16" s="763"/>
      <c r="H16" s="763"/>
      <c r="I16" s="763"/>
      <c r="J16" s="951"/>
      <c r="L16" s="70"/>
      <c r="M16" s="824"/>
      <c r="N16" s="824"/>
      <c r="O16" s="824"/>
      <c r="P16" s="824"/>
      <c r="Q16" s="824"/>
      <c r="R16" s="824"/>
      <c r="S16" s="824"/>
      <c r="T16" s="891"/>
    </row>
    <row r="17" spans="1:25" ht="9" customHeight="1">
      <c r="A17" s="699"/>
      <c r="B17" s="925"/>
      <c r="C17" s="807"/>
      <c r="D17" s="655" t="s">
        <v>749</v>
      </c>
      <c r="E17" s="763"/>
      <c r="F17" s="763"/>
      <c r="G17" s="763"/>
      <c r="H17" s="763"/>
      <c r="I17" s="763"/>
      <c r="J17" s="951"/>
      <c r="L17" s="70"/>
      <c r="M17" s="824"/>
      <c r="N17" s="824"/>
      <c r="O17" s="824"/>
      <c r="P17" s="824"/>
      <c r="Q17" s="824"/>
      <c r="R17" s="824"/>
      <c r="S17" s="824"/>
      <c r="T17" s="891"/>
    </row>
    <row r="18" spans="1:25" ht="3.75" customHeight="1">
      <c r="A18" s="699"/>
      <c r="B18" s="925"/>
      <c r="C18" s="807"/>
      <c r="D18" s="763"/>
      <c r="E18" s="763"/>
      <c r="F18" s="763"/>
      <c r="G18" s="763"/>
      <c r="H18" s="763"/>
      <c r="I18" s="763"/>
      <c r="J18" s="951"/>
      <c r="L18" s="70"/>
      <c r="M18" s="824"/>
      <c r="N18" s="824"/>
      <c r="O18" s="824"/>
      <c r="P18" s="824"/>
      <c r="Q18" s="824"/>
      <c r="R18" s="824"/>
      <c r="S18" s="824"/>
      <c r="T18" s="891"/>
    </row>
    <row r="19" spans="1:25" ht="12" customHeight="1">
      <c r="A19" s="699"/>
      <c r="B19" s="925"/>
      <c r="C19" s="807" t="s">
        <v>745</v>
      </c>
      <c r="D19" s="654" t="s">
        <v>750</v>
      </c>
      <c r="E19" s="763"/>
      <c r="F19" s="763"/>
      <c r="G19" s="763"/>
      <c r="H19" s="763"/>
      <c r="I19" s="763"/>
      <c r="J19" s="951"/>
      <c r="L19" s="70"/>
      <c r="M19" s="824"/>
      <c r="N19" s="824"/>
      <c r="O19" s="824"/>
      <c r="P19" s="824"/>
      <c r="Q19" s="824"/>
      <c r="R19" s="824"/>
      <c r="S19" s="824"/>
      <c r="T19" s="891"/>
    </row>
    <row r="20" spans="1:25" ht="7.5" customHeight="1">
      <c r="A20" s="699"/>
      <c r="B20" s="925"/>
      <c r="C20" s="807"/>
      <c r="D20" s="655" t="s">
        <v>751</v>
      </c>
      <c r="E20" s="763"/>
      <c r="F20" s="763"/>
      <c r="G20" s="763"/>
      <c r="H20" s="763"/>
      <c r="I20" s="763"/>
      <c r="J20" s="951"/>
      <c r="L20" s="70"/>
      <c r="M20" s="824"/>
      <c r="N20" s="824"/>
      <c r="O20" s="824"/>
      <c r="P20" s="824"/>
      <c r="Q20" s="824"/>
      <c r="R20" s="824"/>
      <c r="S20" s="824"/>
      <c r="T20" s="891"/>
    </row>
    <row r="21" spans="1:25" ht="3.75" customHeight="1">
      <c r="A21" s="699"/>
      <c r="B21" s="925"/>
      <c r="C21" s="929"/>
      <c r="D21" s="810"/>
      <c r="E21" s="810"/>
      <c r="F21" s="810"/>
      <c r="G21" s="810"/>
      <c r="H21" s="810"/>
      <c r="I21" s="810"/>
      <c r="J21" s="952"/>
      <c r="L21" s="70"/>
      <c r="M21" s="824"/>
      <c r="N21" s="824"/>
      <c r="O21" s="824"/>
      <c r="P21" s="824"/>
      <c r="Q21" s="824"/>
      <c r="R21" s="824"/>
      <c r="S21" s="824"/>
      <c r="T21" s="891"/>
    </row>
    <row r="22" spans="1:25" ht="8.25" customHeight="1">
      <c r="A22" s="930"/>
      <c r="B22" s="931"/>
      <c r="C22" s="932"/>
      <c r="D22" s="933"/>
      <c r="E22" s="934"/>
      <c r="F22" s="934"/>
      <c r="G22" s="934"/>
      <c r="H22" s="934"/>
      <c r="I22" s="934"/>
      <c r="J22" s="934"/>
      <c r="K22" s="934"/>
      <c r="L22" s="953"/>
      <c r="M22" s="954"/>
      <c r="N22" s="954"/>
      <c r="O22" s="954"/>
      <c r="P22" s="954"/>
      <c r="Q22" s="954"/>
      <c r="R22" s="954"/>
      <c r="S22" s="954"/>
      <c r="T22" s="972"/>
    </row>
    <row r="23" spans="1:25" ht="11.25" customHeight="1">
      <c r="A23" s="935"/>
      <c r="B23" s="936"/>
      <c r="C23" s="937" t="s">
        <v>652</v>
      </c>
      <c r="D23" s="654"/>
      <c r="E23" s="763"/>
      <c r="F23" s="763"/>
      <c r="G23" s="763"/>
      <c r="H23" s="763"/>
      <c r="I23" s="763"/>
      <c r="J23" s="763"/>
      <c r="K23" s="763"/>
      <c r="L23" s="955"/>
      <c r="M23" s="956"/>
      <c r="N23" s="956"/>
      <c r="O23" s="956"/>
      <c r="P23" s="956"/>
      <c r="Q23" s="956"/>
      <c r="R23" s="956"/>
      <c r="S23" s="956"/>
      <c r="T23" s="973"/>
    </row>
    <row r="24" spans="1:25" s="519" customFormat="1" ht="11.25" customHeight="1">
      <c r="A24" s="938"/>
      <c r="B24" s="936"/>
      <c r="C24" s="939" t="s">
        <v>752</v>
      </c>
      <c r="D24" s="654"/>
      <c r="E24" s="654"/>
      <c r="F24" s="654"/>
      <c r="G24" s="654"/>
      <c r="H24" s="654"/>
      <c r="I24" s="654"/>
      <c r="J24" s="654"/>
      <c r="K24" s="654"/>
      <c r="L24" s="957"/>
      <c r="M24" s="957"/>
      <c r="N24" s="957"/>
      <c r="O24" s="957"/>
      <c r="P24" s="957"/>
      <c r="Q24" s="957"/>
      <c r="R24" s="957"/>
      <c r="S24" s="957"/>
      <c r="T24" s="974"/>
      <c r="U24" s="975"/>
      <c r="V24" s="975"/>
      <c r="W24" s="975"/>
      <c r="X24" s="975"/>
      <c r="Y24" s="975"/>
    </row>
    <row r="25" spans="1:25" s="519" customFormat="1" ht="11.25" customHeight="1">
      <c r="A25" s="938"/>
      <c r="B25" s="936"/>
      <c r="C25" s="805" t="s">
        <v>753</v>
      </c>
      <c r="D25" s="940"/>
      <c r="E25" s="940"/>
      <c r="F25" s="940"/>
      <c r="G25" s="940"/>
      <c r="H25" s="940"/>
      <c r="I25" s="940"/>
      <c r="J25" s="940"/>
      <c r="K25" s="940"/>
      <c r="L25" s="957"/>
      <c r="M25" s="957"/>
      <c r="N25" s="957"/>
      <c r="O25" s="957"/>
      <c r="P25" s="957"/>
      <c r="Q25" s="957"/>
      <c r="R25" s="957"/>
      <c r="S25" s="957"/>
      <c r="T25" s="974"/>
      <c r="U25" s="975"/>
      <c r="V25" s="975"/>
      <c r="W25" s="975"/>
      <c r="X25" s="975"/>
      <c r="Y25" s="975"/>
    </row>
    <row r="26" spans="1:25" ht="3" customHeight="1">
      <c r="A26" s="941"/>
      <c r="B26" s="942"/>
      <c r="C26" s="810"/>
      <c r="D26" s="810"/>
      <c r="E26" s="810"/>
      <c r="F26" s="810"/>
      <c r="G26" s="810"/>
      <c r="H26" s="810"/>
      <c r="I26" s="810"/>
      <c r="J26" s="810"/>
      <c r="K26" s="810"/>
      <c r="L26" s="958"/>
      <c r="M26" s="959"/>
      <c r="N26" s="959"/>
      <c r="O26" s="959"/>
      <c r="P26" s="959"/>
      <c r="Q26" s="959"/>
      <c r="R26" s="959"/>
      <c r="S26" s="959"/>
      <c r="T26" s="976"/>
    </row>
    <row r="27" spans="1:25" ht="6.75" customHeight="1">
      <c r="A27" s="699"/>
      <c r="B27" s="925"/>
      <c r="C27" s="702"/>
      <c r="D27" s="702"/>
      <c r="E27" s="702"/>
      <c r="F27" s="702"/>
      <c r="G27" s="702"/>
      <c r="H27" s="702"/>
      <c r="I27" s="702"/>
      <c r="J27" s="702"/>
      <c r="K27" s="702"/>
      <c r="L27" s="239"/>
      <c r="M27" s="824"/>
      <c r="N27" s="824"/>
      <c r="O27" s="824"/>
      <c r="P27" s="824"/>
      <c r="Q27" s="824"/>
      <c r="R27" s="824"/>
      <c r="S27" s="824"/>
      <c r="T27" s="891"/>
    </row>
    <row r="28" spans="1:25" ht="11.25" customHeight="1">
      <c r="A28" s="699"/>
      <c r="B28" s="925">
        <v>9.1999999999999993</v>
      </c>
      <c r="C28" s="772" t="s">
        <v>754</v>
      </c>
      <c r="D28" s="702"/>
      <c r="E28" s="702"/>
      <c r="F28" s="702"/>
      <c r="G28" s="702"/>
      <c r="H28" s="702"/>
      <c r="I28" s="702"/>
      <c r="J28" s="702"/>
      <c r="K28" s="702"/>
      <c r="L28" s="3143" t="s">
        <v>306</v>
      </c>
      <c r="M28" s="3125"/>
      <c r="N28" s="3125"/>
      <c r="O28" s="3125"/>
      <c r="P28" s="3125"/>
      <c r="Q28" s="3125"/>
      <c r="R28" s="3125"/>
      <c r="S28" s="3125"/>
      <c r="T28" s="891"/>
    </row>
    <row r="29" spans="1:25" ht="9.75" customHeight="1">
      <c r="A29" s="699"/>
      <c r="B29" s="925"/>
      <c r="C29" s="774" t="s">
        <v>755</v>
      </c>
      <c r="D29" s="702"/>
      <c r="E29" s="702"/>
      <c r="F29" s="702"/>
      <c r="G29" s="702"/>
      <c r="H29" s="702"/>
      <c r="I29" s="702"/>
      <c r="J29" s="702"/>
      <c r="K29" s="702"/>
      <c r="L29" s="3143"/>
      <c r="M29" s="3125"/>
      <c r="N29" s="3125"/>
      <c r="O29" s="3125"/>
      <c r="P29" s="3125"/>
      <c r="Q29" s="3125"/>
      <c r="R29" s="3125"/>
      <c r="S29" s="3125"/>
      <c r="T29" s="891"/>
    </row>
    <row r="30" spans="1:25" ht="6.75" customHeight="1">
      <c r="A30" s="700"/>
      <c r="B30" s="943"/>
      <c r="C30" s="703"/>
      <c r="D30" s="703"/>
      <c r="E30" s="703"/>
      <c r="F30" s="703"/>
      <c r="G30" s="703"/>
      <c r="H30" s="703"/>
      <c r="I30" s="703"/>
      <c r="J30" s="703"/>
      <c r="K30" s="703"/>
      <c r="L30" s="960"/>
      <c r="M30" s="961"/>
      <c r="N30" s="961"/>
      <c r="O30" s="961"/>
      <c r="P30" s="961"/>
      <c r="Q30" s="961"/>
      <c r="R30" s="961"/>
      <c r="S30" s="961"/>
      <c r="T30" s="977"/>
    </row>
    <row r="31" spans="1:25" ht="6.75" customHeight="1">
      <c r="A31" s="699"/>
      <c r="B31" s="925"/>
      <c r="C31" s="702"/>
      <c r="D31" s="702"/>
      <c r="E31" s="702"/>
      <c r="F31" s="702"/>
      <c r="G31" s="702"/>
      <c r="H31" s="702"/>
      <c r="I31" s="702"/>
      <c r="J31" s="768"/>
      <c r="K31" s="768"/>
      <c r="L31" s="962"/>
      <c r="M31" s="824"/>
      <c r="N31" s="824"/>
      <c r="O31" s="824"/>
      <c r="P31" s="824"/>
      <c r="Q31" s="824"/>
      <c r="R31" s="824"/>
      <c r="S31" s="824"/>
      <c r="T31" s="891"/>
    </row>
    <row r="32" spans="1:25" ht="11.25" customHeight="1">
      <c r="A32" s="699"/>
      <c r="B32" s="925">
        <v>9.3000000000000007</v>
      </c>
      <c r="C32" s="772" t="s">
        <v>756</v>
      </c>
      <c r="D32" s="702"/>
      <c r="E32" s="702"/>
      <c r="F32" s="702"/>
      <c r="G32" s="702"/>
      <c r="H32" s="702"/>
      <c r="I32" s="702"/>
      <c r="J32" s="702"/>
      <c r="K32" s="702"/>
      <c r="L32" s="3143" t="s">
        <v>395</v>
      </c>
      <c r="M32" s="3125"/>
      <c r="N32" s="3125"/>
      <c r="O32" s="3125"/>
      <c r="P32" s="3125"/>
      <c r="Q32" s="3125"/>
      <c r="R32" s="3125"/>
      <c r="S32" s="3125"/>
      <c r="T32" s="891"/>
    </row>
    <row r="33" spans="1:20" ht="9.75" customHeight="1">
      <c r="A33" s="699"/>
      <c r="B33" s="925"/>
      <c r="C33" s="774" t="s">
        <v>757</v>
      </c>
      <c r="D33" s="702"/>
      <c r="E33" s="702"/>
      <c r="F33" s="702"/>
      <c r="G33" s="702"/>
      <c r="H33" s="702"/>
      <c r="I33" s="702"/>
      <c r="J33" s="702"/>
      <c r="K33" s="702"/>
      <c r="L33" s="3143"/>
      <c r="M33" s="3125"/>
      <c r="N33" s="3125"/>
      <c r="O33" s="3125"/>
      <c r="P33" s="3125"/>
      <c r="Q33" s="3125"/>
      <c r="R33" s="3125"/>
      <c r="S33" s="3125"/>
      <c r="T33" s="891"/>
    </row>
    <row r="34" spans="1:20" ht="6.75" customHeight="1">
      <c r="A34" s="700"/>
      <c r="B34" s="943"/>
      <c r="C34" s="704"/>
      <c r="D34" s="703"/>
      <c r="E34" s="703"/>
      <c r="F34" s="703"/>
      <c r="G34" s="703"/>
      <c r="H34" s="703"/>
      <c r="I34" s="703"/>
      <c r="J34" s="703"/>
      <c r="K34" s="703"/>
      <c r="L34" s="963"/>
      <c r="M34" s="961"/>
      <c r="N34" s="961"/>
      <c r="O34" s="961"/>
      <c r="P34" s="961"/>
      <c r="Q34" s="961"/>
      <c r="R34" s="961"/>
      <c r="S34" s="961"/>
      <c r="T34" s="977"/>
    </row>
    <row r="35" spans="1:20" ht="6.75" customHeight="1">
      <c r="A35" s="699"/>
      <c r="B35" s="925"/>
      <c r="C35" s="774"/>
      <c r="D35" s="702"/>
      <c r="E35" s="702"/>
      <c r="F35" s="702"/>
      <c r="G35" s="702"/>
      <c r="H35" s="702"/>
      <c r="I35" s="702"/>
      <c r="J35" s="702"/>
      <c r="K35" s="702"/>
      <c r="L35" s="964"/>
      <c r="M35" s="824"/>
      <c r="N35" s="824"/>
      <c r="O35" s="824"/>
      <c r="P35" s="824"/>
      <c r="Q35" s="824"/>
      <c r="R35" s="824"/>
      <c r="S35" s="824"/>
      <c r="T35" s="891"/>
    </row>
    <row r="36" spans="1:20" ht="11.25" customHeight="1">
      <c r="A36" s="699"/>
      <c r="B36" s="925">
        <v>9.4</v>
      </c>
      <c r="C36" s="772" t="s">
        <v>758</v>
      </c>
      <c r="D36" s="702"/>
      <c r="E36" s="702"/>
      <c r="F36" s="702"/>
      <c r="G36" s="702"/>
      <c r="H36" s="702"/>
      <c r="I36" s="702"/>
      <c r="J36" s="702"/>
      <c r="K36" s="702"/>
      <c r="L36" s="3199" t="s">
        <v>400</v>
      </c>
      <c r="M36" s="3125">
        <v>0</v>
      </c>
      <c r="N36" s="3125"/>
      <c r="O36" s="3125"/>
      <c r="P36" s="3125"/>
      <c r="Q36" s="3125"/>
      <c r="R36" s="3125"/>
      <c r="S36" s="3125"/>
      <c r="T36" s="891"/>
    </row>
    <row r="37" spans="1:20" ht="9.75" customHeight="1">
      <c r="A37" s="699"/>
      <c r="B37" s="925"/>
      <c r="C37" s="774" t="s">
        <v>759</v>
      </c>
      <c r="D37" s="702"/>
      <c r="E37" s="702"/>
      <c r="F37" s="702"/>
      <c r="G37" s="702"/>
      <c r="H37" s="702"/>
      <c r="I37" s="702"/>
      <c r="J37" s="702"/>
      <c r="K37" s="702"/>
      <c r="L37" s="3199"/>
      <c r="M37" s="3125"/>
      <c r="N37" s="3125"/>
      <c r="O37" s="3125"/>
      <c r="P37" s="3125"/>
      <c r="Q37" s="3125"/>
      <c r="R37" s="3125"/>
      <c r="S37" s="3125"/>
      <c r="T37" s="891"/>
    </row>
    <row r="38" spans="1:20" ht="6.75" customHeight="1">
      <c r="A38" s="700"/>
      <c r="B38" s="943"/>
      <c r="C38" s="703"/>
      <c r="D38" s="703"/>
      <c r="E38" s="703"/>
      <c r="F38" s="703"/>
      <c r="G38" s="703"/>
      <c r="H38" s="703"/>
      <c r="I38" s="703"/>
      <c r="J38" s="703"/>
      <c r="K38" s="703"/>
      <c r="L38" s="963"/>
      <c r="M38" s="961"/>
      <c r="N38" s="961"/>
      <c r="O38" s="961"/>
      <c r="P38" s="961"/>
      <c r="Q38" s="961"/>
      <c r="R38" s="961"/>
      <c r="S38" s="961"/>
      <c r="T38" s="977"/>
    </row>
    <row r="39" spans="1:20" ht="6.75" customHeight="1">
      <c r="A39" s="699"/>
      <c r="B39" s="925"/>
      <c r="C39" s="702"/>
      <c r="D39" s="702"/>
      <c r="E39" s="702"/>
      <c r="F39" s="702"/>
      <c r="G39" s="702"/>
      <c r="H39" s="702"/>
      <c r="I39" s="702"/>
      <c r="J39" s="702"/>
      <c r="K39" s="702"/>
      <c r="L39" s="964"/>
      <c r="M39" s="824"/>
      <c r="N39" s="824"/>
      <c r="O39" s="824"/>
      <c r="P39" s="824"/>
      <c r="Q39" s="824"/>
      <c r="R39" s="824"/>
      <c r="S39" s="824"/>
      <c r="T39" s="891"/>
    </row>
    <row r="40" spans="1:20" ht="11.25" customHeight="1">
      <c r="A40" s="699"/>
      <c r="B40" s="925">
        <v>9.5</v>
      </c>
      <c r="C40" s="772" t="s">
        <v>760</v>
      </c>
      <c r="D40" s="702"/>
      <c r="E40" s="702"/>
      <c r="F40" s="702"/>
      <c r="G40" s="702"/>
      <c r="H40" s="702"/>
      <c r="I40" s="702"/>
      <c r="J40" s="702"/>
      <c r="K40" s="702"/>
      <c r="L40" s="2130" t="s">
        <v>406</v>
      </c>
      <c r="M40" s="3125"/>
      <c r="N40" s="3125"/>
      <c r="O40" s="3125"/>
      <c r="P40" s="3125"/>
      <c r="Q40" s="3125"/>
      <c r="R40" s="3125"/>
      <c r="S40" s="3125"/>
      <c r="T40" s="891"/>
    </row>
    <row r="41" spans="1:20" ht="9.75" customHeight="1">
      <c r="A41" s="699"/>
      <c r="B41" s="925"/>
      <c r="C41" s="774" t="s">
        <v>761</v>
      </c>
      <c r="D41" s="702"/>
      <c r="E41" s="702"/>
      <c r="F41" s="702"/>
      <c r="G41" s="702"/>
      <c r="H41" s="702"/>
      <c r="I41" s="702"/>
      <c r="J41" s="702"/>
      <c r="K41" s="702"/>
      <c r="L41" s="2130"/>
      <c r="M41" s="3125"/>
      <c r="N41" s="3125"/>
      <c r="O41" s="3125"/>
      <c r="P41" s="3125"/>
      <c r="Q41" s="3125"/>
      <c r="R41" s="3125"/>
      <c r="S41" s="3125"/>
      <c r="T41" s="891"/>
    </row>
    <row r="42" spans="1:20" ht="6.75" customHeight="1">
      <c r="A42" s="700"/>
      <c r="B42" s="943"/>
      <c r="C42" s="703"/>
      <c r="D42" s="703"/>
      <c r="E42" s="703"/>
      <c r="F42" s="703"/>
      <c r="G42" s="703"/>
      <c r="H42" s="703"/>
      <c r="I42" s="703"/>
      <c r="J42" s="703"/>
      <c r="K42" s="703"/>
      <c r="L42" s="963"/>
      <c r="M42" s="961"/>
      <c r="N42" s="961"/>
      <c r="O42" s="961"/>
      <c r="P42" s="961"/>
      <c r="Q42" s="961"/>
      <c r="R42" s="961"/>
      <c r="S42" s="961"/>
      <c r="T42" s="977"/>
    </row>
    <row r="43" spans="1:20" ht="6.75" customHeight="1">
      <c r="A43" s="699"/>
      <c r="B43" s="925"/>
      <c r="C43" s="702"/>
      <c r="D43" s="702"/>
      <c r="E43" s="702"/>
      <c r="F43" s="702"/>
      <c r="G43" s="702"/>
      <c r="H43" s="702"/>
      <c r="I43" s="702"/>
      <c r="J43" s="702"/>
      <c r="K43" s="702"/>
      <c r="L43" s="3200" t="s">
        <v>410</v>
      </c>
      <c r="M43" s="824"/>
      <c r="N43" s="824"/>
      <c r="O43" s="824"/>
      <c r="P43" s="824"/>
      <c r="Q43" s="824"/>
      <c r="R43" s="824"/>
      <c r="S43" s="824"/>
      <c r="T43" s="891"/>
    </row>
    <row r="44" spans="1:20" ht="11.25" customHeight="1">
      <c r="A44" s="699"/>
      <c r="B44" s="925">
        <v>9.6</v>
      </c>
      <c r="C44" s="772" t="s">
        <v>762</v>
      </c>
      <c r="D44" s="702"/>
      <c r="E44" s="702"/>
      <c r="F44" s="702"/>
      <c r="G44" s="702"/>
      <c r="H44" s="702"/>
      <c r="I44" s="702"/>
      <c r="J44" s="702"/>
      <c r="K44" s="702"/>
      <c r="L44" s="3200"/>
      <c r="M44" s="3125"/>
      <c r="N44" s="3125"/>
      <c r="O44" s="3125"/>
      <c r="P44" s="3125"/>
      <c r="Q44" s="3125"/>
      <c r="R44" s="3125"/>
      <c r="S44" s="3125"/>
      <c r="T44" s="891"/>
    </row>
    <row r="45" spans="1:20" ht="9.75" customHeight="1">
      <c r="A45" s="699"/>
      <c r="B45" s="925"/>
      <c r="C45" s="774" t="s">
        <v>763</v>
      </c>
      <c r="D45" s="702"/>
      <c r="E45" s="702"/>
      <c r="F45" s="702"/>
      <c r="G45" s="702"/>
      <c r="H45" s="702"/>
      <c r="I45" s="702"/>
      <c r="J45" s="702"/>
      <c r="K45" s="702"/>
      <c r="L45" s="3200"/>
      <c r="M45" s="3125"/>
      <c r="N45" s="3125"/>
      <c r="O45" s="3125"/>
      <c r="P45" s="3125"/>
      <c r="Q45" s="3125"/>
      <c r="R45" s="3125"/>
      <c r="S45" s="3125"/>
      <c r="T45" s="891"/>
    </row>
    <row r="46" spans="1:20" ht="6.75" customHeight="1">
      <c r="A46" s="700"/>
      <c r="B46" s="943"/>
      <c r="C46" s="703"/>
      <c r="D46" s="703"/>
      <c r="E46" s="703"/>
      <c r="F46" s="703"/>
      <c r="G46" s="703"/>
      <c r="H46" s="703"/>
      <c r="I46" s="703"/>
      <c r="J46" s="703"/>
      <c r="K46" s="703"/>
      <c r="L46" s="3200"/>
      <c r="M46" s="961"/>
      <c r="N46" s="961"/>
      <c r="O46" s="961"/>
      <c r="P46" s="961"/>
      <c r="Q46" s="961"/>
      <c r="R46" s="961"/>
      <c r="S46" s="961"/>
      <c r="T46" s="977"/>
    </row>
    <row r="47" spans="1:20" ht="6.75" customHeight="1">
      <c r="A47" s="699"/>
      <c r="B47" s="925"/>
      <c r="C47" s="702"/>
      <c r="D47" s="702"/>
      <c r="E47" s="702"/>
      <c r="F47" s="702"/>
      <c r="G47" s="702"/>
      <c r="H47" s="702"/>
      <c r="I47" s="702"/>
      <c r="J47" s="702"/>
      <c r="K47" s="702"/>
      <c r="L47" s="3200" t="s">
        <v>414</v>
      </c>
      <c r="M47" s="824"/>
      <c r="N47" s="824"/>
      <c r="O47" s="824"/>
      <c r="P47" s="824"/>
      <c r="Q47" s="824"/>
      <c r="R47" s="824"/>
      <c r="S47" s="824"/>
      <c r="T47" s="891"/>
    </row>
    <row r="48" spans="1:20" ht="11.25" customHeight="1">
      <c r="A48" s="699"/>
      <c r="B48" s="925">
        <v>9.6999999999999993</v>
      </c>
      <c r="C48" s="772" t="s">
        <v>764</v>
      </c>
      <c r="D48" s="702"/>
      <c r="E48" s="702"/>
      <c r="F48" s="702"/>
      <c r="G48" s="702"/>
      <c r="H48" s="702"/>
      <c r="I48" s="702"/>
      <c r="J48" s="702"/>
      <c r="K48" s="702"/>
      <c r="L48" s="3200"/>
      <c r="M48" s="3125"/>
      <c r="N48" s="3125"/>
      <c r="O48" s="3125"/>
      <c r="P48" s="3125"/>
      <c r="Q48" s="3125"/>
      <c r="R48" s="3125"/>
      <c r="S48" s="3125"/>
      <c r="T48" s="891"/>
    </row>
    <row r="49" spans="1:20" ht="9.75" customHeight="1">
      <c r="A49" s="699"/>
      <c r="B49" s="925"/>
      <c r="C49" s="774" t="s">
        <v>765</v>
      </c>
      <c r="D49" s="702"/>
      <c r="E49" s="702"/>
      <c r="F49" s="702"/>
      <c r="G49" s="702"/>
      <c r="H49" s="702"/>
      <c r="I49" s="702"/>
      <c r="J49" s="702"/>
      <c r="K49" s="702"/>
      <c r="L49" s="3200"/>
      <c r="M49" s="3125"/>
      <c r="N49" s="3125"/>
      <c r="O49" s="3125"/>
      <c r="P49" s="3125"/>
      <c r="Q49" s="3125"/>
      <c r="R49" s="3125"/>
      <c r="S49" s="3125"/>
      <c r="T49" s="891"/>
    </row>
    <row r="50" spans="1:20" ht="6.75" customHeight="1">
      <c r="A50" s="700"/>
      <c r="B50" s="943"/>
      <c r="C50" s="703"/>
      <c r="D50" s="703"/>
      <c r="E50" s="703"/>
      <c r="F50" s="703"/>
      <c r="G50" s="703"/>
      <c r="H50" s="703"/>
      <c r="I50" s="703"/>
      <c r="J50" s="703"/>
      <c r="K50" s="703"/>
      <c r="L50" s="3200"/>
      <c r="M50" s="961"/>
      <c r="N50" s="961"/>
      <c r="O50" s="961"/>
      <c r="P50" s="961"/>
      <c r="Q50" s="961"/>
      <c r="R50" s="961"/>
      <c r="S50" s="961"/>
      <c r="T50" s="977"/>
    </row>
    <row r="51" spans="1:20" ht="6.75" customHeight="1">
      <c r="A51" s="699"/>
      <c r="B51" s="925"/>
      <c r="C51" s="702"/>
      <c r="D51" s="702"/>
      <c r="E51" s="702"/>
      <c r="F51" s="702"/>
      <c r="G51" s="702"/>
      <c r="H51" s="702"/>
      <c r="I51" s="702"/>
      <c r="J51" s="702"/>
      <c r="K51" s="702"/>
      <c r="L51" s="3201" t="s">
        <v>335</v>
      </c>
      <c r="M51" s="965"/>
      <c r="N51" s="824"/>
      <c r="O51" s="824"/>
      <c r="P51" s="824"/>
      <c r="Q51" s="824"/>
      <c r="R51" s="824"/>
      <c r="S51" s="824"/>
      <c r="T51" s="891"/>
    </row>
    <row r="52" spans="1:20" ht="11.25" customHeight="1">
      <c r="A52" s="699"/>
      <c r="B52" s="925">
        <v>9.8000000000000007</v>
      </c>
      <c r="C52" s="772" t="s">
        <v>766</v>
      </c>
      <c r="D52" s="702"/>
      <c r="E52" s="702"/>
      <c r="F52" s="702"/>
      <c r="G52" s="702"/>
      <c r="H52" s="702"/>
      <c r="I52" s="702"/>
      <c r="J52" s="702"/>
      <c r="K52" s="702"/>
      <c r="L52" s="3201"/>
      <c r="M52" s="3125"/>
      <c r="N52" s="3125"/>
      <c r="O52" s="3125"/>
      <c r="P52" s="3125"/>
      <c r="Q52" s="3125"/>
      <c r="R52" s="3125"/>
      <c r="S52" s="3125"/>
      <c r="T52" s="891"/>
    </row>
    <row r="53" spans="1:20" ht="9.75" customHeight="1">
      <c r="A53" s="699"/>
      <c r="B53" s="925"/>
      <c r="C53" s="774" t="s">
        <v>767</v>
      </c>
      <c r="D53" s="702"/>
      <c r="E53" s="702"/>
      <c r="F53" s="702"/>
      <c r="G53" s="702"/>
      <c r="H53" s="702"/>
      <c r="I53" s="702"/>
      <c r="J53" s="702"/>
      <c r="K53" s="702"/>
      <c r="L53" s="3201"/>
      <c r="M53" s="3125"/>
      <c r="N53" s="3125"/>
      <c r="O53" s="3125"/>
      <c r="P53" s="3125"/>
      <c r="Q53" s="3125"/>
      <c r="R53" s="3125"/>
      <c r="S53" s="3125"/>
      <c r="T53" s="891"/>
    </row>
    <row r="54" spans="1:20" ht="6.75" customHeight="1">
      <c r="A54" s="700"/>
      <c r="B54" s="943"/>
      <c r="C54" s="703"/>
      <c r="D54" s="703"/>
      <c r="E54" s="703"/>
      <c r="F54" s="703"/>
      <c r="G54" s="703"/>
      <c r="H54" s="703"/>
      <c r="I54" s="703"/>
      <c r="J54" s="703"/>
      <c r="K54" s="703"/>
      <c r="L54" s="3201"/>
      <c r="M54" s="961"/>
      <c r="N54" s="961"/>
      <c r="O54" s="961"/>
      <c r="P54" s="961"/>
      <c r="Q54" s="961"/>
      <c r="R54" s="961"/>
      <c r="S54" s="961"/>
      <c r="T54" s="977"/>
    </row>
    <row r="55" spans="1:20" ht="5.25" customHeight="1">
      <c r="A55" s="699"/>
      <c r="B55" s="925"/>
      <c r="C55" s="702"/>
      <c r="D55" s="702"/>
      <c r="E55" s="702"/>
      <c r="F55" s="702"/>
      <c r="G55" s="702"/>
      <c r="H55" s="702"/>
      <c r="I55" s="702"/>
      <c r="J55" s="702"/>
      <c r="K55" s="702"/>
      <c r="L55" s="3200" t="s">
        <v>336</v>
      </c>
      <c r="M55" s="824"/>
      <c r="N55" s="824"/>
      <c r="O55" s="824"/>
      <c r="P55" s="824"/>
      <c r="Q55" s="824"/>
      <c r="R55" s="824"/>
      <c r="S55" s="824"/>
      <c r="T55" s="891"/>
    </row>
    <row r="56" spans="1:20" ht="12" customHeight="1">
      <c r="A56" s="699"/>
      <c r="B56" s="925">
        <v>9.9</v>
      </c>
      <c r="C56" s="772" t="s">
        <v>768</v>
      </c>
      <c r="D56" s="702"/>
      <c r="E56" s="702"/>
      <c r="F56" s="702"/>
      <c r="G56" s="702"/>
      <c r="H56" s="702"/>
      <c r="I56" s="702"/>
      <c r="J56" s="702"/>
      <c r="K56" s="702"/>
      <c r="L56" s="3200"/>
      <c r="M56" s="824"/>
      <c r="N56" s="966"/>
      <c r="O56" s="851"/>
      <c r="P56" s="851"/>
      <c r="Q56" s="851"/>
      <c r="R56" s="851"/>
      <c r="S56" s="888"/>
      <c r="T56" s="891"/>
    </row>
    <row r="57" spans="1:20" ht="11.25" customHeight="1">
      <c r="A57" s="699"/>
      <c r="B57" s="925"/>
      <c r="C57" s="772" t="s">
        <v>769</v>
      </c>
      <c r="D57" s="702"/>
      <c r="E57" s="702"/>
      <c r="F57" s="702"/>
      <c r="G57" s="702"/>
      <c r="H57" s="702"/>
      <c r="I57" s="702"/>
      <c r="J57" s="702"/>
      <c r="K57" s="702"/>
      <c r="L57" s="3200"/>
      <c r="M57" s="3125"/>
      <c r="N57" s="3125"/>
      <c r="O57" s="3125"/>
      <c r="P57" s="3125"/>
      <c r="Q57" s="3125"/>
      <c r="R57" s="3125"/>
      <c r="S57" s="3125"/>
      <c r="T57" s="891"/>
    </row>
    <row r="58" spans="1:20" ht="10.5" customHeight="1">
      <c r="A58" s="699"/>
      <c r="B58" s="925"/>
      <c r="C58" s="701" t="s">
        <v>770</v>
      </c>
      <c r="D58" s="702"/>
      <c r="E58" s="702"/>
      <c r="F58" s="702"/>
      <c r="G58" s="702"/>
      <c r="H58" s="702"/>
      <c r="I58" s="702"/>
      <c r="J58" s="702"/>
      <c r="K58" s="702"/>
      <c r="L58" s="3200"/>
      <c r="M58" s="3125"/>
      <c r="N58" s="3125"/>
      <c r="O58" s="3125"/>
      <c r="P58" s="3125"/>
      <c r="Q58" s="3125"/>
      <c r="R58" s="3125"/>
      <c r="S58" s="3125"/>
      <c r="T58" s="891"/>
    </row>
    <row r="59" spans="1:20" ht="11.25" customHeight="1">
      <c r="A59" s="699"/>
      <c r="B59" s="925"/>
      <c r="C59" s="701" t="s">
        <v>771</v>
      </c>
      <c r="D59" s="702"/>
      <c r="E59" s="702"/>
      <c r="F59" s="702"/>
      <c r="G59" s="702"/>
      <c r="H59" s="702"/>
      <c r="I59" s="702"/>
      <c r="J59" s="702"/>
      <c r="K59" s="702"/>
      <c r="L59" s="3200"/>
      <c r="M59" s="824"/>
      <c r="N59" s="824"/>
      <c r="O59" s="824"/>
      <c r="P59" s="824"/>
      <c r="Q59" s="824"/>
      <c r="R59" s="824"/>
      <c r="S59" s="824"/>
      <c r="T59" s="891"/>
    </row>
    <row r="60" spans="1:20" ht="5.25" customHeight="1">
      <c r="A60" s="700"/>
      <c r="B60" s="943"/>
      <c r="C60" s="703"/>
      <c r="D60" s="703"/>
      <c r="E60" s="703"/>
      <c r="F60" s="944"/>
      <c r="G60" s="944"/>
      <c r="H60" s="944"/>
      <c r="I60" s="944"/>
      <c r="J60" s="944"/>
      <c r="K60" s="944"/>
      <c r="L60" s="3202"/>
      <c r="M60" s="967"/>
      <c r="N60" s="961"/>
      <c r="O60" s="961"/>
      <c r="P60" s="961"/>
      <c r="Q60" s="961"/>
      <c r="R60" s="961"/>
      <c r="S60" s="961"/>
      <c r="T60" s="977"/>
    </row>
    <row r="61" spans="1:20" ht="6" customHeight="1">
      <c r="A61" s="699"/>
      <c r="B61" s="925"/>
      <c r="C61" s="702"/>
      <c r="D61" s="702"/>
      <c r="E61" s="702"/>
      <c r="F61" s="702"/>
      <c r="G61" s="702"/>
      <c r="H61" s="702"/>
      <c r="I61" s="702"/>
      <c r="J61" s="702"/>
      <c r="K61" s="702"/>
      <c r="L61" s="968"/>
      <c r="M61" s="824"/>
      <c r="N61" s="824"/>
      <c r="O61" s="824"/>
      <c r="P61" s="824"/>
      <c r="Q61" s="824"/>
      <c r="R61" s="824"/>
      <c r="S61" s="824"/>
      <c r="T61" s="891"/>
    </row>
    <row r="62" spans="1:20" ht="11.25" customHeight="1">
      <c r="A62" s="699"/>
      <c r="B62" s="945">
        <v>9.1</v>
      </c>
      <c r="C62" s="772" t="s">
        <v>772</v>
      </c>
      <c r="D62" s="702"/>
      <c r="E62" s="702"/>
      <c r="F62" s="702"/>
      <c r="G62" s="702"/>
      <c r="H62" s="702"/>
      <c r="I62" s="702"/>
      <c r="J62" s="702"/>
      <c r="K62" s="702"/>
      <c r="L62" s="65"/>
      <c r="M62" s="969"/>
      <c r="N62" s="969"/>
      <c r="O62" s="969"/>
      <c r="P62" s="969"/>
      <c r="Q62" s="969"/>
      <c r="R62" s="969"/>
      <c r="S62" s="969"/>
      <c r="T62" s="891"/>
    </row>
    <row r="63" spans="1:20" ht="11.25" customHeight="1">
      <c r="A63" s="699"/>
      <c r="B63" s="925"/>
      <c r="C63" s="772" t="s">
        <v>773</v>
      </c>
      <c r="D63" s="702"/>
      <c r="E63" s="702"/>
      <c r="F63" s="702"/>
      <c r="G63" s="702"/>
      <c r="H63" s="702"/>
      <c r="I63" s="702"/>
      <c r="J63" s="702"/>
      <c r="K63" s="702"/>
      <c r="L63" s="3199" t="s">
        <v>774</v>
      </c>
      <c r="M63" s="3125">
        <v>0</v>
      </c>
      <c r="N63" s="3125"/>
      <c r="O63" s="3125"/>
      <c r="P63" s="3125"/>
      <c r="Q63" s="3125"/>
      <c r="R63" s="3125"/>
      <c r="S63" s="3125"/>
      <c r="T63" s="891"/>
    </row>
    <row r="64" spans="1:20" ht="11.25" customHeight="1">
      <c r="A64" s="699"/>
      <c r="B64" s="925"/>
      <c r="C64" s="827" t="s">
        <v>775</v>
      </c>
      <c r="D64" s="702"/>
      <c r="E64" s="702"/>
      <c r="F64" s="772"/>
      <c r="G64" s="702"/>
      <c r="H64" s="824"/>
      <c r="I64" s="824"/>
      <c r="J64" s="824"/>
      <c r="K64" s="824"/>
      <c r="L64" s="3199"/>
      <c r="M64" s="3125"/>
      <c r="N64" s="3125"/>
      <c r="O64" s="3125"/>
      <c r="P64" s="3125"/>
      <c r="Q64" s="3125"/>
      <c r="R64" s="3125"/>
      <c r="S64" s="3125"/>
      <c r="T64" s="891"/>
    </row>
    <row r="65" spans="1:20" ht="9.75" customHeight="1">
      <c r="A65" s="699"/>
      <c r="B65" s="925"/>
      <c r="C65" s="827" t="s">
        <v>776</v>
      </c>
      <c r="D65" s="702"/>
      <c r="E65" s="702"/>
      <c r="F65" s="702"/>
      <c r="G65" s="702"/>
      <c r="H65" s="702"/>
      <c r="I65" s="702"/>
      <c r="J65" s="702"/>
      <c r="K65" s="702"/>
      <c r="L65" s="65"/>
      <c r="T65" s="891"/>
    </row>
    <row r="66" spans="1:20" ht="11.25" customHeight="1">
      <c r="A66" s="699"/>
      <c r="B66" s="925"/>
      <c r="C66" s="3208"/>
      <c r="D66" s="3208"/>
      <c r="E66" s="3208"/>
      <c r="F66" s="3208"/>
      <c r="G66" s="3208"/>
      <c r="H66" s="3208"/>
      <c r="I66" s="3208"/>
      <c r="J66" s="3208"/>
      <c r="K66" s="824"/>
      <c r="L66" s="65"/>
      <c r="M66" s="824"/>
      <c r="N66" s="824"/>
      <c r="O66" s="824"/>
      <c r="P66" s="824"/>
      <c r="Q66" s="824"/>
      <c r="R66" s="824"/>
      <c r="S66" s="824"/>
      <c r="T66" s="891"/>
    </row>
    <row r="67" spans="1:20" ht="6" customHeight="1">
      <c r="A67" s="700"/>
      <c r="B67" s="943"/>
      <c r="C67" s="978"/>
      <c r="D67" s="703"/>
      <c r="E67" s="703"/>
      <c r="F67" s="703"/>
      <c r="G67" s="703"/>
      <c r="H67" s="961"/>
      <c r="I67" s="961"/>
      <c r="J67" s="961"/>
      <c r="K67" s="961"/>
      <c r="L67" s="997"/>
      <c r="M67" s="961"/>
      <c r="N67" s="961"/>
      <c r="O67" s="961"/>
      <c r="P67" s="961"/>
      <c r="Q67" s="961"/>
      <c r="R67" s="961"/>
      <c r="S67" s="961"/>
      <c r="T67" s="977"/>
    </row>
    <row r="68" spans="1:20" ht="6.75" customHeight="1">
      <c r="A68" s="699"/>
      <c r="B68" s="925"/>
      <c r="C68" s="979"/>
      <c r="D68" s="768"/>
      <c r="E68" s="768"/>
      <c r="F68" s="768"/>
      <c r="G68" s="768"/>
      <c r="H68" s="965"/>
      <c r="I68" s="965"/>
      <c r="J68" s="965"/>
      <c r="K68" s="965"/>
      <c r="L68" s="3203" t="s">
        <v>688</v>
      </c>
      <c r="M68" s="965"/>
      <c r="N68" s="965"/>
      <c r="O68" s="965"/>
      <c r="P68" s="965"/>
      <c r="Q68" s="965"/>
      <c r="R68" s="965"/>
      <c r="S68" s="965"/>
      <c r="T68" s="1017"/>
    </row>
    <row r="69" spans="1:20" ht="11.25" customHeight="1">
      <c r="A69" s="699"/>
      <c r="B69" s="945">
        <v>9.11</v>
      </c>
      <c r="C69" s="772" t="s">
        <v>777</v>
      </c>
      <c r="D69" s="702"/>
      <c r="E69" s="702"/>
      <c r="F69" s="702"/>
      <c r="G69" s="702"/>
      <c r="H69" s="702"/>
      <c r="I69" s="702"/>
      <c r="J69" s="702"/>
      <c r="K69" s="702"/>
      <c r="L69" s="3203"/>
      <c r="M69" s="3125"/>
      <c r="N69" s="3125"/>
      <c r="O69" s="3125"/>
      <c r="P69" s="3125"/>
      <c r="Q69" s="3125"/>
      <c r="R69" s="3125"/>
      <c r="S69" s="3125"/>
      <c r="T69" s="891"/>
    </row>
    <row r="70" spans="1:20" ht="11.25" customHeight="1">
      <c r="A70" s="699"/>
      <c r="B70" s="925"/>
      <c r="C70" s="772" t="s">
        <v>778</v>
      </c>
      <c r="D70" s="702"/>
      <c r="E70" s="702"/>
      <c r="F70" s="702"/>
      <c r="G70" s="702"/>
      <c r="H70" s="702"/>
      <c r="I70" s="702"/>
      <c r="J70" s="702"/>
      <c r="K70" s="702"/>
      <c r="L70" s="3203"/>
      <c r="M70" s="3125"/>
      <c r="N70" s="3125"/>
      <c r="O70" s="3125"/>
      <c r="P70" s="3125"/>
      <c r="Q70" s="3125"/>
      <c r="R70" s="3125"/>
      <c r="S70" s="3125"/>
      <c r="T70" s="891"/>
    </row>
    <row r="71" spans="1:20" ht="11.25" customHeight="1">
      <c r="A71" s="699"/>
      <c r="B71" s="925"/>
      <c r="C71" s="774" t="s">
        <v>779</v>
      </c>
      <c r="D71" s="702"/>
      <c r="E71" s="702"/>
      <c r="F71" s="702"/>
      <c r="G71" s="702"/>
      <c r="H71" s="702"/>
      <c r="I71" s="702"/>
      <c r="J71" s="702"/>
      <c r="K71" s="702"/>
      <c r="L71" s="998"/>
      <c r="M71" s="824"/>
      <c r="N71" s="824"/>
      <c r="O71" s="824"/>
      <c r="P71" s="824"/>
      <c r="Q71" s="824"/>
      <c r="R71" s="824"/>
      <c r="S71" s="824"/>
      <c r="T71" s="891"/>
    </row>
    <row r="72" spans="1:20" ht="11.25" customHeight="1">
      <c r="A72" s="699"/>
      <c r="B72" s="925"/>
      <c r="C72" s="774" t="s">
        <v>780</v>
      </c>
      <c r="D72" s="702"/>
      <c r="E72" s="702"/>
      <c r="F72" s="702"/>
      <c r="G72" s="702"/>
      <c r="H72" s="702"/>
      <c r="I72" s="702"/>
      <c r="J72" s="702"/>
      <c r="K72" s="702"/>
      <c r="L72" s="998"/>
      <c r="M72" s="824"/>
      <c r="N72" s="824"/>
      <c r="O72" s="824"/>
      <c r="P72" s="824"/>
      <c r="Q72" s="824"/>
      <c r="R72" s="824"/>
      <c r="S72" s="824"/>
      <c r="T72" s="891"/>
    </row>
    <row r="73" spans="1:20" ht="5.25" customHeight="1">
      <c r="A73" s="699"/>
      <c r="B73" s="925"/>
      <c r="C73" s="702"/>
      <c r="D73" s="774"/>
      <c r="E73" s="702"/>
      <c r="F73" s="702"/>
      <c r="G73" s="702"/>
      <c r="H73" s="702"/>
      <c r="I73" s="702"/>
      <c r="J73" s="702"/>
      <c r="K73" s="702"/>
      <c r="L73" s="998"/>
      <c r="M73" s="824"/>
      <c r="N73" s="824"/>
      <c r="O73" s="824"/>
      <c r="P73" s="824"/>
      <c r="Q73" s="824"/>
      <c r="R73" s="824"/>
      <c r="S73" s="824"/>
      <c r="T73" s="891"/>
    </row>
    <row r="74" spans="1:20" ht="3" customHeight="1">
      <c r="A74" s="699"/>
      <c r="B74" s="925"/>
      <c r="C74" s="980"/>
      <c r="D74" s="981"/>
      <c r="E74" s="981"/>
      <c r="F74" s="981"/>
      <c r="G74" s="981"/>
      <c r="H74" s="981"/>
      <c r="I74" s="999"/>
      <c r="J74" s="999"/>
      <c r="K74" s="999"/>
      <c r="L74" s="1000"/>
      <c r="M74" s="1001"/>
      <c r="N74" s="1001"/>
      <c r="O74" s="1001"/>
      <c r="P74" s="1001"/>
      <c r="Q74" s="1001"/>
      <c r="R74" s="1001"/>
      <c r="S74" s="1018"/>
      <c r="T74" s="891"/>
    </row>
    <row r="75" spans="1:20" ht="11.25" customHeight="1">
      <c r="A75" s="699"/>
      <c r="B75" s="925"/>
      <c r="C75" s="982" t="s">
        <v>781</v>
      </c>
      <c r="D75" s="983"/>
      <c r="E75" s="984"/>
      <c r="F75" s="984"/>
      <c r="G75" s="984"/>
      <c r="H75" s="985"/>
      <c r="I75" s="983"/>
      <c r="J75" s="1002"/>
      <c r="K75" s="1002"/>
      <c r="L75" s="985"/>
      <c r="M75" s="983"/>
      <c r="N75" s="1003"/>
      <c r="O75" s="983"/>
      <c r="P75" s="1003"/>
      <c r="Q75" s="1003"/>
      <c r="R75" s="1003"/>
      <c r="S75" s="1019"/>
      <c r="T75" s="891"/>
    </row>
    <row r="76" spans="1:20" ht="11.25" customHeight="1">
      <c r="A76" s="699"/>
      <c r="B76" s="925"/>
      <c r="C76" s="982" t="s">
        <v>782</v>
      </c>
      <c r="D76" s="986"/>
      <c r="E76" s="984"/>
      <c r="F76" s="984"/>
      <c r="G76" s="984"/>
      <c r="H76" s="984"/>
      <c r="I76" s="986"/>
      <c r="J76" s="1002"/>
      <c r="K76" s="1002"/>
      <c r="L76" s="984"/>
      <c r="M76" s="986"/>
      <c r="N76" s="1003"/>
      <c r="O76" s="986"/>
      <c r="P76" s="1003"/>
      <c r="Q76" s="1003"/>
      <c r="R76" s="1003"/>
      <c r="S76" s="1019"/>
      <c r="T76" s="891"/>
    </row>
    <row r="77" spans="1:20" ht="11.25" customHeight="1">
      <c r="A77" s="699"/>
      <c r="B77" s="925"/>
      <c r="C77" s="987" t="s">
        <v>783</v>
      </c>
      <c r="D77" s="983"/>
      <c r="E77" s="984"/>
      <c r="F77" s="984"/>
      <c r="G77" s="984"/>
      <c r="H77" s="985"/>
      <c r="I77" s="983"/>
      <c r="J77" s="1002"/>
      <c r="K77" s="1002"/>
      <c r="L77" s="1004"/>
      <c r="M77" s="1003"/>
      <c r="N77" s="1003"/>
      <c r="O77" s="1003"/>
      <c r="P77" s="1003"/>
      <c r="Q77" s="1003"/>
      <c r="R77" s="1003"/>
      <c r="S77" s="1019"/>
      <c r="T77" s="891"/>
    </row>
    <row r="78" spans="1:20" ht="2.25" customHeight="1">
      <c r="A78" s="699"/>
      <c r="B78" s="925"/>
      <c r="C78" s="988"/>
      <c r="D78" s="989"/>
      <c r="E78" s="990"/>
      <c r="F78" s="990"/>
      <c r="G78" s="990"/>
      <c r="H78" s="990"/>
      <c r="I78" s="989"/>
      <c r="J78" s="1005"/>
      <c r="K78" s="1005"/>
      <c r="L78" s="1006"/>
      <c r="M78" s="1007"/>
      <c r="N78" s="1007"/>
      <c r="O78" s="1007"/>
      <c r="P78" s="1007"/>
      <c r="Q78" s="1007"/>
      <c r="R78" s="1007"/>
      <c r="S78" s="1020"/>
      <c r="T78" s="891"/>
    </row>
    <row r="79" spans="1:20" ht="7.5" customHeight="1">
      <c r="A79" s="876"/>
      <c r="B79" s="991"/>
      <c r="C79" s="209"/>
      <c r="D79" s="80"/>
      <c r="E79" s="80"/>
      <c r="F79" s="80"/>
      <c r="G79" s="80"/>
      <c r="H79" s="80"/>
      <c r="I79" s="80"/>
      <c r="J79" s="80"/>
      <c r="K79" s="80"/>
      <c r="L79" s="1008"/>
      <c r="M79" s="1009"/>
      <c r="N79" s="1009"/>
      <c r="O79" s="1008"/>
      <c r="P79" s="1009"/>
      <c r="Q79" s="1009"/>
      <c r="R79" s="1009"/>
      <c r="S79" s="1021"/>
      <c r="T79" s="1022"/>
    </row>
    <row r="80" spans="1:20" ht="6.75" customHeight="1">
      <c r="A80" s="699"/>
      <c r="B80" s="925"/>
      <c r="C80" s="239"/>
      <c r="D80" s="772"/>
      <c r="E80" s="702"/>
      <c r="F80" s="702"/>
      <c r="G80" s="702"/>
      <c r="H80" s="702"/>
      <c r="I80" s="702"/>
      <c r="J80" s="702"/>
      <c r="K80" s="702"/>
      <c r="L80" s="825"/>
      <c r="M80" s="824"/>
      <c r="N80" s="824"/>
      <c r="O80" s="824"/>
      <c r="P80" s="824"/>
      <c r="Q80" s="824"/>
      <c r="R80" s="824"/>
      <c r="S80" s="824"/>
      <c r="T80" s="891"/>
    </row>
    <row r="81" spans="1:23" ht="11.25" customHeight="1">
      <c r="A81" s="699"/>
      <c r="B81" s="945">
        <v>9.1199999999999992</v>
      </c>
      <c r="C81" s="772" t="s">
        <v>784</v>
      </c>
      <c r="D81" s="702"/>
      <c r="E81" s="702"/>
      <c r="F81" s="702"/>
      <c r="G81" s="702"/>
      <c r="H81" s="702"/>
      <c r="I81" s="702"/>
      <c r="J81" s="702"/>
      <c r="K81" s="702"/>
      <c r="L81" s="3164">
        <v>12</v>
      </c>
      <c r="M81" s="3125">
        <v>0</v>
      </c>
      <c r="N81" s="3125"/>
      <c r="O81" s="3125"/>
      <c r="P81" s="3125"/>
      <c r="Q81" s="3125"/>
      <c r="R81" s="3125"/>
      <c r="S81" s="3125"/>
      <c r="T81" s="891"/>
    </row>
    <row r="82" spans="1:23" ht="11.25" customHeight="1">
      <c r="A82" s="699"/>
      <c r="B82" s="925"/>
      <c r="C82" s="774" t="s">
        <v>785</v>
      </c>
      <c r="D82" s="702"/>
      <c r="E82" s="702"/>
      <c r="F82" s="702"/>
      <c r="G82" s="702"/>
      <c r="H82" s="702"/>
      <c r="I82" s="702"/>
      <c r="J82" s="702"/>
      <c r="K82" s="702"/>
      <c r="L82" s="3164"/>
      <c r="M82" s="3125"/>
      <c r="N82" s="3125"/>
      <c r="O82" s="3125"/>
      <c r="P82" s="3125"/>
      <c r="Q82" s="3125"/>
      <c r="R82" s="3125"/>
      <c r="S82" s="3125"/>
      <c r="T82" s="891"/>
    </row>
    <row r="83" spans="1:23" ht="9.75" customHeight="1">
      <c r="A83" s="699"/>
      <c r="B83" s="925"/>
      <c r="C83" s="774"/>
      <c r="D83" s="702"/>
      <c r="E83" s="702"/>
      <c r="F83" s="702"/>
      <c r="G83" s="702"/>
      <c r="H83" s="702"/>
      <c r="I83" s="702"/>
      <c r="J83" s="702"/>
      <c r="K83" s="702"/>
      <c r="L83" s="828"/>
      <c r="M83" s="838"/>
      <c r="N83" s="838"/>
      <c r="O83" s="838"/>
      <c r="P83" s="838"/>
      <c r="Q83" s="838"/>
      <c r="R83" s="838"/>
      <c r="S83" s="838"/>
      <c r="T83" s="891"/>
    </row>
    <row r="84" spans="1:23" ht="20.25" customHeight="1">
      <c r="A84" s="699"/>
      <c r="B84" s="323"/>
      <c r="C84" s="992" t="s">
        <v>786</v>
      </c>
      <c r="D84" s="992" t="s">
        <v>787</v>
      </c>
      <c r="E84" s="702"/>
      <c r="F84" s="702"/>
      <c r="G84" s="702"/>
      <c r="H84" s="702"/>
      <c r="I84" s="702"/>
      <c r="J84" s="702"/>
      <c r="K84" s="702"/>
      <c r="L84" s="828">
        <v>13</v>
      </c>
      <c r="M84" s="3209">
        <v>0</v>
      </c>
      <c r="N84" s="3210"/>
      <c r="O84" s="1010" t="s">
        <v>197</v>
      </c>
      <c r="P84" s="969"/>
      <c r="Q84" s="969"/>
      <c r="R84" s="969"/>
      <c r="S84" s="969"/>
      <c r="T84" s="891"/>
      <c r="V84" s="1023"/>
    </row>
    <row r="85" spans="1:23" ht="6.75" customHeight="1">
      <c r="A85" s="699"/>
      <c r="B85" s="772"/>
      <c r="C85" s="993"/>
      <c r="D85" s="993"/>
      <c r="E85" s="702"/>
      <c r="F85" s="702"/>
      <c r="G85" s="702"/>
      <c r="H85" s="702"/>
      <c r="I85" s="702"/>
      <c r="J85" s="702"/>
      <c r="K85" s="702"/>
      <c r="L85" s="825"/>
      <c r="M85" s="838"/>
      <c r="N85" s="838"/>
      <c r="O85" s="1011"/>
      <c r="P85" s="969"/>
      <c r="Q85" s="969"/>
      <c r="R85" s="969"/>
      <c r="S85" s="969"/>
      <c r="T85" s="891"/>
      <c r="V85" s="914" t="s">
        <v>788</v>
      </c>
      <c r="W85" s="1024">
        <f>M84</f>
        <v>0</v>
      </c>
    </row>
    <row r="86" spans="1:23" ht="20.25" customHeight="1">
      <c r="A86" s="699"/>
      <c r="B86" s="323"/>
      <c r="C86" s="994" t="s">
        <v>148</v>
      </c>
      <c r="D86" s="994" t="s">
        <v>789</v>
      </c>
      <c r="E86" s="702"/>
      <c r="F86" s="702"/>
      <c r="G86" s="702"/>
      <c r="H86" s="702"/>
      <c r="I86" s="702"/>
      <c r="J86" s="702"/>
      <c r="K86" s="702"/>
      <c r="L86" s="828">
        <v>14</v>
      </c>
      <c r="M86" s="3209">
        <v>0</v>
      </c>
      <c r="N86" s="3210"/>
      <c r="O86" s="1010" t="s">
        <v>197</v>
      </c>
      <c r="P86" s="851"/>
      <c r="Q86" s="851"/>
      <c r="R86" s="851"/>
      <c r="S86" s="888"/>
      <c r="T86" s="891"/>
    </row>
    <row r="87" spans="1:23" ht="6.75" customHeight="1">
      <c r="A87" s="876"/>
      <c r="B87" s="859"/>
      <c r="C87" s="991"/>
      <c r="D87" s="991"/>
      <c r="E87" s="853"/>
      <c r="F87" s="853"/>
      <c r="G87" s="853"/>
      <c r="H87" s="853"/>
      <c r="I87" s="853"/>
      <c r="J87" s="853"/>
      <c r="K87" s="853"/>
      <c r="L87" s="80"/>
      <c r="M87" s="837"/>
      <c r="N87" s="837"/>
      <c r="O87" s="1012"/>
      <c r="P87" s="1013"/>
      <c r="Q87" s="1013"/>
      <c r="R87" s="1013"/>
      <c r="S87" s="1013"/>
      <c r="T87" s="1022"/>
    </row>
    <row r="88" spans="1:23" ht="5.25" customHeight="1">
      <c r="A88" s="699"/>
      <c r="B88" s="323"/>
      <c r="C88" s="993"/>
      <c r="D88" s="993"/>
      <c r="E88" s="702"/>
      <c r="F88" s="702"/>
      <c r="G88" s="702"/>
      <c r="H88" s="702"/>
      <c r="I88" s="702"/>
      <c r="J88" s="702"/>
      <c r="K88" s="702"/>
      <c r="L88" s="828"/>
      <c r="M88" s="1014"/>
      <c r="N88" s="1014"/>
      <c r="O88" s="401"/>
      <c r="P88" s="969"/>
      <c r="Q88" s="969"/>
      <c r="R88" s="969"/>
      <c r="S88" s="969"/>
      <c r="T88" s="891"/>
    </row>
    <row r="89" spans="1:23" ht="11.1" customHeight="1">
      <c r="A89" s="699"/>
      <c r="B89" s="323"/>
      <c r="C89" s="993"/>
      <c r="D89" s="993"/>
      <c r="E89" s="702"/>
      <c r="F89" s="702"/>
      <c r="G89" s="702"/>
      <c r="H89" s="702"/>
      <c r="I89" s="702"/>
      <c r="J89" s="702"/>
      <c r="K89" s="702"/>
      <c r="L89" s="828"/>
      <c r="M89" s="47"/>
      <c r="N89" s="47"/>
      <c r="O89" s="1015"/>
      <c r="P89" s="969"/>
      <c r="Q89" s="969"/>
      <c r="R89" s="969"/>
      <c r="S89" s="1913" t="s">
        <v>790</v>
      </c>
      <c r="T89" s="891"/>
    </row>
    <row r="90" spans="1:23" ht="11.25" customHeight="1">
      <c r="A90" s="699"/>
      <c r="B90" s="945">
        <v>9.1300000000000008</v>
      </c>
      <c r="C90" s="772" t="s">
        <v>791</v>
      </c>
      <c r="D90" s="702"/>
      <c r="E90" s="702"/>
      <c r="F90" s="702"/>
      <c r="G90" s="702"/>
      <c r="H90" s="702"/>
      <c r="I90" s="702"/>
      <c r="J90" s="702"/>
      <c r="K90" s="702"/>
      <c r="L90" s="3197" t="s">
        <v>304</v>
      </c>
      <c r="M90" s="3125">
        <v>0</v>
      </c>
      <c r="N90" s="3125"/>
      <c r="O90" s="3125"/>
      <c r="P90" s="3125"/>
      <c r="Q90" s="3125"/>
      <c r="R90" s="3125"/>
      <c r="S90" s="3125"/>
      <c r="T90" s="891"/>
    </row>
    <row r="91" spans="1:23" ht="11.25" customHeight="1">
      <c r="A91" s="699"/>
      <c r="B91" s="925"/>
      <c r="C91" s="774" t="s">
        <v>792</v>
      </c>
      <c r="D91" s="702"/>
      <c r="E91" s="702"/>
      <c r="F91" s="702"/>
      <c r="G91" s="702"/>
      <c r="H91" s="702"/>
      <c r="I91" s="702"/>
      <c r="J91" s="702"/>
      <c r="K91" s="702"/>
      <c r="L91" s="3164"/>
      <c r="M91" s="3125"/>
      <c r="N91" s="3125"/>
      <c r="O91" s="3125"/>
      <c r="P91" s="3125"/>
      <c r="Q91" s="3125"/>
      <c r="R91" s="3125"/>
      <c r="S91" s="3125"/>
      <c r="T91" s="891"/>
    </row>
    <row r="92" spans="1:23" ht="6.75" customHeight="1">
      <c r="A92" s="876"/>
      <c r="B92" s="991"/>
      <c r="C92" s="877"/>
      <c r="D92" s="853"/>
      <c r="E92" s="853"/>
      <c r="F92" s="853"/>
      <c r="G92" s="853"/>
      <c r="H92" s="853"/>
      <c r="I92" s="853"/>
      <c r="J92" s="853"/>
      <c r="K92" s="853"/>
      <c r="L92" s="856"/>
      <c r="M92" s="837"/>
      <c r="N92" s="837"/>
      <c r="O92" s="837"/>
      <c r="P92" s="837"/>
      <c r="Q92" s="837"/>
      <c r="R92" s="837"/>
      <c r="S92" s="837"/>
      <c r="T92" s="1022"/>
    </row>
    <row r="93" spans="1:23" ht="5.25" customHeight="1">
      <c r="A93" s="699"/>
      <c r="B93" s="323"/>
      <c r="C93" s="993"/>
      <c r="D93" s="993"/>
      <c r="E93" s="702"/>
      <c r="F93" s="702"/>
      <c r="G93" s="702"/>
      <c r="H93" s="702"/>
      <c r="I93" s="702"/>
      <c r="J93" s="702"/>
      <c r="K93" s="702"/>
      <c r="L93" s="828"/>
      <c r="M93" s="47"/>
      <c r="N93" s="47"/>
      <c r="O93" s="1015"/>
      <c r="P93" s="969"/>
      <c r="Q93" s="969"/>
      <c r="R93" s="969"/>
      <c r="S93" s="969"/>
      <c r="T93" s="891"/>
    </row>
    <row r="94" spans="1:23" ht="9.75" customHeight="1">
      <c r="A94" s="699"/>
      <c r="B94" s="992">
        <v>9.14</v>
      </c>
      <c r="C94" s="825" t="s">
        <v>793</v>
      </c>
      <c r="D94" s="993"/>
      <c r="E94" s="702"/>
      <c r="F94" s="702"/>
      <c r="G94" s="702"/>
      <c r="H94" s="702"/>
      <c r="I94" s="702"/>
      <c r="J94" s="702"/>
      <c r="K94" s="702"/>
      <c r="L94" s="828"/>
      <c r="M94" s="47"/>
      <c r="N94" s="47"/>
      <c r="O94" s="1015"/>
      <c r="P94" s="969"/>
      <c r="Q94" s="969"/>
      <c r="R94" s="969"/>
      <c r="S94" s="969"/>
      <c r="T94" s="891"/>
    </row>
    <row r="95" spans="1:23" ht="9.75" customHeight="1">
      <c r="A95" s="699"/>
      <c r="B95" s="323"/>
      <c r="C95" s="825" t="s">
        <v>794</v>
      </c>
      <c r="D95" s="993"/>
      <c r="E95" s="702"/>
      <c r="F95" s="702"/>
      <c r="G95" s="702"/>
      <c r="H95" s="702"/>
      <c r="I95" s="702"/>
      <c r="J95" s="702"/>
      <c r="K95" s="702"/>
      <c r="L95" s="3197" t="s">
        <v>306</v>
      </c>
      <c r="M95" s="3125">
        <v>0</v>
      </c>
      <c r="N95" s="3125"/>
      <c r="O95" s="3125"/>
      <c r="P95" s="3125"/>
      <c r="Q95" s="3125"/>
      <c r="R95" s="3125"/>
      <c r="S95" s="3125"/>
      <c r="T95" s="891"/>
    </row>
    <row r="96" spans="1:23" ht="11.25" customHeight="1">
      <c r="A96" s="699"/>
      <c r="B96" s="323"/>
      <c r="C96" s="827" t="s">
        <v>795</v>
      </c>
      <c r="D96" s="993"/>
      <c r="E96" s="702"/>
      <c r="F96" s="702"/>
      <c r="G96" s="702"/>
      <c r="H96" s="702"/>
      <c r="I96" s="702"/>
      <c r="J96" s="702"/>
      <c r="K96" s="702"/>
      <c r="L96" s="3164"/>
      <c r="M96" s="3125"/>
      <c r="N96" s="3125"/>
      <c r="O96" s="3125"/>
      <c r="P96" s="3125"/>
      <c r="Q96" s="3125"/>
      <c r="R96" s="3125"/>
      <c r="S96" s="3125"/>
      <c r="T96" s="891"/>
    </row>
    <row r="97" spans="1:20" ht="11.25" customHeight="1">
      <c r="A97" s="699"/>
      <c r="B97" s="323"/>
      <c r="C97" s="774" t="s">
        <v>796</v>
      </c>
      <c r="D97" s="993"/>
      <c r="E97" s="702"/>
      <c r="F97" s="702"/>
      <c r="G97" s="702"/>
      <c r="H97" s="702"/>
      <c r="I97" s="702"/>
      <c r="J97" s="702"/>
      <c r="K97" s="702"/>
      <c r="L97" s="828"/>
      <c r="M97" s="47"/>
      <c r="N97" s="47"/>
      <c r="O97" s="1015"/>
      <c r="P97" s="969"/>
      <c r="Q97" s="969"/>
      <c r="R97" s="969"/>
      <c r="S97" s="969"/>
      <c r="T97" s="891"/>
    </row>
    <row r="98" spans="1:20" ht="6" customHeight="1">
      <c r="A98" s="876"/>
      <c r="B98" s="859"/>
      <c r="C98" s="995"/>
      <c r="D98" s="995"/>
      <c r="E98" s="853"/>
      <c r="F98" s="853"/>
      <c r="G98" s="853"/>
      <c r="H98" s="853"/>
      <c r="I98" s="853"/>
      <c r="J98" s="853"/>
      <c r="K98" s="853"/>
      <c r="L98" s="856"/>
      <c r="M98" s="80"/>
      <c r="N98" s="80"/>
      <c r="O98" s="1012"/>
      <c r="P98" s="1013"/>
      <c r="Q98" s="1013"/>
      <c r="R98" s="1013"/>
      <c r="S98" s="1013"/>
      <c r="T98" s="1022"/>
    </row>
    <row r="99" spans="1:20" ht="11.1" customHeight="1">
      <c r="A99" s="699"/>
      <c r="B99" s="323"/>
      <c r="C99" s="993"/>
      <c r="D99" s="993"/>
      <c r="E99" s="702"/>
      <c r="F99" s="702"/>
      <c r="G99" s="702"/>
      <c r="H99" s="702"/>
      <c r="I99" s="702"/>
      <c r="J99" s="702"/>
      <c r="K99" s="702"/>
      <c r="L99" s="828"/>
      <c r="M99" s="1014"/>
      <c r="N99" s="1014"/>
      <c r="O99" s="401"/>
      <c r="P99" s="969"/>
      <c r="Q99" s="969"/>
      <c r="R99" s="969"/>
      <c r="S99" s="969"/>
      <c r="T99" s="891"/>
    </row>
    <row r="100" spans="1:20" ht="11.25" customHeight="1">
      <c r="A100" s="699"/>
      <c r="B100" s="945">
        <v>9.15</v>
      </c>
      <c r="C100" s="772" t="s">
        <v>797</v>
      </c>
      <c r="D100" s="702"/>
      <c r="E100" s="702"/>
      <c r="F100" s="702"/>
      <c r="G100" s="702"/>
      <c r="H100" s="702"/>
      <c r="I100" s="702"/>
      <c r="J100" s="702"/>
      <c r="K100" s="702"/>
      <c r="L100" s="3197" t="s">
        <v>395</v>
      </c>
      <c r="M100" s="3125">
        <v>0</v>
      </c>
      <c r="N100" s="3125"/>
      <c r="O100" s="3125"/>
      <c r="P100" s="3125"/>
      <c r="Q100" s="3125"/>
      <c r="R100" s="3125"/>
      <c r="S100" s="3125"/>
      <c r="T100" s="891"/>
    </row>
    <row r="101" spans="1:20" ht="11.25" customHeight="1">
      <c r="A101" s="699"/>
      <c r="B101" s="925"/>
      <c r="C101" s="774" t="s">
        <v>798</v>
      </c>
      <c r="D101" s="702"/>
      <c r="E101" s="702"/>
      <c r="F101" s="702"/>
      <c r="G101" s="702"/>
      <c r="H101" s="702"/>
      <c r="I101" s="702"/>
      <c r="J101" s="702"/>
      <c r="K101" s="702"/>
      <c r="L101" s="3164"/>
      <c r="M101" s="3125"/>
      <c r="N101" s="3125"/>
      <c r="O101" s="3125"/>
      <c r="P101" s="3125"/>
      <c r="Q101" s="3125"/>
      <c r="R101" s="3125"/>
      <c r="S101" s="3125"/>
      <c r="T101" s="891"/>
    </row>
    <row r="102" spans="1:20" ht="11.1" customHeight="1">
      <c r="A102"/>
      <c r="B102"/>
      <c r="C102"/>
      <c r="D102"/>
      <c r="E102"/>
      <c r="F102"/>
      <c r="G102"/>
      <c r="H102"/>
      <c r="I102"/>
      <c r="J102"/>
      <c r="K102"/>
      <c r="L102"/>
      <c r="M102"/>
      <c r="N102"/>
      <c r="O102"/>
      <c r="P102"/>
      <c r="Q102"/>
      <c r="R102"/>
      <c r="S102"/>
      <c r="T102"/>
    </row>
    <row r="103" spans="1:20" ht="11.1" customHeight="1"/>
    <row r="104" spans="1:20" ht="11.1" customHeight="1">
      <c r="A104" s="3194">
        <v>18</v>
      </c>
      <c r="B104" s="2717"/>
      <c r="C104" s="2717"/>
      <c r="D104" s="2717"/>
      <c r="E104" s="2717"/>
      <c r="F104" s="2717"/>
      <c r="G104" s="2717"/>
      <c r="H104" s="2717"/>
      <c r="I104" s="2717"/>
      <c r="J104" s="2717"/>
      <c r="K104" s="2717"/>
      <c r="L104" s="2717"/>
      <c r="M104" s="2717"/>
      <c r="N104" s="2717"/>
      <c r="O104" s="2717"/>
      <c r="P104" s="2717"/>
      <c r="Q104" s="2717"/>
      <c r="R104" s="2717"/>
      <c r="S104" s="2717"/>
      <c r="T104" s="3173"/>
    </row>
    <row r="105" spans="1:20" ht="11.1" customHeight="1">
      <c r="A105" s="996"/>
      <c r="B105" s="239"/>
      <c r="C105" s="239"/>
      <c r="D105" s="239"/>
      <c r="E105" s="239"/>
      <c r="F105" s="239"/>
      <c r="G105" s="239"/>
      <c r="H105" s="239"/>
      <c r="I105" s="239"/>
      <c r="J105" s="239"/>
      <c r="K105" s="239"/>
      <c r="L105" s="239"/>
      <c r="M105" s="239"/>
      <c r="N105" s="239"/>
      <c r="O105" s="239"/>
      <c r="P105" s="239"/>
      <c r="Q105" s="239"/>
      <c r="R105" s="239"/>
      <c r="S105" s="239"/>
      <c r="T105" s="892"/>
    </row>
    <row r="106" spans="1:20" ht="11.1" customHeight="1">
      <c r="A106" s="699"/>
      <c r="B106" s="323"/>
      <c r="C106" s="993"/>
      <c r="D106" s="993"/>
      <c r="E106" s="702"/>
      <c r="F106" s="702"/>
      <c r="G106" s="702"/>
      <c r="H106" s="702"/>
      <c r="I106" s="702"/>
      <c r="J106" s="702"/>
      <c r="K106" s="702"/>
      <c r="L106" s="828"/>
      <c r="M106" s="1014"/>
      <c r="N106" s="1014"/>
      <c r="O106" s="401"/>
      <c r="P106" s="969"/>
      <c r="Q106" s="969"/>
      <c r="R106" s="969"/>
      <c r="S106" s="969"/>
      <c r="T106" s="891"/>
    </row>
    <row r="107" spans="1:20" ht="17.399999999999999">
      <c r="A107" s="699"/>
      <c r="B107" s="323"/>
      <c r="C107" s="993"/>
      <c r="D107" s="993"/>
      <c r="E107" s="901" t="s">
        <v>799</v>
      </c>
      <c r="F107" s="702"/>
      <c r="G107" s="702"/>
      <c r="H107" s="702"/>
      <c r="I107" s="702"/>
      <c r="J107" s="702"/>
      <c r="K107" s="702"/>
      <c r="L107" s="828"/>
      <c r="M107" s="1014"/>
      <c r="N107" s="1014"/>
      <c r="O107" s="401"/>
      <c r="P107" s="969"/>
      <c r="Q107" s="969"/>
      <c r="R107" s="969"/>
      <c r="S107" s="969"/>
      <c r="T107" s="891"/>
    </row>
    <row r="108" spans="1:20" ht="11.1" customHeight="1">
      <c r="A108" s="699"/>
      <c r="B108" s="323"/>
      <c r="C108" s="993"/>
      <c r="D108" s="993"/>
      <c r="E108" s="902" t="s">
        <v>800</v>
      </c>
      <c r="F108" s="702"/>
      <c r="G108" s="702"/>
      <c r="H108" s="702"/>
      <c r="I108" s="702"/>
      <c r="J108" s="702"/>
      <c r="K108" s="702"/>
      <c r="L108" s="828"/>
      <c r="M108" s="3124" t="s">
        <v>801</v>
      </c>
      <c r="N108" s="3124"/>
      <c r="O108" s="3124"/>
      <c r="P108" s="3124"/>
      <c r="Q108" s="3124"/>
      <c r="R108" s="3124"/>
      <c r="S108" s="3124"/>
      <c r="T108" s="891"/>
    </row>
    <row r="109" spans="1:20" ht="11.1" customHeight="1">
      <c r="A109" s="699"/>
      <c r="B109" s="323"/>
      <c r="C109" s="993"/>
      <c r="D109" s="993"/>
      <c r="E109" s="702"/>
      <c r="F109" s="702"/>
      <c r="G109" s="702"/>
      <c r="H109" s="702"/>
      <c r="I109" s="702"/>
      <c r="J109" s="702"/>
      <c r="K109" s="702"/>
      <c r="L109" s="828"/>
      <c r="M109" s="3195" t="s">
        <v>300</v>
      </c>
      <c r="N109" s="3195"/>
      <c r="O109" s="3195"/>
      <c r="P109" s="3195"/>
      <c r="Q109" s="3195"/>
      <c r="R109" s="3195"/>
      <c r="S109" s="3195"/>
      <c r="T109" s="891"/>
    </row>
    <row r="110" spans="1:20" ht="7.5" customHeight="1">
      <c r="A110" s="699"/>
      <c r="B110" s="323"/>
      <c r="C110" s="993"/>
      <c r="D110" s="993"/>
      <c r="E110" s="702"/>
      <c r="F110" s="702"/>
      <c r="G110" s="702"/>
      <c r="H110" s="702"/>
      <c r="I110" s="702"/>
      <c r="J110" s="702"/>
      <c r="K110" s="702"/>
      <c r="L110" s="828"/>
      <c r="M110" s="47"/>
      <c r="N110" s="47"/>
      <c r="O110" s="1015"/>
      <c r="P110" s="969"/>
      <c r="Q110" s="969"/>
      <c r="R110" s="969"/>
      <c r="S110" s="969"/>
      <c r="T110" s="891"/>
    </row>
    <row r="111" spans="1:20" ht="11.25" customHeight="1">
      <c r="A111" s="699"/>
      <c r="B111" s="323"/>
      <c r="C111" s="993"/>
      <c r="D111" s="993"/>
      <c r="E111" s="702"/>
      <c r="F111" s="702"/>
      <c r="G111" s="702"/>
      <c r="H111" s="702"/>
      <c r="I111" s="702"/>
      <c r="J111" s="702"/>
      <c r="K111" s="702"/>
      <c r="L111" s="828"/>
      <c r="M111" s="47"/>
      <c r="N111" s="47"/>
      <c r="O111" s="1015"/>
      <c r="P111" s="969"/>
      <c r="Q111" s="969"/>
      <c r="R111" s="969"/>
      <c r="S111" s="1914" t="s">
        <v>790</v>
      </c>
      <c r="T111" s="891"/>
    </row>
    <row r="112" spans="1:20" ht="11.25" customHeight="1">
      <c r="A112" s="699"/>
      <c r="B112" s="945">
        <v>9.16</v>
      </c>
      <c r="C112" s="772" t="s">
        <v>802</v>
      </c>
      <c r="D112" s="702"/>
      <c r="E112" s="702"/>
      <c r="F112" s="702"/>
      <c r="G112" s="702"/>
      <c r="H112" s="702"/>
      <c r="I112" s="702"/>
      <c r="J112" s="702"/>
      <c r="K112" s="702"/>
      <c r="L112" s="3197" t="s">
        <v>400</v>
      </c>
      <c r="M112" s="3125">
        <v>0</v>
      </c>
      <c r="N112" s="3125"/>
      <c r="O112" s="3125"/>
      <c r="P112" s="3125"/>
      <c r="Q112" s="3125"/>
      <c r="R112" s="3125"/>
      <c r="S112" s="3125"/>
      <c r="T112" s="891"/>
    </row>
    <row r="113" spans="1:20" ht="11.25" customHeight="1">
      <c r="A113" s="699"/>
      <c r="B113" s="925"/>
      <c r="C113" s="774" t="s">
        <v>803</v>
      </c>
      <c r="D113" s="702"/>
      <c r="E113" s="702"/>
      <c r="F113" s="702"/>
      <c r="G113" s="702"/>
      <c r="H113" s="702"/>
      <c r="I113" s="702"/>
      <c r="J113" s="702"/>
      <c r="K113" s="702"/>
      <c r="L113" s="3164"/>
      <c r="M113" s="3125"/>
      <c r="N113" s="3125"/>
      <c r="O113" s="3125"/>
      <c r="P113" s="3125"/>
      <c r="Q113" s="3125"/>
      <c r="R113" s="3125"/>
      <c r="S113" s="3125"/>
      <c r="T113" s="891"/>
    </row>
    <row r="114" spans="1:20" ht="11.25" customHeight="1">
      <c r="A114" s="876"/>
      <c r="B114" s="859"/>
      <c r="C114" s="995"/>
      <c r="D114" s="995"/>
      <c r="E114" s="853"/>
      <c r="F114" s="853"/>
      <c r="G114" s="853"/>
      <c r="H114" s="853"/>
      <c r="I114" s="853"/>
      <c r="J114" s="853"/>
      <c r="K114" s="853"/>
      <c r="L114" s="856"/>
      <c r="M114" s="80"/>
      <c r="N114" s="80"/>
      <c r="O114" s="1012"/>
      <c r="P114" s="1013"/>
      <c r="Q114" s="1013"/>
      <c r="R114" s="1013"/>
      <c r="S114" s="1013"/>
      <c r="T114" s="1022"/>
    </row>
    <row r="115" spans="1:20" ht="11.25" customHeight="1">
      <c r="A115" s="699"/>
      <c r="B115" s="323"/>
      <c r="C115" s="993"/>
      <c r="D115" s="993"/>
      <c r="E115" s="702"/>
      <c r="F115" s="702"/>
      <c r="G115" s="702"/>
      <c r="H115" s="702"/>
      <c r="I115" s="702"/>
      <c r="J115" s="702"/>
      <c r="K115" s="702"/>
      <c r="L115" s="828"/>
      <c r="M115" s="47"/>
      <c r="N115" s="47"/>
      <c r="O115" s="1015"/>
      <c r="P115" s="969"/>
      <c r="Q115" s="969"/>
      <c r="R115" s="969"/>
      <c r="S115" s="969"/>
      <c r="T115" s="891"/>
    </row>
    <row r="116" spans="1:20" ht="11.25" customHeight="1">
      <c r="A116" s="699"/>
      <c r="B116" s="945">
        <v>9.17</v>
      </c>
      <c r="C116" s="772" t="s">
        <v>804</v>
      </c>
      <c r="D116" s="702"/>
      <c r="E116" s="702"/>
      <c r="F116" s="702"/>
      <c r="G116" s="702"/>
      <c r="H116" s="702"/>
      <c r="I116" s="702"/>
      <c r="J116" s="702"/>
      <c r="K116" s="702"/>
      <c r="L116" s="3197" t="s">
        <v>406</v>
      </c>
      <c r="M116" s="3125">
        <v>0</v>
      </c>
      <c r="N116" s="3125"/>
      <c r="O116" s="3125"/>
      <c r="P116" s="3125"/>
      <c r="Q116" s="3125"/>
      <c r="R116" s="3125"/>
      <c r="S116" s="3125"/>
      <c r="T116" s="891"/>
    </row>
    <row r="117" spans="1:20" ht="11.25" customHeight="1">
      <c r="A117" s="699"/>
      <c r="B117" s="925"/>
      <c r="C117" s="774" t="s">
        <v>805</v>
      </c>
      <c r="D117" s="702"/>
      <c r="E117" s="702"/>
      <c r="F117" s="702"/>
      <c r="G117" s="702"/>
      <c r="H117" s="702"/>
      <c r="I117" s="702"/>
      <c r="J117" s="702"/>
      <c r="K117" s="702"/>
      <c r="L117" s="3164"/>
      <c r="M117" s="3125"/>
      <c r="N117" s="3125"/>
      <c r="O117" s="3125"/>
      <c r="P117" s="3125"/>
      <c r="Q117" s="3125"/>
      <c r="R117" s="3125"/>
      <c r="S117" s="3125"/>
      <c r="T117" s="891"/>
    </row>
    <row r="118" spans="1:20" ht="11.25" customHeight="1">
      <c r="A118" s="876"/>
      <c r="B118" s="859"/>
      <c r="C118" s="995"/>
      <c r="D118" s="995"/>
      <c r="E118" s="853"/>
      <c r="F118" s="853"/>
      <c r="G118" s="853"/>
      <c r="H118" s="853"/>
      <c r="I118" s="853"/>
      <c r="J118" s="853"/>
      <c r="K118" s="853"/>
      <c r="L118" s="856"/>
      <c r="M118" s="80"/>
      <c r="N118" s="80"/>
      <c r="O118" s="1012"/>
      <c r="P118" s="1013"/>
      <c r="Q118" s="1013"/>
      <c r="R118" s="1013"/>
      <c r="S118" s="1013"/>
      <c r="T118" s="1022"/>
    </row>
    <row r="119" spans="1:20" ht="11.25" customHeight="1">
      <c r="A119" s="699"/>
      <c r="B119" s="323"/>
      <c r="C119" s="993"/>
      <c r="D119" s="993"/>
      <c r="E119" s="702"/>
      <c r="F119" s="702"/>
      <c r="G119" s="702"/>
      <c r="H119" s="702"/>
      <c r="I119" s="702"/>
      <c r="J119" s="702"/>
      <c r="K119" s="702"/>
      <c r="L119" s="828"/>
      <c r="M119" s="47"/>
      <c r="N119" s="47"/>
      <c r="O119" s="1015"/>
      <c r="P119" s="969"/>
      <c r="Q119" s="969"/>
      <c r="R119" s="969"/>
      <c r="S119" s="969"/>
      <c r="T119" s="891"/>
    </row>
    <row r="120" spans="1:20" ht="11.25" customHeight="1">
      <c r="A120" s="699"/>
      <c r="B120" s="945">
        <v>9.18</v>
      </c>
      <c r="C120" s="772" t="s">
        <v>806</v>
      </c>
      <c r="D120" s="702"/>
      <c r="E120" s="702"/>
      <c r="F120" s="702"/>
      <c r="G120" s="702"/>
      <c r="H120" s="702"/>
      <c r="I120" s="702"/>
      <c r="J120" s="702"/>
      <c r="K120" s="702"/>
      <c r="L120" s="3197" t="s">
        <v>410</v>
      </c>
      <c r="M120" s="3125"/>
      <c r="N120" s="3125"/>
      <c r="O120" s="3125"/>
      <c r="P120" s="3125"/>
      <c r="Q120" s="3125"/>
      <c r="R120" s="3125"/>
      <c r="S120" s="3125"/>
      <c r="T120" s="891"/>
    </row>
    <row r="121" spans="1:20" ht="11.25" customHeight="1">
      <c r="A121" s="699"/>
      <c r="B121" s="925"/>
      <c r="C121" s="774" t="s">
        <v>807</v>
      </c>
      <c r="D121" s="993"/>
      <c r="E121" s="702"/>
      <c r="F121" s="702"/>
      <c r="G121" s="702"/>
      <c r="H121" s="702"/>
      <c r="I121" s="702"/>
      <c r="J121" s="702"/>
      <c r="K121" s="702"/>
      <c r="L121" s="3164"/>
      <c r="M121" s="3125"/>
      <c r="N121" s="3125"/>
      <c r="O121" s="3125"/>
      <c r="P121" s="3125"/>
      <c r="Q121" s="3125"/>
      <c r="R121" s="3125"/>
      <c r="S121" s="3125"/>
      <c r="T121" s="891"/>
    </row>
    <row r="122" spans="1:20" ht="11.25" customHeight="1">
      <c r="A122" s="876"/>
      <c r="B122" s="859"/>
      <c r="C122" s="995"/>
      <c r="D122" s="995"/>
      <c r="E122" s="853"/>
      <c r="F122" s="853"/>
      <c r="G122" s="853"/>
      <c r="H122" s="853"/>
      <c r="I122" s="853"/>
      <c r="J122" s="853"/>
      <c r="K122" s="853"/>
      <c r="L122" s="856"/>
      <c r="M122" s="80"/>
      <c r="N122" s="80"/>
      <c r="O122" s="1012"/>
      <c r="P122" s="1013"/>
      <c r="Q122" s="1013"/>
      <c r="R122" s="1013"/>
      <c r="S122" s="1013"/>
      <c r="T122" s="1022"/>
    </row>
    <row r="123" spans="1:20" ht="5.25" customHeight="1">
      <c r="A123" s="699"/>
      <c r="B123" s="323"/>
      <c r="C123" s="993"/>
      <c r="D123" s="993"/>
      <c r="E123" s="702"/>
      <c r="F123" s="702"/>
      <c r="G123" s="702"/>
      <c r="H123" s="702"/>
      <c r="I123" s="702"/>
      <c r="J123" s="702"/>
      <c r="K123" s="702"/>
      <c r="L123" s="828"/>
      <c r="M123" s="47"/>
      <c r="N123" s="47"/>
      <c r="O123" s="1015"/>
      <c r="P123" s="969"/>
      <c r="Q123" s="969"/>
      <c r="R123" s="969"/>
      <c r="S123" s="969"/>
      <c r="T123" s="891"/>
    </row>
    <row r="124" spans="1:20" ht="11.25" customHeight="1">
      <c r="A124" s="699"/>
      <c r="B124" s="945">
        <v>9.19</v>
      </c>
      <c r="C124" s="772" t="s">
        <v>808</v>
      </c>
      <c r="D124" s="702"/>
      <c r="E124" s="702"/>
      <c r="F124" s="702"/>
      <c r="G124" s="702"/>
      <c r="H124" s="702"/>
      <c r="I124" s="702"/>
      <c r="J124" s="702"/>
      <c r="K124" s="702"/>
      <c r="L124" s="3197" t="s">
        <v>414</v>
      </c>
      <c r="M124" s="3125">
        <v>0</v>
      </c>
      <c r="N124" s="3125"/>
      <c r="O124" s="3125"/>
      <c r="P124" s="3125"/>
      <c r="Q124" s="3125"/>
      <c r="R124" s="3125"/>
      <c r="S124" s="3125"/>
      <c r="T124" s="891"/>
    </row>
    <row r="125" spans="1:20" ht="11.25" customHeight="1">
      <c r="A125" s="699"/>
      <c r="B125" s="925"/>
      <c r="C125" s="774" t="s">
        <v>809</v>
      </c>
      <c r="D125" s="702"/>
      <c r="E125" s="702"/>
      <c r="F125" s="702"/>
      <c r="G125" s="702"/>
      <c r="H125" s="702"/>
      <c r="I125" s="702"/>
      <c r="J125" s="702"/>
      <c r="K125" s="702"/>
      <c r="L125" s="3164"/>
      <c r="M125" s="3125"/>
      <c r="N125" s="3125"/>
      <c r="O125" s="3125"/>
      <c r="P125" s="3125"/>
      <c r="Q125" s="3125"/>
      <c r="R125" s="3125"/>
      <c r="S125" s="3125"/>
      <c r="T125" s="891"/>
    </row>
    <row r="126" spans="1:20" ht="11.25" customHeight="1">
      <c r="A126" s="876"/>
      <c r="B126" s="859"/>
      <c r="C126" s="995"/>
      <c r="D126" s="995"/>
      <c r="E126" s="853"/>
      <c r="F126" s="853"/>
      <c r="G126" s="853"/>
      <c r="H126" s="853"/>
      <c r="I126" s="853"/>
      <c r="J126" s="853"/>
      <c r="K126" s="853"/>
      <c r="L126" s="856"/>
      <c r="M126" s="80"/>
      <c r="N126" s="80"/>
      <c r="O126" s="1012"/>
      <c r="P126" s="1013"/>
      <c r="Q126" s="1013"/>
      <c r="R126" s="1013"/>
      <c r="S126" s="1013"/>
      <c r="T126" s="1022"/>
    </row>
    <row r="127" spans="1:20" ht="11.25" customHeight="1">
      <c r="A127" s="699"/>
      <c r="B127" s="323"/>
      <c r="C127" s="993"/>
      <c r="D127" s="993"/>
      <c r="E127" s="702"/>
      <c r="F127" s="702"/>
      <c r="G127" s="702"/>
      <c r="H127" s="702"/>
      <c r="I127" s="702"/>
      <c r="J127" s="702"/>
      <c r="K127" s="702"/>
      <c r="L127" s="239"/>
      <c r="M127" s="824"/>
      <c r="N127" s="908"/>
      <c r="O127" s="948"/>
      <c r="P127" s="824"/>
      <c r="Q127" s="824"/>
      <c r="R127" s="323"/>
      <c r="S127" s="323"/>
      <c r="T127" s="891"/>
    </row>
    <row r="128" spans="1:20" ht="11.25" customHeight="1">
      <c r="A128" s="699"/>
      <c r="B128" s="945">
        <v>9.1999999999999993</v>
      </c>
      <c r="C128" s="772" t="s">
        <v>810</v>
      </c>
      <c r="D128" s="702"/>
      <c r="E128" s="702"/>
      <c r="F128" s="702"/>
      <c r="G128" s="702"/>
      <c r="H128" s="702"/>
      <c r="I128" s="702"/>
      <c r="J128" s="702"/>
      <c r="K128" s="702"/>
      <c r="L128" s="3197" t="s">
        <v>335</v>
      </c>
      <c r="M128" s="3125">
        <v>0</v>
      </c>
      <c r="N128" s="3125"/>
      <c r="O128" s="3125"/>
      <c r="P128" s="3125"/>
      <c r="Q128" s="3125"/>
      <c r="R128" s="3125"/>
      <c r="S128" s="3125"/>
      <c r="T128" s="891"/>
    </row>
    <row r="129" spans="1:20" ht="11.25" customHeight="1">
      <c r="A129" s="699"/>
      <c r="B129" s="925"/>
      <c r="C129" s="774" t="s">
        <v>811</v>
      </c>
      <c r="D129" s="702"/>
      <c r="E129" s="702"/>
      <c r="F129" s="702"/>
      <c r="G129" s="702"/>
      <c r="H129" s="702"/>
      <c r="I129" s="702"/>
      <c r="J129" s="702"/>
      <c r="K129" s="702"/>
      <c r="L129" s="3164"/>
      <c r="M129" s="3125"/>
      <c r="N129" s="3125"/>
      <c r="O129" s="3125"/>
      <c r="P129" s="3125"/>
      <c r="Q129" s="3125"/>
      <c r="R129" s="3125"/>
      <c r="S129" s="3125"/>
      <c r="T129" s="891"/>
    </row>
    <row r="130" spans="1:20" ht="11.25" customHeight="1">
      <c r="A130" s="876"/>
      <c r="B130" s="859"/>
      <c r="C130" s="995"/>
      <c r="D130" s="995"/>
      <c r="E130" s="853"/>
      <c r="F130" s="853"/>
      <c r="G130" s="853"/>
      <c r="H130" s="853"/>
      <c r="I130" s="853"/>
      <c r="J130" s="853"/>
      <c r="K130" s="853"/>
      <c r="L130" s="856"/>
      <c r="M130" s="80"/>
      <c r="N130" s="80"/>
      <c r="O130" s="1012"/>
      <c r="P130" s="1013"/>
      <c r="Q130" s="1013"/>
      <c r="R130" s="1013"/>
      <c r="S130" s="1013"/>
      <c r="T130" s="1022"/>
    </row>
    <row r="131" spans="1:20" ht="9.75" customHeight="1">
      <c r="A131" s="699"/>
      <c r="B131" s="323"/>
      <c r="C131" s="993"/>
      <c r="D131" s="993"/>
      <c r="E131" s="702"/>
      <c r="F131" s="702"/>
      <c r="G131" s="702"/>
      <c r="H131" s="702"/>
      <c r="I131" s="702"/>
      <c r="J131" s="702"/>
      <c r="K131" s="702"/>
      <c r="L131" s="239"/>
      <c r="M131" s="824"/>
      <c r="N131" s="908"/>
      <c r="O131" s="948"/>
      <c r="P131" s="824"/>
      <c r="Q131" s="824"/>
      <c r="R131" s="323"/>
      <c r="S131" s="323"/>
      <c r="T131" s="891"/>
    </row>
    <row r="132" spans="1:20" ht="11.25" customHeight="1">
      <c r="A132" s="699"/>
      <c r="B132" s="945">
        <v>9.2100000000000009</v>
      </c>
      <c r="C132" s="772" t="s">
        <v>812</v>
      </c>
      <c r="D132" s="702"/>
      <c r="E132" s="702"/>
      <c r="F132" s="702"/>
      <c r="G132" s="702"/>
      <c r="H132" s="702"/>
      <c r="I132" s="702"/>
      <c r="J132" s="702"/>
      <c r="K132" s="702"/>
      <c r="L132" s="3197" t="s">
        <v>336</v>
      </c>
      <c r="M132" s="3125"/>
      <c r="N132" s="3125"/>
      <c r="O132" s="3125"/>
      <c r="P132" s="3125"/>
      <c r="Q132" s="3125"/>
      <c r="R132" s="3125"/>
      <c r="S132" s="3125"/>
      <c r="T132" s="891"/>
    </row>
    <row r="133" spans="1:20" ht="11.25" customHeight="1">
      <c r="A133" s="699"/>
      <c r="B133" s="925"/>
      <c r="C133" s="774" t="s">
        <v>813</v>
      </c>
      <c r="D133" s="702"/>
      <c r="E133" s="702"/>
      <c r="F133" s="702"/>
      <c r="G133" s="702"/>
      <c r="H133" s="702"/>
      <c r="I133" s="702"/>
      <c r="J133" s="702"/>
      <c r="K133" s="702"/>
      <c r="L133" s="3164"/>
      <c r="M133" s="3125"/>
      <c r="N133" s="3125"/>
      <c r="O133" s="3125"/>
      <c r="P133" s="3125"/>
      <c r="Q133" s="3125"/>
      <c r="R133" s="3125"/>
      <c r="S133" s="3125"/>
      <c r="T133" s="891"/>
    </row>
    <row r="134" spans="1:20" ht="10.5" customHeight="1">
      <c r="A134" s="876"/>
      <c r="B134" s="859"/>
      <c r="C134" s="995"/>
      <c r="D134" s="995"/>
      <c r="E134" s="853"/>
      <c r="F134" s="853"/>
      <c r="G134" s="853"/>
      <c r="H134" s="853"/>
      <c r="I134" s="853"/>
      <c r="J134" s="853"/>
      <c r="K134" s="853"/>
      <c r="L134" s="856"/>
      <c r="M134" s="80"/>
      <c r="N134" s="80"/>
      <c r="O134" s="1012"/>
      <c r="P134" s="1013"/>
      <c r="Q134" s="1013"/>
      <c r="R134" s="1013"/>
      <c r="S134" s="1013"/>
      <c r="T134" s="1022"/>
    </row>
    <row r="135" spans="1:20" ht="7.5" customHeight="1">
      <c r="A135" s="699"/>
      <c r="B135" s="323"/>
      <c r="C135" s="993"/>
      <c r="D135" s="993"/>
      <c r="E135" s="702"/>
      <c r="F135" s="702"/>
      <c r="G135" s="702"/>
      <c r="H135" s="702"/>
      <c r="I135" s="702"/>
      <c r="J135" s="702"/>
      <c r="K135" s="702"/>
      <c r="L135" s="239"/>
      <c r="M135" s="824"/>
      <c r="N135" s="908"/>
      <c r="O135" s="948"/>
      <c r="P135" s="824"/>
      <c r="Q135" s="824"/>
      <c r="R135" s="323"/>
      <c r="S135" s="323"/>
      <c r="T135" s="891"/>
    </row>
    <row r="136" spans="1:20" ht="12" customHeight="1">
      <c r="A136" s="699"/>
      <c r="B136" s="323"/>
      <c r="C136" s="993"/>
      <c r="D136" s="993"/>
      <c r="E136" s="702"/>
      <c r="F136" s="702"/>
      <c r="G136" s="702"/>
      <c r="H136" s="702"/>
      <c r="I136" s="702"/>
      <c r="J136" s="702"/>
      <c r="K136" s="702"/>
      <c r="L136" s="239"/>
      <c r="M136" s="824"/>
      <c r="N136" s="908"/>
      <c r="O136" s="948"/>
      <c r="P136" s="824"/>
      <c r="Q136" s="824"/>
      <c r="R136" s="323"/>
      <c r="S136" s="1912" t="s">
        <v>814</v>
      </c>
      <c r="T136" s="891"/>
    </row>
    <row r="137" spans="1:20" ht="11.25" customHeight="1">
      <c r="A137" s="699"/>
      <c r="B137" s="945">
        <v>9.2200000000000006</v>
      </c>
      <c r="C137" s="772" t="s">
        <v>815</v>
      </c>
      <c r="D137" s="993"/>
      <c r="E137" s="702"/>
      <c r="F137" s="702"/>
      <c r="G137" s="702"/>
      <c r="H137" s="702"/>
      <c r="I137" s="702"/>
      <c r="J137" s="702"/>
      <c r="K137" s="702"/>
      <c r="L137" s="3197" t="s">
        <v>336</v>
      </c>
      <c r="M137" s="3192">
        <v>0</v>
      </c>
      <c r="N137" s="3145"/>
      <c r="O137" s="3145"/>
      <c r="P137" s="3145"/>
      <c r="Q137" s="3145"/>
      <c r="R137" s="3145"/>
      <c r="S137" s="3146"/>
      <c r="T137" s="891"/>
    </row>
    <row r="138" spans="1:20" ht="11.25" customHeight="1">
      <c r="A138" s="699"/>
      <c r="B138" s="925"/>
      <c r="C138" s="774" t="s">
        <v>816</v>
      </c>
      <c r="D138" s="702"/>
      <c r="E138" s="702"/>
      <c r="F138" s="702"/>
      <c r="G138" s="702"/>
      <c r="H138" s="702"/>
      <c r="I138" s="702"/>
      <c r="J138" s="702"/>
      <c r="K138" s="702"/>
      <c r="L138" s="3164"/>
      <c r="M138" s="3193"/>
      <c r="N138" s="3148"/>
      <c r="O138" s="3148"/>
      <c r="P138" s="3148"/>
      <c r="Q138" s="3148"/>
      <c r="R138" s="3148"/>
      <c r="S138" s="3149"/>
      <c r="T138" s="891"/>
    </row>
    <row r="139" spans="1:20" ht="5.25" customHeight="1">
      <c r="A139" s="876"/>
      <c r="B139" s="859"/>
      <c r="C139" s="995"/>
      <c r="D139" s="995"/>
      <c r="E139" s="853"/>
      <c r="F139" s="853"/>
      <c r="G139" s="853"/>
      <c r="H139" s="853"/>
      <c r="I139" s="853"/>
      <c r="J139" s="853"/>
      <c r="K139" s="853"/>
      <c r="L139" s="1026"/>
      <c r="M139" s="1021"/>
      <c r="N139" s="1027"/>
      <c r="O139" s="1028"/>
      <c r="P139" s="1021"/>
      <c r="Q139" s="1021"/>
      <c r="R139" s="859"/>
      <c r="S139" s="859"/>
      <c r="T139" s="1022"/>
    </row>
    <row r="140" spans="1:20" ht="6.75" customHeight="1">
      <c r="A140" s="699"/>
      <c r="B140" s="323"/>
      <c r="C140" s="993"/>
      <c r="D140" s="993"/>
      <c r="E140" s="702"/>
      <c r="F140" s="702"/>
      <c r="G140" s="702"/>
      <c r="H140" s="702"/>
      <c r="I140" s="702"/>
      <c r="J140" s="702"/>
      <c r="K140" s="702"/>
      <c r="L140" s="239"/>
      <c r="M140" s="824"/>
      <c r="N140" s="908"/>
      <c r="O140" s="948"/>
      <c r="P140" s="824"/>
      <c r="Q140" s="824"/>
      <c r="R140" s="323"/>
      <c r="S140" s="323"/>
      <c r="T140" s="891"/>
    </row>
    <row r="141" spans="1:20" ht="10.5" customHeight="1">
      <c r="A141" s="699"/>
      <c r="B141" s="323"/>
      <c r="C141" s="993"/>
      <c r="D141" s="993"/>
      <c r="E141" s="702"/>
      <c r="F141" s="702"/>
      <c r="G141" s="702"/>
      <c r="H141" s="702"/>
      <c r="I141" s="702"/>
      <c r="J141" s="702"/>
      <c r="K141" s="702"/>
      <c r="L141" s="239"/>
      <c r="M141" s="824"/>
      <c r="N141" s="908"/>
      <c r="O141" s="948"/>
      <c r="P141" s="824"/>
      <c r="Q141" s="824"/>
      <c r="R141" s="323"/>
      <c r="S141" s="1912" t="s">
        <v>741</v>
      </c>
      <c r="T141" s="891"/>
    </row>
    <row r="142" spans="1:20" ht="12" customHeight="1">
      <c r="A142" s="699"/>
      <c r="B142" s="945">
        <v>9.23</v>
      </c>
      <c r="C142" s="772" t="s">
        <v>817</v>
      </c>
      <c r="D142" s="993"/>
      <c r="E142" s="702"/>
      <c r="F142" s="702"/>
      <c r="G142" s="702"/>
      <c r="H142" s="702"/>
      <c r="I142" s="702"/>
      <c r="J142" s="702"/>
      <c r="K142" s="702"/>
      <c r="L142" s="3164">
        <v>63</v>
      </c>
      <c r="M142" s="3192">
        <v>0</v>
      </c>
      <c r="N142" s="3145"/>
      <c r="O142" s="3145"/>
      <c r="P142" s="3145"/>
      <c r="Q142" s="3145"/>
      <c r="R142" s="3145"/>
      <c r="S142" s="3146"/>
      <c r="T142" s="891"/>
    </row>
    <row r="143" spans="1:20" ht="12" customHeight="1">
      <c r="A143" s="699"/>
      <c r="B143" s="925"/>
      <c r="C143" s="774" t="s">
        <v>818</v>
      </c>
      <c r="D143" s="702"/>
      <c r="E143" s="702"/>
      <c r="F143" s="702"/>
      <c r="G143" s="702"/>
      <c r="H143" s="702"/>
      <c r="I143" s="702"/>
      <c r="J143" s="702"/>
      <c r="K143" s="702"/>
      <c r="L143" s="3164"/>
      <c r="M143" s="3193"/>
      <c r="N143" s="3148"/>
      <c r="O143" s="3148"/>
      <c r="P143" s="3148"/>
      <c r="Q143" s="3148"/>
      <c r="R143" s="3148"/>
      <c r="S143" s="3149"/>
      <c r="T143" s="891"/>
    </row>
    <row r="144" spans="1:20" ht="5.25" customHeight="1">
      <c r="A144" s="876"/>
      <c r="B144" s="859"/>
      <c r="C144" s="995"/>
      <c r="D144" s="995"/>
      <c r="E144" s="853"/>
      <c r="F144" s="853"/>
      <c r="G144" s="853"/>
      <c r="H144" s="853"/>
      <c r="I144" s="853"/>
      <c r="J144" s="853"/>
      <c r="K144" s="853"/>
      <c r="L144" s="1026"/>
      <c r="M144" s="1021"/>
      <c r="N144" s="1027"/>
      <c r="O144" s="1028"/>
      <c r="P144" s="1021"/>
      <c r="Q144" s="1021"/>
      <c r="R144" s="859"/>
      <c r="S144" s="859"/>
      <c r="T144" s="1022"/>
    </row>
    <row r="145" spans="1:20" ht="6.75" customHeight="1">
      <c r="A145" s="699"/>
      <c r="B145" s="323"/>
      <c r="C145" s="993"/>
      <c r="D145" s="993"/>
      <c r="E145" s="702"/>
      <c r="F145" s="702"/>
      <c r="G145" s="702"/>
      <c r="H145" s="702"/>
      <c r="I145" s="702"/>
      <c r="J145" s="702"/>
      <c r="K145" s="702"/>
      <c r="L145" s="239"/>
      <c r="M145" s="824"/>
      <c r="N145" s="908"/>
      <c r="O145" s="948"/>
      <c r="P145" s="824"/>
      <c r="Q145" s="824"/>
      <c r="R145" s="323"/>
      <c r="S145" s="323"/>
      <c r="T145" s="891"/>
    </row>
    <row r="146" spans="1:20" ht="11.25" customHeight="1">
      <c r="A146" s="699"/>
      <c r="B146" s="945">
        <v>9.24</v>
      </c>
      <c r="C146" s="772" t="s">
        <v>819</v>
      </c>
      <c r="D146" s="702"/>
      <c r="E146" s="702"/>
      <c r="F146" s="702"/>
      <c r="G146" s="702"/>
      <c r="H146" s="702"/>
      <c r="I146" s="702"/>
      <c r="J146" s="702"/>
      <c r="K146" s="702"/>
      <c r="L146" s="3164">
        <v>80</v>
      </c>
      <c r="M146" s="3125">
        <v>0</v>
      </c>
      <c r="N146" s="3125"/>
      <c r="O146" s="3125"/>
      <c r="P146" s="3125"/>
      <c r="Q146" s="3125"/>
      <c r="R146" s="3125"/>
      <c r="S146" s="3125"/>
      <c r="T146" s="891"/>
    </row>
    <row r="147" spans="1:20" ht="11.25" customHeight="1">
      <c r="A147" s="699"/>
      <c r="B147" s="925"/>
      <c r="C147" s="772" t="s">
        <v>820</v>
      </c>
      <c r="D147" s="702"/>
      <c r="E147" s="702"/>
      <c r="F147" s="702"/>
      <c r="G147" s="702"/>
      <c r="H147" s="702"/>
      <c r="I147" s="702"/>
      <c r="J147" s="702"/>
      <c r="K147" s="702"/>
      <c r="L147" s="3164"/>
      <c r="M147" s="3125"/>
      <c r="N147" s="3125"/>
      <c r="O147" s="3125"/>
      <c r="P147" s="3125"/>
      <c r="Q147" s="3125"/>
      <c r="R147" s="3125"/>
      <c r="S147" s="3125"/>
      <c r="T147" s="891"/>
    </row>
    <row r="148" spans="1:20" ht="11.25" customHeight="1">
      <c r="A148" s="699"/>
      <c r="B148" s="925"/>
      <c r="C148" s="993" t="s">
        <v>821</v>
      </c>
      <c r="D148" s="702"/>
      <c r="E148" s="702"/>
      <c r="F148" s="702"/>
      <c r="G148" s="702"/>
      <c r="H148" s="702"/>
      <c r="I148" s="702"/>
      <c r="J148" s="702"/>
      <c r="K148" s="702"/>
      <c r="L148" s="828"/>
      <c r="M148" s="838"/>
      <c r="N148" s="838"/>
      <c r="O148" s="838"/>
      <c r="P148" s="838"/>
      <c r="Q148" s="838"/>
      <c r="R148" s="838"/>
      <c r="S148" s="838"/>
      <c r="T148" s="891"/>
    </row>
    <row r="149" spans="1:20" ht="11.25" customHeight="1">
      <c r="A149" s="699"/>
      <c r="B149" s="925"/>
      <c r="C149" s="993" t="s">
        <v>822</v>
      </c>
      <c r="D149" s="702"/>
      <c r="E149" s="702"/>
      <c r="F149" s="702"/>
      <c r="G149" s="702"/>
      <c r="H149" s="702"/>
      <c r="I149" s="702"/>
      <c r="J149" s="702"/>
      <c r="K149" s="702"/>
      <c r="L149" s="828"/>
      <c r="M149" s="838"/>
      <c r="N149" s="838"/>
      <c r="O149" s="838"/>
      <c r="P149" s="838"/>
      <c r="Q149" s="838"/>
      <c r="R149" s="838"/>
      <c r="S149" s="838"/>
      <c r="T149" s="891"/>
    </row>
    <row r="150" spans="1:20" ht="5.25" customHeight="1">
      <c r="A150" s="876"/>
      <c r="B150" s="859"/>
      <c r="C150" s="995"/>
      <c r="D150" s="995"/>
      <c r="E150" s="853"/>
      <c r="F150" s="853"/>
      <c r="G150" s="853"/>
      <c r="H150" s="853"/>
      <c r="I150" s="853"/>
      <c r="J150" s="853"/>
      <c r="K150" s="853"/>
      <c r="L150" s="856"/>
      <c r="M150" s="1009"/>
      <c r="N150" s="1009"/>
      <c r="O150" s="1953"/>
      <c r="P150" s="837"/>
      <c r="Q150" s="837"/>
      <c r="R150" s="837"/>
      <c r="S150" s="837"/>
      <c r="T150" s="1022"/>
    </row>
    <row r="151" spans="1:20" ht="5.25" customHeight="1">
      <c r="A151" s="699"/>
      <c r="B151" s="323"/>
      <c r="C151" s="993"/>
      <c r="D151" s="993"/>
      <c r="E151" s="702"/>
      <c r="F151" s="702"/>
      <c r="G151" s="702"/>
      <c r="H151" s="702"/>
      <c r="I151" s="702"/>
      <c r="J151" s="702"/>
      <c r="K151" s="702"/>
      <c r="L151" s="828"/>
      <c r="O151" s="1954"/>
      <c r="P151" s="838"/>
      <c r="Q151" s="838"/>
      <c r="R151" s="838"/>
      <c r="S151" s="838"/>
      <c r="T151" s="891"/>
    </row>
    <row r="152" spans="1:20" ht="11.25" customHeight="1">
      <c r="A152" s="699"/>
      <c r="B152" s="945">
        <v>9.25</v>
      </c>
      <c r="C152" s="772" t="s">
        <v>823</v>
      </c>
      <c r="D152" s="702"/>
      <c r="E152" s="702"/>
      <c r="F152" s="702"/>
      <c r="G152" s="702"/>
      <c r="H152" s="702"/>
      <c r="I152" s="702"/>
      <c r="J152" s="702"/>
      <c r="K152" s="702"/>
      <c r="L152" s="3164">
        <v>16</v>
      </c>
      <c r="M152" s="3159">
        <v>0</v>
      </c>
      <c r="N152" s="3160"/>
      <c r="O152" s="3160"/>
      <c r="P152" s="3160"/>
      <c r="Q152" s="3160"/>
      <c r="R152" s="3160"/>
      <c r="S152" s="3189"/>
      <c r="T152" s="891"/>
    </row>
    <row r="153" spans="1:20" ht="11.25" customHeight="1">
      <c r="A153" s="699"/>
      <c r="B153" s="925"/>
      <c r="C153" s="772" t="s">
        <v>824</v>
      </c>
      <c r="D153" s="702"/>
      <c r="E153" s="702"/>
      <c r="F153" s="702"/>
      <c r="G153" s="702"/>
      <c r="H153" s="702"/>
      <c r="I153" s="702"/>
      <c r="J153" s="702"/>
      <c r="K153" s="702"/>
      <c r="L153" s="3164"/>
      <c r="M153" s="3190"/>
      <c r="N153" s="3151"/>
      <c r="O153" s="3151"/>
      <c r="P153" s="3151"/>
      <c r="Q153" s="3151"/>
      <c r="R153" s="3151"/>
      <c r="S153" s="3191"/>
      <c r="T153" s="891"/>
    </row>
    <row r="154" spans="1:20" ht="11.25" customHeight="1">
      <c r="A154" s="699"/>
      <c r="B154" s="925"/>
      <c r="C154" s="993" t="s">
        <v>825</v>
      </c>
      <c r="D154" s="993"/>
      <c r="E154" s="702"/>
      <c r="F154" s="702"/>
      <c r="G154" s="702"/>
      <c r="H154" s="702"/>
      <c r="I154" s="702"/>
      <c r="J154" s="702"/>
      <c r="K154" s="702"/>
      <c r="L154" s="825"/>
      <c r="M154" s="838"/>
      <c r="N154" s="838"/>
      <c r="O154" s="838"/>
      <c r="P154" s="838"/>
      <c r="Q154" s="838"/>
      <c r="R154" s="838"/>
      <c r="S154" s="838"/>
      <c r="T154" s="891"/>
    </row>
    <row r="155" spans="1:20" ht="5.25" customHeight="1">
      <c r="A155" s="876"/>
      <c r="B155" s="859"/>
      <c r="C155" s="995"/>
      <c r="D155" s="995"/>
      <c r="E155" s="853"/>
      <c r="F155" s="853"/>
      <c r="G155" s="853"/>
      <c r="H155" s="853"/>
      <c r="I155" s="853"/>
      <c r="J155" s="853"/>
      <c r="K155" s="853"/>
      <c r="L155" s="1026"/>
      <c r="M155" s="1021"/>
      <c r="N155" s="1027"/>
      <c r="O155" s="1955"/>
      <c r="P155" s="1021"/>
      <c r="Q155" s="1021"/>
      <c r="R155" s="859"/>
      <c r="S155" s="859"/>
      <c r="T155" s="1022"/>
    </row>
    <row r="156" spans="1:20" ht="9" customHeight="1">
      <c r="A156" s="699"/>
      <c r="B156" s="323"/>
      <c r="C156" s="993"/>
      <c r="D156" s="993"/>
      <c r="E156" s="702"/>
      <c r="F156" s="702"/>
      <c r="G156" s="702"/>
      <c r="H156" s="702"/>
      <c r="I156" s="702"/>
      <c r="J156" s="702"/>
      <c r="K156" s="702"/>
      <c r="L156" s="239"/>
      <c r="M156" s="824"/>
      <c r="N156" s="908"/>
      <c r="O156" s="1079"/>
      <c r="P156" s="824"/>
      <c r="Q156" s="824"/>
      <c r="R156" s="323"/>
      <c r="S156" s="323"/>
      <c r="T156" s="891"/>
    </row>
    <row r="157" spans="1:20" ht="11.25" customHeight="1">
      <c r="A157" s="699"/>
      <c r="B157" s="945">
        <v>9.26</v>
      </c>
      <c r="C157" s="772" t="s">
        <v>826</v>
      </c>
      <c r="D157" s="702"/>
      <c r="E157" s="702"/>
      <c r="F157" s="702"/>
      <c r="G157" s="702"/>
      <c r="H157" s="702"/>
      <c r="I157" s="702"/>
      <c r="J157" s="702"/>
      <c r="K157" s="702"/>
      <c r="L157" s="3164">
        <v>17</v>
      </c>
      <c r="M157" s="3125"/>
      <c r="N157" s="3125"/>
      <c r="O157" s="3125"/>
      <c r="P157" s="3125"/>
      <c r="Q157" s="3125"/>
      <c r="R157" s="3125"/>
      <c r="S157" s="3125"/>
      <c r="T157" s="891"/>
    </row>
    <row r="158" spans="1:20" ht="11.25" customHeight="1">
      <c r="A158" s="699"/>
      <c r="B158" s="925"/>
      <c r="C158" s="774" t="s">
        <v>827</v>
      </c>
      <c r="D158" s="702"/>
      <c r="E158" s="702"/>
      <c r="F158" s="702"/>
      <c r="G158" s="702"/>
      <c r="H158" s="702"/>
      <c r="I158" s="702"/>
      <c r="J158" s="702"/>
      <c r="K158" s="702"/>
      <c r="L158" s="3164"/>
      <c r="M158" s="3125"/>
      <c r="N158" s="3125"/>
      <c r="O158" s="3125"/>
      <c r="P158" s="3125"/>
      <c r="Q158" s="3125"/>
      <c r="R158" s="3125"/>
      <c r="S158" s="3125"/>
      <c r="T158" s="891"/>
    </row>
    <row r="159" spans="1:20" ht="7.5" customHeight="1">
      <c r="A159" s="876"/>
      <c r="B159" s="859"/>
      <c r="C159" s="995"/>
      <c r="D159" s="995"/>
      <c r="E159" s="853"/>
      <c r="F159" s="853"/>
      <c r="G159" s="853"/>
      <c r="H159" s="853"/>
      <c r="I159" s="853"/>
      <c r="J159" s="853"/>
      <c r="K159" s="853"/>
      <c r="L159" s="1026"/>
      <c r="M159" s="1021"/>
      <c r="N159" s="1027"/>
      <c r="O159" s="1955"/>
      <c r="P159" s="1021"/>
      <c r="Q159" s="1021"/>
      <c r="R159" s="859"/>
      <c r="S159" s="859"/>
      <c r="T159" s="1022"/>
    </row>
    <row r="160" spans="1:20" ht="7.5" customHeight="1">
      <c r="A160" s="702"/>
      <c r="B160" s="323"/>
      <c r="C160" s="993"/>
      <c r="D160" s="993"/>
      <c r="E160" s="702"/>
      <c r="F160" s="702"/>
      <c r="G160" s="702"/>
      <c r="H160" s="702"/>
      <c r="I160" s="702"/>
      <c r="J160" s="702"/>
      <c r="K160" s="702"/>
      <c r="L160" s="239"/>
      <c r="M160" s="824"/>
      <c r="N160" s="908"/>
      <c r="O160" s="1079"/>
      <c r="P160" s="824"/>
      <c r="Q160" s="824"/>
      <c r="R160" s="323"/>
      <c r="S160" s="323"/>
      <c r="T160" s="891"/>
    </row>
    <row r="161" spans="1:20" ht="11.25" customHeight="1">
      <c r="A161" s="699"/>
      <c r="B161" s="945">
        <v>9.27</v>
      </c>
      <c r="C161" s="772" t="s">
        <v>828</v>
      </c>
      <c r="D161" s="702"/>
      <c r="E161" s="702"/>
      <c r="F161" s="702"/>
      <c r="G161" s="702"/>
      <c r="H161" s="702"/>
      <c r="I161" s="702"/>
      <c r="J161" s="702"/>
      <c r="K161" s="702"/>
      <c r="L161" s="3164">
        <v>18</v>
      </c>
      <c r="M161" s="3125"/>
      <c r="N161" s="3125"/>
      <c r="O161" s="3125"/>
      <c r="P161" s="3125"/>
      <c r="Q161" s="3125"/>
      <c r="R161" s="3125"/>
      <c r="S161" s="3125"/>
      <c r="T161" s="891"/>
    </row>
    <row r="162" spans="1:20" ht="11.25" customHeight="1">
      <c r="A162" s="699"/>
      <c r="B162" s="925"/>
      <c r="C162" s="774" t="s">
        <v>829</v>
      </c>
      <c r="D162" s="702"/>
      <c r="E162" s="702"/>
      <c r="F162" s="702"/>
      <c r="G162" s="702"/>
      <c r="H162" s="702"/>
      <c r="I162" s="702"/>
      <c r="J162" s="702"/>
      <c r="K162" s="702"/>
      <c r="L162" s="3164"/>
      <c r="M162" s="3125"/>
      <c r="N162" s="3125"/>
      <c r="O162" s="3125"/>
      <c r="P162" s="3125"/>
      <c r="Q162" s="3125"/>
      <c r="R162" s="3125"/>
      <c r="S162" s="3125"/>
      <c r="T162" s="891"/>
    </row>
    <row r="163" spans="1:20" ht="11.25" customHeight="1">
      <c r="A163" s="699"/>
      <c r="B163" s="925"/>
      <c r="C163" s="3204"/>
      <c r="D163" s="3204"/>
      <c r="E163" s="3204"/>
      <c r="F163" s="3204"/>
      <c r="G163" s="3204"/>
      <c r="H163" s="3204"/>
      <c r="I163" s="3204"/>
      <c r="J163" s="3204"/>
      <c r="K163" s="702"/>
      <c r="L163" s="828"/>
      <c r="M163" s="838"/>
      <c r="N163" s="838"/>
      <c r="O163" s="838"/>
      <c r="P163" s="838"/>
      <c r="Q163" s="838"/>
      <c r="R163" s="838"/>
      <c r="S163" s="838"/>
      <c r="T163" s="891"/>
    </row>
    <row r="164" spans="1:20" ht="6" customHeight="1">
      <c r="A164" s="699"/>
      <c r="B164" s="925"/>
      <c r="C164" s="774" t="s">
        <v>830</v>
      </c>
      <c r="D164" s="774"/>
      <c r="E164" s="774"/>
      <c r="F164" s="774"/>
      <c r="G164" s="774"/>
      <c r="H164" s="774"/>
      <c r="I164" s="774"/>
      <c r="J164" s="774"/>
      <c r="K164" s="702"/>
      <c r="L164" s="828"/>
      <c r="M164" s="838"/>
      <c r="N164" s="838"/>
      <c r="O164" s="838"/>
      <c r="P164" s="838"/>
      <c r="Q164" s="838"/>
      <c r="R164" s="838"/>
      <c r="S164" s="838"/>
      <c r="T164" s="891"/>
    </row>
    <row r="165" spans="1:20" ht="3" customHeight="1">
      <c r="A165" s="876"/>
      <c r="B165" s="859"/>
      <c r="C165" s="995"/>
      <c r="D165" s="995"/>
      <c r="E165" s="853"/>
      <c r="F165" s="853"/>
      <c r="G165" s="853"/>
      <c r="H165" s="853"/>
      <c r="I165" s="853"/>
      <c r="J165" s="853"/>
      <c r="K165" s="853"/>
      <c r="L165" s="1026"/>
      <c r="M165" s="1021"/>
      <c r="N165" s="1027"/>
      <c r="O165" s="1028"/>
      <c r="P165" s="1021"/>
      <c r="Q165" s="1021"/>
      <c r="R165" s="859"/>
      <c r="S165" s="859"/>
      <c r="T165" s="1022"/>
    </row>
    <row r="166" spans="1:20" ht="5.25" customHeight="1">
      <c r="A166" s="699"/>
      <c r="B166" s="323"/>
      <c r="C166" s="993"/>
      <c r="D166" s="993"/>
      <c r="E166" s="702"/>
      <c r="F166" s="702"/>
      <c r="G166" s="702"/>
      <c r="H166" s="702"/>
      <c r="I166" s="702"/>
      <c r="J166" s="702"/>
      <c r="K166" s="702"/>
      <c r="L166" s="239"/>
      <c r="M166" s="824"/>
      <c r="N166" s="908"/>
      <c r="O166" s="948"/>
      <c r="P166" s="824"/>
      <c r="Q166" s="824"/>
      <c r="R166" s="323"/>
      <c r="S166" s="323"/>
      <c r="T166" s="891"/>
    </row>
    <row r="167" spans="1:20">
      <c r="A167" s="699"/>
      <c r="B167" s="945">
        <v>9.2799999999999994</v>
      </c>
      <c r="C167" s="772" t="s">
        <v>831</v>
      </c>
      <c r="D167" s="702"/>
      <c r="E167" s="702"/>
      <c r="F167" s="702"/>
      <c r="G167" s="702"/>
      <c r="H167" s="702"/>
      <c r="I167" s="702"/>
      <c r="J167" s="702"/>
      <c r="K167" s="702"/>
      <c r="L167" s="3174"/>
      <c r="M167" s="824"/>
      <c r="N167" s="908"/>
      <c r="O167" s="824"/>
      <c r="P167" s="824"/>
      <c r="Q167" s="824"/>
      <c r="R167" s="824"/>
      <c r="S167" s="824"/>
      <c r="T167" s="891"/>
    </row>
    <row r="168" spans="1:20" ht="9.75" customHeight="1">
      <c r="A168" s="699"/>
      <c r="B168" s="848"/>
      <c r="C168" s="774" t="s">
        <v>832</v>
      </c>
      <c r="D168" s="702"/>
      <c r="E168" s="702"/>
      <c r="F168" s="702"/>
      <c r="G168" s="702"/>
      <c r="H168" s="702"/>
      <c r="I168" s="702"/>
      <c r="J168" s="702"/>
      <c r="K168" s="702"/>
      <c r="L168" s="3174"/>
      <c r="M168" s="824"/>
      <c r="N168" s="908"/>
      <c r="O168" s="824"/>
      <c r="P168" s="824"/>
      <c r="Q168" s="824"/>
      <c r="R168" s="824"/>
      <c r="S168" s="1912" t="s">
        <v>741</v>
      </c>
      <c r="T168" s="891"/>
    </row>
    <row r="169" spans="1:20" ht="1.5" customHeight="1">
      <c r="A169" s="699"/>
      <c r="B169" s="925"/>
      <c r="C169" s="702"/>
      <c r="D169" s="702"/>
      <c r="E169" s="702"/>
      <c r="F169" s="702"/>
      <c r="G169" s="702"/>
      <c r="H169" s="702"/>
      <c r="I169" s="702"/>
      <c r="J169" s="702"/>
      <c r="K169" s="702"/>
      <c r="L169" s="239"/>
      <c r="M169" s="824"/>
      <c r="N169" s="908"/>
      <c r="O169" s="824"/>
      <c r="P169" s="824"/>
      <c r="Q169" s="824"/>
      <c r="R169" s="824"/>
      <c r="S169" s="824"/>
      <c r="T169" s="891"/>
    </row>
    <row r="170" spans="1:20" ht="11.25" customHeight="1">
      <c r="A170" s="699"/>
      <c r="B170" s="925"/>
      <c r="C170" s="239" t="s">
        <v>144</v>
      </c>
      <c r="D170" s="772" t="s">
        <v>692</v>
      </c>
      <c r="E170" s="702"/>
      <c r="F170" s="702"/>
      <c r="G170" s="772"/>
      <c r="H170" s="702"/>
      <c r="I170" s="702"/>
      <c r="J170" s="702"/>
      <c r="K170" s="702"/>
      <c r="L170" s="3143">
        <v>19</v>
      </c>
      <c r="M170" s="3125">
        <v>0</v>
      </c>
      <c r="N170" s="3125"/>
      <c r="O170" s="3125"/>
      <c r="P170" s="3125"/>
      <c r="Q170" s="3125"/>
      <c r="R170" s="3125"/>
      <c r="S170" s="3125"/>
      <c r="T170" s="891"/>
    </row>
    <row r="171" spans="1:20" ht="11.25" customHeight="1">
      <c r="A171" s="699"/>
      <c r="B171" s="925"/>
      <c r="C171" s="843"/>
      <c r="D171" s="774" t="s">
        <v>693</v>
      </c>
      <c r="E171" s="702"/>
      <c r="F171" s="702"/>
      <c r="G171" s="774"/>
      <c r="H171" s="702"/>
      <c r="I171" s="702"/>
      <c r="J171" s="702"/>
      <c r="K171" s="702"/>
      <c r="L171" s="3143"/>
      <c r="M171" s="3125"/>
      <c r="N171" s="3125"/>
      <c r="O171" s="3125"/>
      <c r="P171" s="3125"/>
      <c r="Q171" s="3125"/>
      <c r="R171" s="3125"/>
      <c r="S171" s="3125"/>
      <c r="T171" s="891"/>
    </row>
    <row r="172" spans="1:20" ht="6" customHeight="1">
      <c r="A172" s="699"/>
      <c r="B172" s="925"/>
      <c r="C172" s="843"/>
      <c r="D172" s="774"/>
      <c r="E172" s="702"/>
      <c r="F172" s="702"/>
      <c r="G172" s="774"/>
      <c r="H172" s="702"/>
      <c r="I172" s="702"/>
      <c r="J172" s="702"/>
      <c r="K172" s="702"/>
      <c r="L172" s="828"/>
      <c r="M172" s="838"/>
      <c r="N172" s="838"/>
      <c r="O172" s="838"/>
      <c r="P172" s="838"/>
      <c r="Q172" s="838"/>
      <c r="R172" s="838"/>
      <c r="S172" s="838"/>
      <c r="T172" s="891"/>
    </row>
    <row r="173" spans="1:20" ht="9.75" customHeight="1">
      <c r="A173" s="699"/>
      <c r="B173" s="925"/>
      <c r="C173" s="702"/>
      <c r="D173" s="702"/>
      <c r="E173" s="702"/>
      <c r="F173" s="702"/>
      <c r="G173" s="702"/>
      <c r="H173" s="702"/>
      <c r="I173" s="702"/>
      <c r="J173" s="702"/>
      <c r="K173" s="702"/>
      <c r="L173" s="239"/>
      <c r="M173" s="824"/>
      <c r="N173" s="908"/>
      <c r="O173" s="824"/>
      <c r="P173" s="824"/>
      <c r="Q173" s="824"/>
      <c r="R173" s="824"/>
      <c r="S173" s="323"/>
      <c r="T173" s="891"/>
    </row>
    <row r="174" spans="1:20" ht="11.25" customHeight="1">
      <c r="A174" s="699"/>
      <c r="B174" s="925"/>
      <c r="C174" s="239" t="s">
        <v>148</v>
      </c>
      <c r="D174" s="772" t="s">
        <v>431</v>
      </c>
      <c r="E174" s="702"/>
      <c r="F174" s="702"/>
      <c r="G174" s="702"/>
      <c r="H174" s="702"/>
      <c r="I174" s="702"/>
      <c r="J174" s="702"/>
      <c r="K174" s="702"/>
      <c r="L174" s="3143">
        <v>21</v>
      </c>
      <c r="M174" s="3125">
        <v>0</v>
      </c>
      <c r="N174" s="3125"/>
      <c r="O174" s="3125"/>
      <c r="P174" s="3125"/>
      <c r="Q174" s="3125"/>
      <c r="R174" s="3125"/>
      <c r="S174" s="3125"/>
      <c r="T174" s="891"/>
    </row>
    <row r="175" spans="1:20" ht="11.25" customHeight="1">
      <c r="A175" s="699"/>
      <c r="B175" s="925"/>
      <c r="C175" s="702"/>
      <c r="D175" s="774" t="s">
        <v>432</v>
      </c>
      <c r="E175" s="702"/>
      <c r="F175" s="702"/>
      <c r="G175" s="702"/>
      <c r="H175" s="702"/>
      <c r="I175" s="702"/>
      <c r="J175" s="702"/>
      <c r="K175" s="702"/>
      <c r="L175" s="3143"/>
      <c r="M175" s="3125"/>
      <c r="N175" s="3125"/>
      <c r="O175" s="3125"/>
      <c r="P175" s="3125"/>
      <c r="Q175" s="3125"/>
      <c r="R175" s="3125"/>
      <c r="S175" s="3125"/>
      <c r="T175" s="891"/>
    </row>
    <row r="176" spans="1:20" ht="9.75" customHeight="1">
      <c r="A176" s="699"/>
      <c r="B176" s="323"/>
      <c r="C176" s="993"/>
      <c r="D176" s="993"/>
      <c r="E176" s="702"/>
      <c r="F176" s="702"/>
      <c r="G176" s="702"/>
      <c r="H176" s="702"/>
      <c r="I176" s="702"/>
      <c r="J176" s="702"/>
      <c r="K176" s="702"/>
      <c r="L176" s="239"/>
      <c r="M176" s="824"/>
      <c r="N176" s="908"/>
      <c r="O176" s="948"/>
      <c r="P176" s="824"/>
      <c r="Q176" s="824"/>
      <c r="R176" s="323"/>
      <c r="S176" s="323"/>
      <c r="T176" s="891"/>
    </row>
    <row r="177" spans="1:20" ht="11.25" customHeight="1">
      <c r="A177" s="699"/>
      <c r="B177" s="925"/>
      <c r="C177" s="239" t="s">
        <v>191</v>
      </c>
      <c r="D177" s="772" t="s">
        <v>698</v>
      </c>
      <c r="E177" s="702"/>
      <c r="F177" s="702"/>
      <c r="G177" s="702"/>
      <c r="H177" s="702"/>
      <c r="I177" s="702"/>
      <c r="J177" s="702"/>
      <c r="K177" s="702"/>
      <c r="L177" s="3143">
        <v>22</v>
      </c>
      <c r="M177" s="3125">
        <v>0</v>
      </c>
      <c r="N177" s="3125"/>
      <c r="O177" s="3125"/>
      <c r="P177" s="3125"/>
      <c r="Q177" s="3125"/>
      <c r="R177" s="3125"/>
      <c r="S177" s="3125"/>
      <c r="T177" s="891"/>
    </row>
    <row r="178" spans="1:20" ht="11.25" customHeight="1">
      <c r="A178" s="699"/>
      <c r="B178" s="925"/>
      <c r="C178" s="702"/>
      <c r="D178" s="774" t="s">
        <v>699</v>
      </c>
      <c r="E178" s="702"/>
      <c r="F178" s="702"/>
      <c r="G178" s="702"/>
      <c r="H178" s="702"/>
      <c r="I178" s="702"/>
      <c r="J178" s="702"/>
      <c r="K178" s="702"/>
      <c r="L178" s="3143"/>
      <c r="M178" s="3125"/>
      <c r="N178" s="3125"/>
      <c r="O178" s="3125"/>
      <c r="P178" s="3125"/>
      <c r="Q178" s="3125"/>
      <c r="R178" s="3125"/>
      <c r="S178" s="3125"/>
      <c r="T178" s="891"/>
    </row>
    <row r="179" spans="1:20" ht="6" customHeight="1">
      <c r="A179" s="699"/>
      <c r="B179" s="323"/>
      <c r="C179" s="993"/>
      <c r="D179" s="993"/>
      <c r="E179" s="702"/>
      <c r="F179" s="702"/>
      <c r="G179" s="702"/>
      <c r="H179" s="702"/>
      <c r="I179" s="702"/>
      <c r="J179" s="702"/>
      <c r="K179" s="702"/>
      <c r="L179" s="239"/>
      <c r="M179" s="824"/>
      <c r="N179" s="908"/>
      <c r="O179" s="948"/>
      <c r="P179" s="824"/>
      <c r="Q179" s="824"/>
      <c r="R179" s="323"/>
      <c r="S179" s="323"/>
      <c r="T179" s="891"/>
    </row>
    <row r="180" spans="1:20" ht="9.75" customHeight="1">
      <c r="A180" s="699"/>
      <c r="B180" s="925"/>
      <c r="C180" s="702"/>
      <c r="D180" s="702"/>
      <c r="E180" s="702"/>
      <c r="F180" s="702"/>
      <c r="G180" s="702"/>
      <c r="H180" s="702"/>
      <c r="I180" s="702"/>
      <c r="J180" s="702"/>
      <c r="K180" s="702"/>
      <c r="L180" s="239"/>
      <c r="M180" s="824"/>
      <c r="N180" s="908"/>
      <c r="O180" s="824"/>
      <c r="P180" s="824"/>
      <c r="Q180" s="824"/>
      <c r="R180" s="824"/>
      <c r="S180" s="1912" t="s">
        <v>790</v>
      </c>
      <c r="T180" s="891"/>
    </row>
    <row r="181" spans="1:20" ht="11.25" customHeight="1">
      <c r="A181" s="699"/>
      <c r="B181" s="925"/>
      <c r="C181" s="239" t="s">
        <v>248</v>
      </c>
      <c r="D181" s="772" t="s">
        <v>694</v>
      </c>
      <c r="E181" s="702"/>
      <c r="F181" s="702"/>
      <c r="G181" s="702"/>
      <c r="H181" s="702"/>
      <c r="I181" s="702"/>
      <c r="J181" s="702"/>
      <c r="K181" s="702"/>
      <c r="L181" s="3143">
        <v>18</v>
      </c>
      <c r="M181" s="3125">
        <v>0</v>
      </c>
      <c r="N181" s="3125"/>
      <c r="O181" s="3125"/>
      <c r="P181" s="3125"/>
      <c r="Q181" s="3125"/>
      <c r="R181" s="3125"/>
      <c r="S181" s="3125"/>
      <c r="T181" s="891"/>
    </row>
    <row r="182" spans="1:20" ht="11.25" customHeight="1">
      <c r="A182" s="699"/>
      <c r="B182" s="925"/>
      <c r="C182" s="702"/>
      <c r="D182" s="774" t="s">
        <v>695</v>
      </c>
      <c r="E182" s="702"/>
      <c r="F182" s="702"/>
      <c r="G182" s="702"/>
      <c r="H182" s="702"/>
      <c r="I182" s="702"/>
      <c r="J182" s="702"/>
      <c r="K182" s="702"/>
      <c r="L182" s="3143"/>
      <c r="M182" s="3125"/>
      <c r="N182" s="3125"/>
      <c r="O182" s="3125"/>
      <c r="P182" s="3125"/>
      <c r="Q182" s="3125"/>
      <c r="R182" s="3125"/>
      <c r="S182" s="3125"/>
      <c r="T182" s="891"/>
    </row>
    <row r="183" spans="1:20" ht="9.75" customHeight="1">
      <c r="A183" s="699"/>
      <c r="B183" s="323"/>
      <c r="C183" s="993"/>
      <c r="D183" s="993"/>
      <c r="E183" s="702"/>
      <c r="F183" s="702"/>
      <c r="G183" s="702"/>
      <c r="H183" s="702"/>
      <c r="I183" s="702"/>
      <c r="J183" s="702"/>
      <c r="K183" s="702"/>
      <c r="L183" s="239"/>
      <c r="M183" s="824"/>
      <c r="N183" s="908"/>
      <c r="O183" s="948"/>
      <c r="P183" s="824"/>
      <c r="Q183" s="824"/>
      <c r="R183" s="323"/>
      <c r="S183" s="323"/>
      <c r="T183" s="891"/>
    </row>
    <row r="184" spans="1:20" ht="11.25" customHeight="1">
      <c r="A184" s="699"/>
      <c r="B184" s="925"/>
      <c r="C184" s="239" t="s">
        <v>251</v>
      </c>
      <c r="D184" s="772" t="s">
        <v>696</v>
      </c>
      <c r="E184" s="702"/>
      <c r="F184" s="702"/>
      <c r="G184" s="702"/>
      <c r="H184" s="702"/>
      <c r="I184" s="702"/>
      <c r="J184" s="702"/>
      <c r="K184" s="702"/>
      <c r="L184" s="3143">
        <v>19</v>
      </c>
      <c r="M184" s="3125">
        <v>0</v>
      </c>
      <c r="N184" s="3125"/>
      <c r="O184" s="3125"/>
      <c r="P184" s="3125"/>
      <c r="Q184" s="3125"/>
      <c r="R184" s="3125"/>
      <c r="S184" s="3125"/>
      <c r="T184" s="891"/>
    </row>
    <row r="185" spans="1:20" ht="11.25" customHeight="1">
      <c r="A185" s="699"/>
      <c r="B185" s="925"/>
      <c r="C185" s="702"/>
      <c r="D185" s="774" t="s">
        <v>833</v>
      </c>
      <c r="E185" s="702"/>
      <c r="F185" s="702"/>
      <c r="G185" s="702"/>
      <c r="H185" s="702"/>
      <c r="I185" s="702"/>
      <c r="J185" s="702"/>
      <c r="K185" s="702"/>
      <c r="L185" s="3143"/>
      <c r="M185" s="3125"/>
      <c r="N185" s="3125"/>
      <c r="O185" s="3125"/>
      <c r="P185" s="3125"/>
      <c r="Q185" s="3125"/>
      <c r="R185" s="3125"/>
      <c r="S185" s="3125"/>
      <c r="T185" s="891"/>
    </row>
    <row r="186" spans="1:20" ht="9.75" customHeight="1">
      <c r="A186" s="699"/>
      <c r="B186" s="925"/>
      <c r="C186" s="702"/>
      <c r="D186" s="702"/>
      <c r="E186" s="702"/>
      <c r="F186" s="702"/>
      <c r="G186" s="702"/>
      <c r="H186" s="702"/>
      <c r="I186" s="702"/>
      <c r="J186" s="702"/>
      <c r="K186" s="702"/>
      <c r="L186" s="239"/>
      <c r="M186" s="824"/>
      <c r="N186" s="908"/>
      <c r="O186" s="824"/>
      <c r="P186" s="824"/>
      <c r="Q186" s="824"/>
      <c r="R186" s="824"/>
      <c r="S186" s="323"/>
      <c r="T186" s="891"/>
    </row>
    <row r="187" spans="1:20" ht="11.25" customHeight="1">
      <c r="A187" s="699"/>
      <c r="B187" s="925"/>
      <c r="C187" s="239" t="s">
        <v>254</v>
      </c>
      <c r="D187" s="772" t="s">
        <v>700</v>
      </c>
      <c r="E187" s="702"/>
      <c r="F187" s="702"/>
      <c r="G187" s="702"/>
      <c r="H187" s="702"/>
      <c r="I187" s="702"/>
      <c r="J187" s="702"/>
      <c r="K187" s="702"/>
      <c r="L187" s="3143">
        <v>20</v>
      </c>
      <c r="M187" s="3125">
        <v>0</v>
      </c>
      <c r="N187" s="3125"/>
      <c r="O187" s="3125"/>
      <c r="P187" s="3125"/>
      <c r="Q187" s="3125"/>
      <c r="R187" s="3125"/>
      <c r="S187" s="3125"/>
      <c r="T187" s="891"/>
    </row>
    <row r="188" spans="1:20" ht="11.25" customHeight="1">
      <c r="A188" s="699"/>
      <c r="B188" s="925"/>
      <c r="C188" s="702"/>
      <c r="D188" s="774" t="s">
        <v>435</v>
      </c>
      <c r="E188" s="702"/>
      <c r="F188" s="702"/>
      <c r="G188" s="702"/>
      <c r="H188" s="702"/>
      <c r="I188" s="702"/>
      <c r="J188" s="702"/>
      <c r="K188" s="702"/>
      <c r="L188" s="3143"/>
      <c r="M188" s="3125"/>
      <c r="N188" s="3125"/>
      <c r="O188" s="3125"/>
      <c r="P188" s="3125"/>
      <c r="Q188" s="3125"/>
      <c r="R188" s="3125"/>
      <c r="S188" s="3125"/>
      <c r="T188" s="891"/>
    </row>
    <row r="189" spans="1:20" ht="6" customHeight="1">
      <c r="A189" s="699"/>
      <c r="B189" s="323"/>
      <c r="C189" s="993"/>
      <c r="D189" s="993"/>
      <c r="E189" s="702"/>
      <c r="F189" s="702"/>
      <c r="G189" s="702"/>
      <c r="H189" s="702"/>
      <c r="I189" s="702"/>
      <c r="J189" s="702"/>
      <c r="K189" s="702"/>
      <c r="L189" s="239"/>
      <c r="M189" s="824"/>
      <c r="N189" s="908"/>
      <c r="O189" s="948"/>
      <c r="P189" s="824"/>
      <c r="Q189" s="824"/>
      <c r="R189" s="323"/>
      <c r="S189" s="323"/>
      <c r="T189" s="891"/>
    </row>
    <row r="190" spans="1:20" ht="11.25" customHeight="1">
      <c r="A190" s="699"/>
      <c r="B190" s="925"/>
      <c r="C190" s="239" t="s">
        <v>257</v>
      </c>
      <c r="D190" s="772" t="s">
        <v>834</v>
      </c>
      <c r="E190" s="702"/>
      <c r="F190" s="702"/>
      <c r="G190" s="702"/>
      <c r="H190" s="702"/>
      <c r="I190" s="702"/>
      <c r="J190" s="702"/>
      <c r="K190" s="702"/>
      <c r="L190" s="3143">
        <v>21</v>
      </c>
      <c r="M190" s="3125">
        <v>0</v>
      </c>
      <c r="N190" s="3125"/>
      <c r="O190" s="3125"/>
      <c r="P190" s="3125"/>
      <c r="Q190" s="3125"/>
      <c r="R190" s="3125"/>
      <c r="S190" s="3125"/>
      <c r="T190" s="891"/>
    </row>
    <row r="191" spans="1:20" ht="11.25" customHeight="1">
      <c r="A191" s="699"/>
      <c r="B191" s="925"/>
      <c r="C191" s="702"/>
      <c r="D191" s="774" t="s">
        <v>835</v>
      </c>
      <c r="E191" s="702"/>
      <c r="F191" s="702"/>
      <c r="G191" s="702"/>
      <c r="H191" s="702"/>
      <c r="I191" s="702"/>
      <c r="J191" s="702"/>
      <c r="K191" s="702"/>
      <c r="L191" s="3143"/>
      <c r="M191" s="3125"/>
      <c r="N191" s="3125"/>
      <c r="O191" s="3125"/>
      <c r="P191" s="3125"/>
      <c r="Q191" s="3125"/>
      <c r="R191" s="3125"/>
      <c r="S191" s="3125"/>
      <c r="T191" s="891"/>
    </row>
    <row r="192" spans="1:20" ht="9.75" customHeight="1">
      <c r="A192" s="699"/>
      <c r="B192" s="323"/>
      <c r="C192" s="993"/>
      <c r="D192" s="993"/>
      <c r="E192" s="702"/>
      <c r="F192" s="702"/>
      <c r="G192" s="702"/>
      <c r="H192" s="702"/>
      <c r="I192" s="702"/>
      <c r="J192" s="702"/>
      <c r="K192" s="702"/>
      <c r="L192" s="239"/>
      <c r="M192" s="824"/>
      <c r="N192" s="908"/>
      <c r="O192" s="948"/>
      <c r="P192" s="824"/>
      <c r="Q192" s="824"/>
      <c r="R192" s="323"/>
      <c r="S192" s="323"/>
      <c r="T192" s="891"/>
    </row>
    <row r="193" spans="1:20" ht="9.75" customHeight="1">
      <c r="A193" s="699"/>
      <c r="B193" s="323"/>
      <c r="C193" s="993"/>
      <c r="D193" s="993"/>
      <c r="E193" s="702"/>
      <c r="F193" s="702"/>
      <c r="G193" s="702"/>
      <c r="H193" s="702"/>
      <c r="I193" s="702"/>
      <c r="J193" s="702"/>
      <c r="K193" s="702"/>
      <c r="L193" s="239"/>
      <c r="M193" s="824"/>
      <c r="N193" s="908"/>
      <c r="O193" s="948"/>
      <c r="P193" s="824"/>
      <c r="Q193" s="824"/>
      <c r="R193" s="323"/>
      <c r="S193" s="323"/>
      <c r="T193" s="891"/>
    </row>
    <row r="194" spans="1:20" ht="9.75" customHeight="1">
      <c r="A194" s="699"/>
      <c r="B194" s="323"/>
      <c r="C194" s="993"/>
      <c r="D194" s="993"/>
      <c r="E194" s="702"/>
      <c r="F194" s="702"/>
      <c r="G194" s="702"/>
      <c r="H194" s="702"/>
      <c r="I194" s="702"/>
      <c r="J194" s="702"/>
      <c r="K194" s="702"/>
      <c r="L194" s="239"/>
      <c r="M194" s="824"/>
      <c r="N194" s="908"/>
      <c r="O194" s="948"/>
      <c r="P194" s="824"/>
      <c r="Q194" s="824"/>
      <c r="R194" s="323"/>
      <c r="S194" s="323"/>
      <c r="T194" s="891"/>
    </row>
    <row r="195" spans="1:20" ht="9.75" customHeight="1">
      <c r="A195" s="699"/>
      <c r="B195" s="323"/>
      <c r="C195" s="993"/>
      <c r="D195" s="993"/>
      <c r="E195" s="702"/>
      <c r="F195" s="702"/>
      <c r="G195" s="702"/>
      <c r="H195" s="702"/>
      <c r="I195" s="702"/>
      <c r="J195" s="702"/>
      <c r="K195" s="702"/>
      <c r="L195" s="239"/>
      <c r="M195" s="824"/>
      <c r="N195" s="908"/>
      <c r="O195" s="948"/>
      <c r="P195" s="824"/>
      <c r="Q195" s="824"/>
      <c r="R195" s="323"/>
      <c r="S195" s="323"/>
      <c r="T195" s="891"/>
    </row>
    <row r="196" spans="1:20" ht="9.75" customHeight="1">
      <c r="A196" s="699"/>
      <c r="B196" s="323"/>
      <c r="C196" s="993"/>
      <c r="D196" s="993"/>
      <c r="E196" s="702"/>
      <c r="F196" s="702"/>
      <c r="G196" s="702"/>
      <c r="H196" s="702"/>
      <c r="I196" s="702"/>
      <c r="J196" s="702"/>
      <c r="K196" s="702"/>
      <c r="L196" s="239"/>
      <c r="M196" s="824"/>
      <c r="N196" s="908"/>
      <c r="O196" s="948"/>
      <c r="P196" s="824"/>
      <c r="Q196" s="824"/>
      <c r="R196" s="323"/>
      <c r="S196" s="323"/>
      <c r="T196" s="891"/>
    </row>
    <row r="197" spans="1:20" ht="9.75" customHeight="1">
      <c r="A197" s="699"/>
      <c r="B197" s="323"/>
      <c r="C197" s="993"/>
      <c r="D197" s="993"/>
      <c r="E197" s="702"/>
      <c r="F197" s="702"/>
      <c r="G197" s="702"/>
      <c r="H197" s="702"/>
      <c r="I197" s="702"/>
      <c r="J197" s="702"/>
      <c r="K197" s="702"/>
      <c r="L197" s="239"/>
      <c r="M197" s="824"/>
      <c r="N197" s="908"/>
      <c r="O197" s="948"/>
      <c r="P197" s="824"/>
      <c r="Q197" s="824"/>
      <c r="R197" s="323"/>
      <c r="S197" s="323"/>
      <c r="T197" s="891"/>
    </row>
    <row r="198" spans="1:20" ht="9.75" customHeight="1">
      <c r="A198" s="699"/>
      <c r="B198" s="323"/>
      <c r="C198" s="993"/>
      <c r="D198" s="993"/>
      <c r="E198" s="702"/>
      <c r="F198" s="702"/>
      <c r="G198" s="702"/>
      <c r="H198" s="702"/>
      <c r="I198" s="702"/>
      <c r="J198" s="702"/>
      <c r="K198" s="702"/>
      <c r="L198" s="239"/>
      <c r="M198" s="824"/>
      <c r="N198" s="908"/>
      <c r="O198" s="948"/>
      <c r="P198" s="824"/>
      <c r="Q198" s="824"/>
      <c r="R198" s="323"/>
      <c r="S198" s="323"/>
      <c r="T198" s="891"/>
    </row>
    <row r="199" spans="1:20" ht="9.75" customHeight="1">
      <c r="A199" s="699"/>
      <c r="B199" s="323"/>
      <c r="C199" s="993"/>
      <c r="D199" s="993"/>
      <c r="E199" s="702"/>
      <c r="F199" s="702"/>
      <c r="G199" s="702"/>
      <c r="H199" s="702"/>
      <c r="I199" s="702"/>
      <c r="J199" s="702"/>
      <c r="K199" s="702"/>
      <c r="L199" s="239"/>
      <c r="M199" s="824"/>
      <c r="N199" s="908"/>
      <c r="O199" s="948"/>
      <c r="P199" s="824"/>
      <c r="Q199" s="824"/>
      <c r="R199" s="323"/>
      <c r="S199" s="323"/>
      <c r="T199" s="891"/>
    </row>
    <row r="200" spans="1:20" ht="9.75" customHeight="1">
      <c r="A200" s="699"/>
      <c r="B200" s="323"/>
      <c r="C200" s="993"/>
      <c r="D200" s="993"/>
      <c r="E200" s="702"/>
      <c r="F200" s="702"/>
      <c r="G200" s="702"/>
      <c r="H200" s="702"/>
      <c r="I200" s="702"/>
      <c r="J200" s="702"/>
      <c r="K200" s="702"/>
      <c r="L200" s="239"/>
      <c r="M200" s="824"/>
      <c r="N200" s="908"/>
      <c r="O200" s="948"/>
      <c r="P200" s="824"/>
      <c r="Q200" s="824"/>
      <c r="R200" s="323"/>
      <c r="S200" s="323"/>
      <c r="T200" s="891"/>
    </row>
    <row r="201" spans="1:20" ht="9.75" customHeight="1">
      <c r="A201" s="699"/>
      <c r="B201" s="323"/>
      <c r="C201" s="993"/>
      <c r="D201" s="993"/>
      <c r="E201" s="702"/>
      <c r="F201" s="702"/>
      <c r="G201" s="702"/>
      <c r="H201" s="702"/>
      <c r="I201" s="702"/>
      <c r="J201" s="702"/>
      <c r="K201" s="702"/>
      <c r="L201" s="239"/>
      <c r="M201" s="824"/>
      <c r="N201" s="908"/>
      <c r="O201" s="948"/>
      <c r="P201" s="824"/>
      <c r="Q201" s="824"/>
      <c r="R201" s="323"/>
      <c r="S201" s="323"/>
      <c r="T201" s="891"/>
    </row>
    <row r="202" spans="1:20" ht="9.75" customHeight="1">
      <c r="A202" s="699"/>
      <c r="B202" s="323"/>
      <c r="C202" s="993"/>
      <c r="D202" s="993"/>
      <c r="E202" s="702"/>
      <c r="F202" s="702"/>
      <c r="G202" s="702"/>
      <c r="H202" s="702"/>
      <c r="I202" s="702"/>
      <c r="J202" s="702"/>
      <c r="K202" s="702"/>
      <c r="L202" s="239"/>
      <c r="M202" s="824"/>
      <c r="N202" s="908"/>
      <c r="O202" s="948"/>
      <c r="P202" s="824"/>
      <c r="Q202" s="824"/>
      <c r="R202" s="323"/>
      <c r="S202" s="323"/>
      <c r="T202" s="891"/>
    </row>
    <row r="203" spans="1:20" ht="9.75" customHeight="1">
      <c r="A203" s="3194">
        <v>19</v>
      </c>
      <c r="B203" s="2717"/>
      <c r="C203" s="2717"/>
      <c r="D203" s="2717"/>
      <c r="E203" s="2717"/>
      <c r="F203" s="2717"/>
      <c r="G203" s="2717"/>
      <c r="H203" s="2717"/>
      <c r="I203" s="2717"/>
      <c r="J203" s="2717"/>
      <c r="K203" s="2717"/>
      <c r="L203" s="2717"/>
      <c r="M203" s="2717"/>
      <c r="N203" s="2717"/>
      <c r="O203" s="2717"/>
      <c r="P203" s="2717"/>
      <c r="Q203" s="2717"/>
      <c r="R203" s="2717"/>
      <c r="S203" s="2717"/>
      <c r="T203" s="3173"/>
    </row>
    <row r="204" spans="1:20" ht="9.75" customHeight="1">
      <c r="A204" s="3194" t="s">
        <v>47</v>
      </c>
      <c r="B204" s="2717"/>
      <c r="C204" s="2717"/>
      <c r="D204" s="2717"/>
      <c r="E204" s="2717"/>
      <c r="F204" s="2717"/>
      <c r="G204" s="2717"/>
      <c r="H204" s="2717"/>
      <c r="I204" s="2717"/>
      <c r="J204" s="2717"/>
      <c r="K204" s="2717"/>
      <c r="L204" s="2717"/>
      <c r="M204" s="2717"/>
      <c r="N204" s="2717"/>
      <c r="O204" s="2717"/>
      <c r="P204" s="2717"/>
      <c r="Q204" s="2717"/>
      <c r="R204" s="2717"/>
      <c r="S204" s="2717"/>
      <c r="T204" s="3173"/>
    </row>
    <row r="205" spans="1:20" ht="9.75" customHeight="1">
      <c r="A205" s="699"/>
      <c r="B205" s="323"/>
      <c r="C205" s="993"/>
      <c r="D205" s="993"/>
      <c r="E205" s="702"/>
      <c r="F205" s="702"/>
      <c r="G205" s="702"/>
      <c r="H205" s="702"/>
      <c r="I205" s="702"/>
      <c r="J205" s="702"/>
      <c r="K205" s="702"/>
      <c r="L205" s="239"/>
      <c r="M205" s="824"/>
      <c r="N205" s="908"/>
      <c r="O205" s="948"/>
      <c r="P205" s="824"/>
      <c r="Q205" s="824"/>
      <c r="R205" s="323"/>
      <c r="S205" s="323"/>
      <c r="T205" s="891"/>
    </row>
    <row r="206" spans="1:20" ht="9.75" customHeight="1">
      <c r="A206" s="699"/>
      <c r="B206" s="323"/>
      <c r="C206" s="993"/>
      <c r="D206" s="993"/>
      <c r="E206" s="702"/>
      <c r="F206" s="702"/>
      <c r="G206" s="702"/>
      <c r="H206" s="702"/>
      <c r="I206" s="702"/>
      <c r="J206" s="702"/>
      <c r="K206" s="702"/>
      <c r="L206" s="239"/>
      <c r="M206" s="824"/>
      <c r="N206" s="908"/>
      <c r="O206" s="948"/>
      <c r="P206" s="824"/>
      <c r="Q206" s="824"/>
      <c r="R206" s="323"/>
      <c r="S206" s="323"/>
      <c r="T206" s="891"/>
    </row>
    <row r="207" spans="1:20" ht="9.75" customHeight="1">
      <c r="A207" s="699"/>
      <c r="B207" s="323"/>
      <c r="C207" s="993"/>
      <c r="D207" s="993"/>
      <c r="E207" s="901" t="s">
        <v>799</v>
      </c>
      <c r="F207" s="702"/>
      <c r="G207" s="702"/>
      <c r="H207" s="702"/>
      <c r="I207" s="702"/>
      <c r="J207" s="702"/>
      <c r="K207" s="702"/>
      <c r="L207" s="239"/>
      <c r="M207" s="824"/>
      <c r="N207" s="908"/>
      <c r="O207" s="948"/>
      <c r="P207" s="824"/>
      <c r="Q207" s="824"/>
      <c r="R207" s="323"/>
      <c r="S207" s="323"/>
      <c r="T207" s="891"/>
    </row>
    <row r="208" spans="1:20" ht="9.75" customHeight="1">
      <c r="A208" s="699"/>
      <c r="B208" s="323"/>
      <c r="C208" s="993"/>
      <c r="D208" s="993"/>
      <c r="E208" s="902" t="s">
        <v>800</v>
      </c>
      <c r="F208" s="702"/>
      <c r="G208" s="702"/>
      <c r="H208" s="702"/>
      <c r="I208" s="702"/>
      <c r="J208" s="702"/>
      <c r="K208" s="702"/>
      <c r="L208" s="239"/>
      <c r="M208" s="824"/>
      <c r="N208" s="908"/>
      <c r="O208" s="948"/>
      <c r="P208" s="824"/>
      <c r="Q208" s="824"/>
      <c r="R208" s="323"/>
      <c r="S208" s="323"/>
      <c r="T208" s="891"/>
    </row>
    <row r="209" spans="1:20" ht="9.75" customHeight="1">
      <c r="A209" s="699"/>
      <c r="B209" s="323"/>
      <c r="C209" s="993"/>
      <c r="D209" s="993"/>
      <c r="E209" s="702"/>
      <c r="F209" s="702"/>
      <c r="G209" s="702"/>
      <c r="H209" s="702"/>
      <c r="I209" s="702"/>
      <c r="J209" s="702"/>
      <c r="K209" s="702"/>
      <c r="L209" s="239"/>
      <c r="M209" s="3124" t="s">
        <v>801</v>
      </c>
      <c r="N209" s="3124"/>
      <c r="O209" s="3124"/>
      <c r="P209" s="3124"/>
      <c r="Q209" s="3124"/>
      <c r="R209" s="3124"/>
      <c r="S209" s="3124"/>
      <c r="T209" s="891"/>
    </row>
    <row r="210" spans="1:20" ht="9.75" customHeight="1">
      <c r="A210" s="699"/>
      <c r="B210" s="323"/>
      <c r="C210" s="993"/>
      <c r="D210" s="993"/>
      <c r="E210" s="702"/>
      <c r="F210" s="702"/>
      <c r="G210" s="702"/>
      <c r="H210" s="702"/>
      <c r="I210" s="702"/>
      <c r="J210" s="702"/>
      <c r="K210" s="702"/>
      <c r="L210" s="239"/>
      <c r="M210" s="3195" t="s">
        <v>300</v>
      </c>
      <c r="N210" s="3195"/>
      <c r="O210" s="3195"/>
      <c r="P210" s="3195"/>
      <c r="Q210" s="3195"/>
      <c r="R210" s="3195"/>
      <c r="S210" s="3195"/>
      <c r="T210" s="891"/>
    </row>
    <row r="211" spans="1:20" ht="9.75" customHeight="1">
      <c r="A211" s="699"/>
      <c r="B211" s="323"/>
      <c r="C211" s="993"/>
      <c r="D211" s="993"/>
      <c r="E211" s="702"/>
      <c r="F211" s="702"/>
      <c r="G211" s="702"/>
      <c r="H211" s="702"/>
      <c r="I211" s="702"/>
      <c r="J211" s="702"/>
      <c r="K211" s="702"/>
      <c r="L211" s="239"/>
      <c r="M211" s="1016"/>
      <c r="N211" s="1016"/>
      <c r="O211" s="1016"/>
      <c r="P211" s="1016"/>
      <c r="Q211" s="1016"/>
      <c r="R211" s="1016"/>
      <c r="S211" s="1016"/>
      <c r="T211" s="891"/>
    </row>
    <row r="212" spans="1:20" ht="9.75" customHeight="1">
      <c r="A212" s="699"/>
      <c r="B212" s="925"/>
      <c r="C212" s="702"/>
      <c r="D212" s="702"/>
      <c r="E212" s="702"/>
      <c r="F212" s="702"/>
      <c r="G212" s="702"/>
      <c r="H212" s="702"/>
      <c r="I212" s="702"/>
      <c r="J212" s="702"/>
      <c r="K212" s="702"/>
      <c r="L212" s="239"/>
      <c r="M212" s="824"/>
      <c r="N212" s="908"/>
      <c r="O212" s="824"/>
      <c r="P212" s="824"/>
      <c r="Q212" s="824"/>
      <c r="R212" s="824"/>
      <c r="S212" s="1912" t="s">
        <v>790</v>
      </c>
      <c r="T212" s="891"/>
    </row>
    <row r="213" spans="1:20" ht="11.25" customHeight="1">
      <c r="A213" s="699"/>
      <c r="B213" s="925"/>
      <c r="C213" s="239" t="s">
        <v>260</v>
      </c>
      <c r="D213" s="772" t="s">
        <v>428</v>
      </c>
      <c r="E213" s="702"/>
      <c r="F213" s="702"/>
      <c r="G213" s="702"/>
      <c r="H213" s="702"/>
      <c r="I213" s="702"/>
      <c r="J213" s="702"/>
      <c r="K213" s="702"/>
      <c r="L213" s="3143">
        <v>22</v>
      </c>
      <c r="M213" s="3125">
        <v>0</v>
      </c>
      <c r="N213" s="3125"/>
      <c r="O213" s="3125"/>
      <c r="P213" s="3125"/>
      <c r="Q213" s="3125"/>
      <c r="R213" s="3125"/>
      <c r="S213" s="3125"/>
      <c r="T213" s="891"/>
    </row>
    <row r="214" spans="1:20" ht="11.25" customHeight="1">
      <c r="A214" s="699"/>
      <c r="B214" s="925"/>
      <c r="C214" s="702"/>
      <c r="D214" s="774" t="s">
        <v>836</v>
      </c>
      <c r="E214" s="702"/>
      <c r="F214" s="702"/>
      <c r="G214" s="702"/>
      <c r="H214" s="702"/>
      <c r="I214" s="702"/>
      <c r="J214" s="702"/>
      <c r="K214" s="702"/>
      <c r="L214" s="3143"/>
      <c r="M214" s="3125"/>
      <c r="N214" s="3125"/>
      <c r="O214" s="3125"/>
      <c r="P214" s="3125"/>
      <c r="Q214" s="3125"/>
      <c r="R214" s="3125"/>
      <c r="S214" s="3125"/>
      <c r="T214" s="891"/>
    </row>
    <row r="215" spans="1:20" ht="6" customHeight="1">
      <c r="A215" s="699"/>
      <c r="B215" s="323"/>
      <c r="C215" s="993"/>
      <c r="D215" s="993"/>
      <c r="E215" s="702"/>
      <c r="F215" s="702"/>
      <c r="G215" s="702"/>
      <c r="H215" s="702"/>
      <c r="I215" s="702"/>
      <c r="J215" s="702"/>
      <c r="K215" s="702"/>
      <c r="L215" s="239"/>
      <c r="M215" s="824"/>
      <c r="N215" s="908"/>
      <c r="O215" s="948"/>
      <c r="P215" s="824"/>
      <c r="Q215" s="824"/>
      <c r="R215" s="323"/>
      <c r="S215" s="323"/>
      <c r="T215" s="891"/>
    </row>
    <row r="216" spans="1:20" ht="9.75" customHeight="1">
      <c r="A216" s="699"/>
      <c r="B216" s="925"/>
      <c r="C216" s="702"/>
      <c r="D216" s="702"/>
      <c r="E216" s="702"/>
      <c r="F216" s="702"/>
      <c r="G216" s="702"/>
      <c r="H216" s="702"/>
      <c r="I216" s="702"/>
      <c r="J216" s="702"/>
      <c r="K216" s="702"/>
      <c r="L216" s="239"/>
      <c r="M216" s="824"/>
      <c r="N216" s="908"/>
      <c r="O216" s="824"/>
      <c r="P216" s="824"/>
      <c r="Q216" s="824"/>
      <c r="R216" s="824"/>
      <c r="S216" s="1912" t="s">
        <v>741</v>
      </c>
      <c r="T216" s="891"/>
    </row>
    <row r="217" spans="1:20" ht="11.25" customHeight="1">
      <c r="A217" s="699"/>
      <c r="B217" s="925"/>
      <c r="C217" s="239" t="s">
        <v>207</v>
      </c>
      <c r="D217" s="772" t="s">
        <v>457</v>
      </c>
      <c r="E217" s="702"/>
      <c r="F217" s="702"/>
      <c r="G217" s="702"/>
      <c r="H217" s="702"/>
      <c r="I217" s="702"/>
      <c r="J217" s="702"/>
      <c r="K217" s="702"/>
      <c r="L217" s="3143">
        <v>23</v>
      </c>
      <c r="M217" s="3125">
        <v>0</v>
      </c>
      <c r="N217" s="3125"/>
      <c r="O217" s="3125"/>
      <c r="P217" s="3125"/>
      <c r="Q217" s="3125"/>
      <c r="R217" s="3125"/>
      <c r="S217" s="3125"/>
      <c r="T217" s="891"/>
    </row>
    <row r="218" spans="1:20" ht="11.25" customHeight="1">
      <c r="A218" s="699"/>
      <c r="B218" s="925"/>
      <c r="C218" s="702"/>
      <c r="D218" s="774" t="s">
        <v>837</v>
      </c>
      <c r="E218" s="702"/>
      <c r="F218" s="702"/>
      <c r="G218" s="702"/>
      <c r="H218" s="702"/>
      <c r="I218" s="702"/>
      <c r="J218" s="702"/>
      <c r="K218" s="702"/>
      <c r="L218" s="3143"/>
      <c r="M218" s="3125"/>
      <c r="N218" s="3125"/>
      <c r="O218" s="3125"/>
      <c r="P218" s="3125"/>
      <c r="Q218" s="3125"/>
      <c r="R218" s="3125"/>
      <c r="S218" s="3125"/>
      <c r="T218" s="891"/>
    </row>
    <row r="219" spans="1:20" ht="9.75" customHeight="1">
      <c r="A219" s="876"/>
      <c r="B219" s="859"/>
      <c r="C219" s="995"/>
      <c r="D219" s="995"/>
      <c r="E219" s="853"/>
      <c r="F219" s="853"/>
      <c r="G219" s="853"/>
      <c r="H219" s="853"/>
      <c r="I219" s="853"/>
      <c r="J219" s="853"/>
      <c r="K219" s="853"/>
      <c r="L219" s="1026"/>
      <c r="M219" s="1040"/>
      <c r="N219" s="1040"/>
      <c r="O219" s="1040"/>
      <c r="P219" s="1040"/>
      <c r="Q219" s="1040"/>
      <c r="R219" s="1040"/>
      <c r="S219" s="1040"/>
      <c r="T219" s="1022"/>
    </row>
    <row r="220" spans="1:20" ht="17.25" customHeight="1">
      <c r="A220" s="699"/>
      <c r="B220" s="323"/>
      <c r="C220" s="993"/>
      <c r="D220" s="993"/>
      <c r="E220" s="702"/>
      <c r="F220" s="702"/>
      <c r="G220" s="702"/>
      <c r="H220" s="702"/>
      <c r="I220" s="702"/>
      <c r="J220" s="702"/>
      <c r="K220" s="702"/>
      <c r="L220" s="239"/>
      <c r="M220" s="824"/>
      <c r="N220" s="908"/>
      <c r="O220" s="948"/>
      <c r="P220" s="824"/>
      <c r="Q220" s="824"/>
      <c r="R220" s="323"/>
      <c r="S220" s="1912" t="s">
        <v>741</v>
      </c>
      <c r="T220" s="891"/>
    </row>
    <row r="221" spans="1:20" ht="11.25" customHeight="1">
      <c r="A221" s="699"/>
      <c r="B221" s="945">
        <v>9.2899999999999991</v>
      </c>
      <c r="C221" s="772" t="s">
        <v>838</v>
      </c>
      <c r="D221" s="772"/>
      <c r="E221" s="702"/>
      <c r="F221" s="772"/>
      <c r="G221" s="702"/>
      <c r="H221" s="702"/>
      <c r="I221" s="702"/>
      <c r="J221" s="702"/>
      <c r="K221" s="702"/>
      <c r="L221" s="3174">
        <v>24</v>
      </c>
      <c r="M221" s="3125"/>
      <c r="N221" s="3125"/>
      <c r="O221" s="3125"/>
      <c r="P221" s="3125"/>
      <c r="Q221" s="3125"/>
      <c r="R221" s="3125"/>
      <c r="S221" s="3125"/>
      <c r="T221" s="891"/>
    </row>
    <row r="222" spans="1:20" ht="11.25" customHeight="1">
      <c r="A222" s="699"/>
      <c r="B222" s="848"/>
      <c r="C222" s="774" t="s">
        <v>839</v>
      </c>
      <c r="D222" s="702"/>
      <c r="E222" s="702"/>
      <c r="F222" s="702"/>
      <c r="G222" s="702"/>
      <c r="H222" s="702"/>
      <c r="I222" s="702"/>
      <c r="J222" s="702"/>
      <c r="K222" s="702"/>
      <c r="L222" s="3174"/>
      <c r="M222" s="3125"/>
      <c r="N222" s="3125"/>
      <c r="O222" s="3125"/>
      <c r="P222" s="3125"/>
      <c r="Q222" s="3125"/>
      <c r="R222" s="3125"/>
      <c r="S222" s="3125"/>
      <c r="T222" s="891"/>
    </row>
    <row r="223" spans="1:20" ht="11.25" customHeight="1">
      <c r="A223" s="699"/>
      <c r="B223" s="848"/>
      <c r="C223" s="774"/>
      <c r="D223" s="702"/>
      <c r="E223" s="702"/>
      <c r="F223" s="702"/>
      <c r="G223" s="702"/>
      <c r="H223" s="702"/>
      <c r="I223" s="702"/>
      <c r="J223" s="702"/>
      <c r="K223" s="702"/>
      <c r="L223" s="828"/>
      <c r="M223" s="838"/>
      <c r="N223" s="838"/>
      <c r="O223" s="838"/>
      <c r="P223" s="838"/>
      <c r="Q223" s="838"/>
      <c r="R223" s="838"/>
      <c r="S223" s="838"/>
      <c r="T223" s="891"/>
    </row>
    <row r="224" spans="1:20" ht="4.5" customHeight="1">
      <c r="A224" s="1029"/>
      <c r="B224" s="1030"/>
      <c r="C224" s="282"/>
      <c r="D224" s="424"/>
      <c r="E224" s="421"/>
      <c r="F224" s="282"/>
      <c r="G224" s="282"/>
      <c r="H224" s="282"/>
      <c r="I224" s="282"/>
      <c r="J224" s="1041"/>
      <c r="K224" s="1041"/>
      <c r="L224" s="282"/>
      <c r="M224" s="282"/>
      <c r="N224" s="282"/>
      <c r="O224" s="282"/>
      <c r="P224" s="282"/>
      <c r="Q224" s="282"/>
      <c r="R224" s="282"/>
      <c r="S224" s="282"/>
      <c r="T224" s="1046"/>
    </row>
    <row r="225" spans="1:25" s="47" customFormat="1" ht="11.25" customHeight="1">
      <c r="A225" s="1031"/>
      <c r="B225" s="421" t="s">
        <v>709</v>
      </c>
      <c r="C225" s="282"/>
      <c r="D225" s="424"/>
      <c r="E225" s="421" t="s">
        <v>840</v>
      </c>
      <c r="F225" s="421"/>
      <c r="G225" s="282"/>
      <c r="H225" s="282"/>
      <c r="I225" s="282"/>
      <c r="J225" s="282"/>
      <c r="K225" s="282"/>
      <c r="L225" s="282"/>
      <c r="M225" s="282"/>
      <c r="N225" s="282"/>
      <c r="O225" s="282"/>
      <c r="P225" s="282"/>
      <c r="Q225" s="282"/>
      <c r="R225" s="282"/>
      <c r="S225" s="282"/>
      <c r="T225" s="1047"/>
      <c r="U225" s="865"/>
      <c r="V225" s="865"/>
      <c r="W225" s="865"/>
      <c r="X225" s="865"/>
      <c r="Y225" s="865"/>
    </row>
    <row r="226" spans="1:25" s="47" customFormat="1" ht="11.25" customHeight="1">
      <c r="A226" s="1031"/>
      <c r="B226" s="424" t="s">
        <v>711</v>
      </c>
      <c r="C226" s="282"/>
      <c r="D226" s="424"/>
      <c r="E226" s="424" t="s">
        <v>841</v>
      </c>
      <c r="F226" s="424"/>
      <c r="G226" s="282"/>
      <c r="H226" s="282"/>
      <c r="I226" s="282"/>
      <c r="J226" s="282"/>
      <c r="K226" s="282"/>
      <c r="L226" s="282"/>
      <c r="M226" s="282"/>
      <c r="N226" s="282"/>
      <c r="O226" s="282"/>
      <c r="P226" s="282"/>
      <c r="Q226" s="282"/>
      <c r="R226" s="282"/>
      <c r="S226" s="282"/>
      <c r="T226" s="1047"/>
      <c r="U226" s="865"/>
      <c r="V226" s="865"/>
      <c r="W226" s="865"/>
      <c r="X226" s="865"/>
      <c r="Y226" s="865"/>
    </row>
    <row r="227" spans="1:25" ht="5.25" customHeight="1">
      <c r="A227" s="1032"/>
      <c r="B227" s="1033"/>
      <c r="C227" s="1034"/>
      <c r="D227" s="1034"/>
      <c r="E227" s="1035"/>
      <c r="F227" s="1035"/>
      <c r="G227" s="1035"/>
      <c r="H227" s="1035"/>
      <c r="I227" s="1035"/>
      <c r="J227" s="1035"/>
      <c r="K227" s="1035"/>
      <c r="L227" s="1042"/>
      <c r="M227" s="1043"/>
      <c r="N227" s="1044"/>
      <c r="O227" s="1045"/>
      <c r="P227" s="1043"/>
      <c r="Q227" s="1043"/>
      <c r="R227" s="1033"/>
      <c r="S227" s="1033"/>
      <c r="T227" s="1048"/>
    </row>
    <row r="228" spans="1:25" ht="5.25" customHeight="1">
      <c r="A228" s="699"/>
      <c r="B228" s="925"/>
      <c r="C228" s="774"/>
      <c r="D228" s="702"/>
      <c r="E228" s="702"/>
      <c r="F228" s="702"/>
      <c r="G228" s="702"/>
      <c r="H228" s="702"/>
      <c r="I228" s="702"/>
      <c r="J228" s="702"/>
      <c r="K228" s="702"/>
      <c r="L228" s="828"/>
      <c r="M228" s="838"/>
      <c r="N228" s="838"/>
      <c r="O228" s="838"/>
      <c r="P228" s="838"/>
      <c r="Q228" s="838"/>
      <c r="R228" s="838"/>
      <c r="S228" s="838"/>
      <c r="T228" s="891"/>
    </row>
    <row r="229" spans="1:25" ht="9.75" customHeight="1">
      <c r="A229" s="699"/>
      <c r="B229" s="945">
        <v>9.3000000000000007</v>
      </c>
      <c r="C229" s="772" t="s">
        <v>842</v>
      </c>
      <c r="D229" s="702"/>
      <c r="E229" s="772"/>
      <c r="F229" s="702"/>
      <c r="G229" s="702"/>
      <c r="H229" s="702"/>
      <c r="I229" s="702"/>
      <c r="J229" s="702"/>
      <c r="K229" s="702"/>
      <c r="L229" s="239"/>
      <c r="M229" s="824"/>
      <c r="N229" s="908"/>
      <c r="O229" s="824"/>
      <c r="P229" s="824"/>
      <c r="Q229" s="824"/>
      <c r="R229" s="824"/>
      <c r="S229" s="824"/>
      <c r="T229" s="891"/>
      <c r="V229" s="1049"/>
      <c r="W229" s="1049"/>
      <c r="X229" s="913"/>
    </row>
    <row r="230" spans="1:25" ht="9.75" customHeight="1">
      <c r="A230" s="699"/>
      <c r="B230" s="925"/>
      <c r="C230" s="827" t="s">
        <v>843</v>
      </c>
      <c r="D230" s="702"/>
      <c r="E230" s="1036"/>
      <c r="F230" s="1037"/>
      <c r="G230" s="1037"/>
      <c r="H230" s="702"/>
      <c r="I230" s="702"/>
      <c r="J230" s="702"/>
      <c r="K230" s="702"/>
      <c r="L230" s="239"/>
      <c r="M230" s="824"/>
      <c r="N230" s="908"/>
      <c r="O230" s="824"/>
      <c r="P230" s="824"/>
      <c r="Q230" s="824"/>
      <c r="R230" s="824"/>
      <c r="S230" s="323"/>
      <c r="T230" s="891"/>
      <c r="V230" s="1049"/>
      <c r="W230" s="1049"/>
      <c r="X230" s="913"/>
    </row>
    <row r="231" spans="1:25" ht="1.5" customHeight="1">
      <c r="A231" s="699"/>
      <c r="B231" s="925"/>
      <c r="C231" s="702"/>
      <c r="D231" s="702"/>
      <c r="E231" s="702"/>
      <c r="F231" s="702"/>
      <c r="G231" s="702"/>
      <c r="H231" s="702"/>
      <c r="I231" s="702"/>
      <c r="J231" s="702"/>
      <c r="K231" s="702"/>
      <c r="L231" s="239"/>
      <c r="M231" s="824"/>
      <c r="N231" s="908"/>
      <c r="O231" s="824"/>
      <c r="P231" s="824"/>
      <c r="Q231" s="824"/>
      <c r="R231" s="824"/>
      <c r="S231" s="824"/>
      <c r="T231" s="891"/>
      <c r="V231" s="1049"/>
      <c r="W231" s="1049"/>
      <c r="X231" s="913"/>
    </row>
    <row r="232" spans="1:25" ht="11.25" customHeight="1">
      <c r="A232" s="699"/>
      <c r="B232" s="925"/>
      <c r="C232" s="239" t="s">
        <v>144</v>
      </c>
      <c r="D232" s="772" t="s">
        <v>844</v>
      </c>
      <c r="E232" s="825"/>
      <c r="F232" s="702"/>
      <c r="G232" s="702"/>
      <c r="H232" s="702"/>
      <c r="I232" s="702"/>
      <c r="J232" s="702"/>
      <c r="K232" s="702"/>
      <c r="L232" s="3174">
        <v>26</v>
      </c>
      <c r="M232" s="3125">
        <v>0</v>
      </c>
      <c r="N232" s="3125"/>
      <c r="O232" s="3125"/>
      <c r="P232" s="3125"/>
      <c r="Q232" s="3125"/>
      <c r="R232" s="3125"/>
      <c r="S232" s="3125"/>
      <c r="T232" s="891"/>
      <c r="V232" s="1049"/>
      <c r="W232" s="1049"/>
      <c r="X232" s="913"/>
    </row>
    <row r="233" spans="1:25" ht="11.25" customHeight="1">
      <c r="A233" s="699"/>
      <c r="B233" s="925"/>
      <c r="C233" s="1038"/>
      <c r="D233" s="827" t="s">
        <v>845</v>
      </c>
      <c r="E233" s="825"/>
      <c r="F233" s="702"/>
      <c r="G233" s="702"/>
      <c r="H233" s="702"/>
      <c r="I233" s="702"/>
      <c r="J233" s="702"/>
      <c r="K233" s="702"/>
      <c r="L233" s="3174"/>
      <c r="M233" s="3125"/>
      <c r="N233" s="3125"/>
      <c r="O233" s="3125"/>
      <c r="P233" s="3125"/>
      <c r="Q233" s="3125"/>
      <c r="R233" s="3125"/>
      <c r="S233" s="3125"/>
      <c r="T233" s="891"/>
      <c r="V233" s="1049"/>
      <c r="W233" s="1049"/>
      <c r="X233" s="913"/>
    </row>
    <row r="234" spans="1:25" ht="11.25" customHeight="1">
      <c r="A234" s="699"/>
      <c r="B234" s="925"/>
      <c r="C234" s="1038"/>
      <c r="D234" s="3205"/>
      <c r="E234" s="3205"/>
      <c r="F234" s="3205"/>
      <c r="G234" s="3205"/>
      <c r="H234" s="3205"/>
      <c r="I234" s="3205"/>
      <c r="J234" s="702"/>
      <c r="K234" s="702"/>
      <c r="L234" s="828"/>
      <c r="M234" s="838"/>
      <c r="N234" s="838"/>
      <c r="O234" s="838"/>
      <c r="P234" s="838"/>
      <c r="Q234" s="838"/>
      <c r="R234" s="838"/>
      <c r="S234" s="838"/>
      <c r="T234" s="891"/>
      <c r="V234" s="1049"/>
      <c r="W234" s="1049"/>
      <c r="X234" s="913"/>
    </row>
    <row r="235" spans="1:25" ht="1.5" customHeight="1">
      <c r="A235" s="699"/>
      <c r="B235" s="925"/>
      <c r="C235" s="1038"/>
      <c r="D235" s="3171"/>
      <c r="E235" s="3171"/>
      <c r="F235" s="3171"/>
      <c r="G235" s="3171"/>
      <c r="H235" s="3171"/>
      <c r="I235" s="3171"/>
      <c r="J235" s="702"/>
      <c r="K235" s="702"/>
      <c r="L235" s="828"/>
      <c r="M235" s="838"/>
      <c r="N235" s="838"/>
      <c r="O235" s="838"/>
      <c r="P235" s="838"/>
      <c r="Q235" s="838"/>
      <c r="R235" s="838"/>
      <c r="S235" s="838"/>
      <c r="T235" s="891"/>
      <c r="V235" s="1049"/>
      <c r="W235" s="1049"/>
      <c r="X235" s="913"/>
    </row>
    <row r="236" spans="1:25" ht="9.75" customHeight="1">
      <c r="A236" s="699"/>
      <c r="B236" s="925"/>
      <c r="C236" s="702"/>
      <c r="D236" s="702"/>
      <c r="E236" s="702"/>
      <c r="F236" s="702"/>
      <c r="G236" s="702"/>
      <c r="H236" s="702"/>
      <c r="I236" s="702"/>
      <c r="J236" s="702"/>
      <c r="K236" s="702"/>
      <c r="L236" s="239"/>
      <c r="M236" s="824"/>
      <c r="N236" s="908"/>
      <c r="O236" s="824"/>
      <c r="P236" s="824"/>
      <c r="Q236" s="824"/>
      <c r="R236" s="824"/>
      <c r="S236" s="824"/>
      <c r="T236" s="891"/>
      <c r="V236" s="1049"/>
      <c r="W236" s="1049"/>
      <c r="X236" s="913"/>
    </row>
    <row r="237" spans="1:25" ht="11.25" customHeight="1">
      <c r="A237" s="699"/>
      <c r="B237" s="925"/>
      <c r="C237" s="828" t="s">
        <v>148</v>
      </c>
      <c r="D237" s="825" t="s">
        <v>846</v>
      </c>
      <c r="E237" s="825"/>
      <c r="F237" s="702"/>
      <c r="G237" s="702"/>
      <c r="H237" s="702"/>
      <c r="I237" s="702"/>
      <c r="J237" s="702"/>
      <c r="K237" s="702"/>
      <c r="L237" s="3164">
        <v>27</v>
      </c>
      <c r="M237" s="3176">
        <v>0</v>
      </c>
      <c r="N237" s="3177"/>
      <c r="O237" s="3177"/>
      <c r="P237" s="3177"/>
      <c r="Q237" s="3177"/>
      <c r="R237" s="3177"/>
      <c r="S237" s="3178"/>
      <c r="T237" s="891"/>
      <c r="V237" s="1049"/>
      <c r="W237" s="1049"/>
      <c r="X237" s="913"/>
    </row>
    <row r="238" spans="1:25" ht="11.25" customHeight="1">
      <c r="A238" s="699"/>
      <c r="B238" s="925"/>
      <c r="C238" s="828"/>
      <c r="D238" s="827" t="s">
        <v>847</v>
      </c>
      <c r="E238" s="825"/>
      <c r="F238" s="702"/>
      <c r="G238" s="702"/>
      <c r="H238" s="702"/>
      <c r="I238" s="702"/>
      <c r="J238" s="702"/>
      <c r="K238" s="702"/>
      <c r="L238" s="3164"/>
      <c r="M238" s="3179"/>
      <c r="N238" s="3180"/>
      <c r="O238" s="3180"/>
      <c r="P238" s="3180"/>
      <c r="Q238" s="3180"/>
      <c r="R238" s="3180"/>
      <c r="S238" s="3181"/>
      <c r="T238" s="891"/>
      <c r="V238" s="1049"/>
      <c r="W238" s="1049"/>
      <c r="X238" s="913"/>
    </row>
    <row r="239" spans="1:25" ht="11.25" customHeight="1">
      <c r="A239" s="699"/>
      <c r="B239" s="925"/>
      <c r="C239" s="828"/>
      <c r="D239" s="3205"/>
      <c r="E239" s="3205"/>
      <c r="F239" s="3205"/>
      <c r="G239" s="3205"/>
      <c r="H239" s="3205"/>
      <c r="I239" s="3205"/>
      <c r="J239" s="702"/>
      <c r="K239" s="702"/>
      <c r="L239" s="828"/>
      <c r="M239" s="841"/>
      <c r="N239" s="841"/>
      <c r="O239" s="841"/>
      <c r="P239" s="841"/>
      <c r="Q239" s="841"/>
      <c r="R239" s="841"/>
      <c r="S239" s="841"/>
      <c r="T239" s="891"/>
      <c r="V239" s="1049"/>
      <c r="W239" s="1049"/>
      <c r="X239" s="913"/>
    </row>
    <row r="240" spans="1:25" ht="3" customHeight="1">
      <c r="A240" s="699"/>
      <c r="B240" s="925"/>
      <c r="D240" s="3171"/>
      <c r="E240" s="3171"/>
      <c r="F240" s="3171"/>
      <c r="G240" s="3171"/>
      <c r="H240" s="3171"/>
      <c r="I240" s="3171"/>
      <c r="J240" s="702"/>
      <c r="K240" s="702"/>
      <c r="L240" s="239"/>
      <c r="M240" s="824"/>
      <c r="N240" s="908"/>
      <c r="O240" s="824"/>
      <c r="P240" s="824"/>
      <c r="Q240" s="824"/>
      <c r="R240" s="824"/>
      <c r="S240" s="824"/>
      <c r="T240" s="891"/>
      <c r="V240" s="1049"/>
      <c r="W240" s="1049"/>
      <c r="X240" s="913"/>
    </row>
    <row r="241" spans="1:24" ht="9.75" customHeight="1">
      <c r="A241" s="699"/>
      <c r="B241" s="925"/>
      <c r="D241" s="1039"/>
      <c r="E241" s="1039"/>
      <c r="F241" s="1039"/>
      <c r="G241" s="1039"/>
      <c r="H241" s="1039"/>
      <c r="I241" s="1039"/>
      <c r="J241" s="702"/>
      <c r="K241" s="702"/>
      <c r="L241" s="239"/>
      <c r="M241" s="824"/>
      <c r="N241" s="1912" t="s">
        <v>790</v>
      </c>
      <c r="O241" s="824"/>
      <c r="P241" s="824"/>
      <c r="Q241" s="824"/>
      <c r="R241" s="824"/>
      <c r="S241"/>
      <c r="T241" s="891"/>
      <c r="V241" s="1049"/>
      <c r="W241" s="1049"/>
      <c r="X241" s="913"/>
    </row>
    <row r="242" spans="1:24" ht="9.75" customHeight="1">
      <c r="A242" s="699"/>
      <c r="B242" s="925"/>
      <c r="D242" s="825" t="s">
        <v>848</v>
      </c>
      <c r="E242" s="825"/>
      <c r="F242" s="702"/>
      <c r="G242" s="702"/>
      <c r="H242" s="702"/>
      <c r="I242" s="702"/>
      <c r="J242" s="702"/>
      <c r="K242" s="702"/>
      <c r="L242" s="3174">
        <v>23</v>
      </c>
      <c r="M242" s="3176">
        <v>0</v>
      </c>
      <c r="N242" s="3178"/>
      <c r="O242" s="3182" t="s">
        <v>197</v>
      </c>
      <c r="P242" s="969"/>
      <c r="Q242" s="969"/>
      <c r="R242" s="969"/>
      <c r="S242" s="969"/>
      <c r="T242" s="891"/>
      <c r="V242" s="1049"/>
      <c r="W242" s="1049"/>
      <c r="X242" s="913"/>
    </row>
    <row r="243" spans="1:24" ht="9.75" customHeight="1">
      <c r="A243" s="699"/>
      <c r="B243" s="925"/>
      <c r="D243" s="827" t="s">
        <v>849</v>
      </c>
      <c r="E243" s="825"/>
      <c r="F243" s="702"/>
      <c r="G243" s="702"/>
      <c r="H243" s="702"/>
      <c r="I243" s="702"/>
      <c r="J243" s="702"/>
      <c r="K243" s="702"/>
      <c r="L243" s="3174"/>
      <c r="M243" s="3179"/>
      <c r="N243" s="3181"/>
      <c r="O243" s="3182"/>
      <c r="P243" s="969"/>
      <c r="Q243" s="969"/>
      <c r="R243" s="969"/>
      <c r="S243" s="969"/>
      <c r="T243" s="891"/>
      <c r="V243" s="1049"/>
      <c r="W243" s="1049"/>
      <c r="X243" s="913"/>
    </row>
    <row r="244" spans="1:24" ht="5.25" customHeight="1">
      <c r="A244" s="699"/>
      <c r="B244" s="925"/>
      <c r="D244" s="827"/>
      <c r="E244" s="825"/>
      <c r="F244" s="702"/>
      <c r="G244" s="702"/>
      <c r="H244" s="702"/>
      <c r="I244" s="702"/>
      <c r="J244" s="702"/>
      <c r="K244" s="702"/>
      <c r="L244" s="828"/>
      <c r="M244" s="838"/>
      <c r="N244" s="838"/>
      <c r="O244" s="838"/>
      <c r="P244" s="838"/>
      <c r="Q244" s="838"/>
      <c r="R244" s="838"/>
      <c r="S244" s="838"/>
      <c r="T244" s="891"/>
      <c r="V244" s="1049"/>
      <c r="W244" s="1049"/>
      <c r="X244" s="913"/>
    </row>
    <row r="245" spans="1:24" ht="9.75" customHeight="1">
      <c r="A245" s="699"/>
      <c r="B245" s="925"/>
      <c r="D245" s="825" t="s">
        <v>850</v>
      </c>
      <c r="E245" s="825"/>
      <c r="F245" s="702"/>
      <c r="G245" s="702"/>
      <c r="H245" s="702"/>
      <c r="I245" s="702"/>
      <c r="J245" s="702"/>
      <c r="K245" s="702"/>
      <c r="L245" s="3174">
        <v>24</v>
      </c>
      <c r="M245" s="3176">
        <v>0</v>
      </c>
      <c r="N245" s="3178"/>
      <c r="O245" s="3182" t="s">
        <v>197</v>
      </c>
      <c r="P245" s="969"/>
      <c r="Q245" s="969"/>
      <c r="R245" s="969"/>
      <c r="S245" s="969"/>
      <c r="T245" s="891"/>
      <c r="V245" s="1049"/>
      <c r="W245" s="1049"/>
      <c r="X245" s="913"/>
    </row>
    <row r="246" spans="1:24" ht="9.75" customHeight="1">
      <c r="A246" s="699"/>
      <c r="B246" s="925"/>
      <c r="D246" s="827" t="s">
        <v>851</v>
      </c>
      <c r="E246" s="825"/>
      <c r="F246" s="702"/>
      <c r="G246" s="702"/>
      <c r="H246" s="702"/>
      <c r="I246" s="702"/>
      <c r="J246" s="702"/>
      <c r="K246" s="702"/>
      <c r="L246" s="3174"/>
      <c r="M246" s="3179"/>
      <c r="N246" s="3181"/>
      <c r="O246" s="3182"/>
      <c r="P246" s="969"/>
      <c r="Q246" s="969"/>
      <c r="R246" s="969"/>
      <c r="S246" s="969"/>
      <c r="T246" s="891"/>
      <c r="V246" s="1049"/>
      <c r="W246" s="1049"/>
      <c r="X246" s="913"/>
    </row>
    <row r="247" spans="1:24" ht="9.75" customHeight="1">
      <c r="A247" s="876"/>
      <c r="B247" s="991"/>
      <c r="C247" s="80"/>
      <c r="D247" s="877"/>
      <c r="E247" s="877"/>
      <c r="F247" s="853"/>
      <c r="G247" s="853"/>
      <c r="H247" s="853"/>
      <c r="I247" s="853"/>
      <c r="J247" s="853"/>
      <c r="K247" s="853"/>
      <c r="L247" s="1026"/>
      <c r="M247" s="1021"/>
      <c r="N247" s="1027"/>
      <c r="O247" s="1021"/>
      <c r="P247" s="1021"/>
      <c r="Q247" s="1021"/>
      <c r="R247" s="1021"/>
      <c r="S247" s="1021"/>
      <c r="T247" s="1022"/>
      <c r="V247" s="1049"/>
      <c r="W247" s="1049"/>
      <c r="X247" s="913"/>
    </row>
    <row r="248" spans="1:24" ht="5.25" customHeight="1">
      <c r="A248" s="699"/>
      <c r="B248" s="925"/>
      <c r="C248" s="774"/>
      <c r="D248" s="702"/>
      <c r="E248" s="702"/>
      <c r="F248" s="702"/>
      <c r="G248" s="702"/>
      <c r="H248" s="702"/>
      <c r="I248" s="702"/>
      <c r="J248" s="702"/>
      <c r="K248" s="702"/>
      <c r="L248" s="828"/>
      <c r="M248" s="47"/>
      <c r="N248" s="87"/>
      <c r="O248" s="87"/>
      <c r="P248" s="87"/>
      <c r="Q248" s="87"/>
      <c r="R248" s="47"/>
      <c r="S248" s="47"/>
      <c r="T248" s="891"/>
    </row>
    <row r="249" spans="1:24" ht="9.75" customHeight="1">
      <c r="A249" s="699"/>
      <c r="B249" s="945">
        <v>9.31</v>
      </c>
      <c r="C249" s="772" t="s">
        <v>852</v>
      </c>
      <c r="D249" s="702"/>
      <c r="E249" s="772"/>
      <c r="F249" s="702"/>
      <c r="G249" s="702"/>
      <c r="H249" s="702"/>
      <c r="I249" s="702"/>
      <c r="J249" s="702"/>
      <c r="K249" s="702"/>
      <c r="L249" s="239"/>
      <c r="M249" s="824"/>
      <c r="N249" s="908"/>
      <c r="O249" s="824"/>
      <c r="P249" s="824"/>
      <c r="Q249" s="824"/>
      <c r="R249" s="824"/>
      <c r="S249" s="824"/>
      <c r="T249" s="891"/>
      <c r="V249" s="1049"/>
      <c r="W249" s="1049"/>
      <c r="X249" s="913"/>
    </row>
    <row r="250" spans="1:24" ht="9.75" customHeight="1">
      <c r="A250" s="699"/>
      <c r="B250" s="925"/>
      <c r="C250" s="827" t="s">
        <v>853</v>
      </c>
      <c r="D250" s="702"/>
      <c r="E250" s="1036"/>
      <c r="F250" s="1037"/>
      <c r="G250" s="1037"/>
      <c r="H250" s="702"/>
      <c r="I250" s="702"/>
      <c r="J250" s="702"/>
      <c r="K250" s="702"/>
      <c r="L250" s="239"/>
      <c r="S250" s="1912" t="s">
        <v>790</v>
      </c>
      <c r="T250" s="891"/>
      <c r="V250" s="1049"/>
      <c r="W250" s="1049"/>
      <c r="X250" s="913"/>
    </row>
    <row r="251" spans="1:24" ht="2.25" customHeight="1">
      <c r="A251" s="699"/>
      <c r="B251" s="925"/>
      <c r="C251" s="702"/>
      <c r="D251" s="702"/>
      <c r="E251" s="702"/>
      <c r="F251" s="702"/>
      <c r="G251" s="702"/>
      <c r="H251" s="702"/>
      <c r="I251" s="702"/>
      <c r="J251" s="702"/>
      <c r="K251" s="702"/>
      <c r="L251" s="239"/>
      <c r="T251" s="891"/>
      <c r="V251" s="1049"/>
      <c r="W251" s="1049"/>
      <c r="X251" s="913"/>
    </row>
    <row r="252" spans="1:24" ht="11.25" customHeight="1">
      <c r="A252" s="699"/>
      <c r="B252" s="925"/>
      <c r="C252" s="239" t="s">
        <v>144</v>
      </c>
      <c r="D252" s="1937" t="s">
        <v>3282</v>
      </c>
      <c r="E252" s="825"/>
      <c r="F252" s="702"/>
      <c r="G252" s="702"/>
      <c r="H252" s="702"/>
      <c r="I252" s="702"/>
      <c r="J252" s="702"/>
      <c r="K252" s="702"/>
      <c r="L252" s="3143">
        <v>25</v>
      </c>
      <c r="M252" s="3125">
        <v>0</v>
      </c>
      <c r="N252" s="3125"/>
      <c r="O252" s="3125"/>
      <c r="P252" s="3125"/>
      <c r="Q252" s="3125"/>
      <c r="R252" s="3125"/>
      <c r="S252" s="3125"/>
      <c r="T252" s="891"/>
      <c r="V252" s="1049"/>
      <c r="W252" s="1049"/>
      <c r="X252" s="913"/>
    </row>
    <row r="253" spans="1:24" ht="11.25" customHeight="1">
      <c r="A253" s="699"/>
      <c r="B253" s="925"/>
      <c r="C253" s="1038"/>
      <c r="D253" s="1936" t="s">
        <v>3281</v>
      </c>
      <c r="E253" s="825"/>
      <c r="F253" s="702"/>
      <c r="G253" s="702"/>
      <c r="H253" s="702"/>
      <c r="I253" s="702"/>
      <c r="J253" s="702"/>
      <c r="K253" s="702"/>
      <c r="L253" s="3143"/>
      <c r="M253" s="3125"/>
      <c r="N253" s="3125"/>
      <c r="O253" s="3125"/>
      <c r="P253" s="3125"/>
      <c r="Q253" s="3125"/>
      <c r="R253" s="3125"/>
      <c r="S253" s="3125"/>
      <c r="T253" s="891"/>
      <c r="V253" s="1049"/>
      <c r="W253" s="1049"/>
      <c r="X253" s="913"/>
    </row>
    <row r="254" spans="1:24" ht="6" customHeight="1">
      <c r="A254" s="699"/>
      <c r="B254" s="925"/>
      <c r="C254" s="1038"/>
      <c r="D254" s="827"/>
      <c r="E254" s="825"/>
      <c r="F254" s="702"/>
      <c r="G254" s="702"/>
      <c r="H254" s="702"/>
      <c r="I254" s="702"/>
      <c r="J254" s="702"/>
      <c r="K254" s="702"/>
      <c r="L254" s="825"/>
      <c r="M254" s="969"/>
      <c r="N254" s="969"/>
      <c r="O254" s="969"/>
      <c r="P254" s="969"/>
      <c r="Q254" s="969"/>
      <c r="R254" s="969"/>
      <c r="S254" s="969"/>
      <c r="T254" s="891"/>
      <c r="V254" s="1049"/>
      <c r="W254" s="1049"/>
      <c r="X254" s="913"/>
    </row>
    <row r="255" spans="1:24" ht="6" customHeight="1">
      <c r="A255" s="699"/>
      <c r="B255" s="925"/>
      <c r="C255" s="1038"/>
      <c r="D255" s="827"/>
      <c r="E255" s="825"/>
      <c r="F255" s="702"/>
      <c r="G255" s="702"/>
      <c r="H255" s="702"/>
      <c r="I255" s="702"/>
      <c r="J255" s="702"/>
      <c r="K255" s="702"/>
      <c r="L255" s="825"/>
      <c r="M255" s="969"/>
      <c r="N255" s="969"/>
      <c r="O255" s="969"/>
      <c r="P255" s="969"/>
      <c r="Q255" s="969"/>
      <c r="R255" s="969"/>
      <c r="S255" s="969"/>
      <c r="T255" s="891"/>
      <c r="V255" s="1049"/>
      <c r="W255" s="1049"/>
      <c r="X255" s="913"/>
    </row>
    <row r="256" spans="1:24" ht="11.25" customHeight="1">
      <c r="A256" s="699"/>
      <c r="B256" s="925"/>
      <c r="C256" s="828" t="s">
        <v>148</v>
      </c>
      <c r="D256" s="1934" t="s">
        <v>3283</v>
      </c>
      <c r="E256" s="825"/>
      <c r="F256" s="702"/>
      <c r="G256" s="702"/>
      <c r="H256" s="702"/>
      <c r="I256" s="702"/>
      <c r="J256" s="702"/>
      <c r="K256" s="702"/>
      <c r="L256" s="3143">
        <v>26</v>
      </c>
      <c r="M256" s="3125">
        <v>0</v>
      </c>
      <c r="N256" s="3125"/>
      <c r="O256" s="3125"/>
      <c r="P256" s="3125"/>
      <c r="Q256" s="3125"/>
      <c r="R256" s="3125"/>
      <c r="S256" s="3125"/>
      <c r="T256" s="891"/>
      <c r="V256" s="1049"/>
      <c r="W256" s="1049"/>
      <c r="X256" s="913"/>
    </row>
    <row r="257" spans="1:25" ht="11.25" customHeight="1">
      <c r="A257" s="699"/>
      <c r="B257" s="925"/>
      <c r="C257" s="828"/>
      <c r="D257" s="1936" t="s">
        <v>3269</v>
      </c>
      <c r="E257" s="825"/>
      <c r="F257" s="702"/>
      <c r="G257" s="702"/>
      <c r="H257" s="702"/>
      <c r="I257" s="702"/>
      <c r="J257" s="702"/>
      <c r="K257" s="702"/>
      <c r="L257" s="3143"/>
      <c r="M257" s="3125"/>
      <c r="N257" s="3125"/>
      <c r="O257" s="3125"/>
      <c r="P257" s="3125"/>
      <c r="Q257" s="3125"/>
      <c r="R257" s="3125"/>
      <c r="S257" s="3125"/>
      <c r="T257" s="891"/>
      <c r="V257" s="1049"/>
      <c r="W257" s="1049"/>
      <c r="X257" s="913"/>
    </row>
    <row r="258" spans="1:25" ht="7.5" customHeight="1">
      <c r="A258" s="699"/>
      <c r="B258" s="925"/>
      <c r="C258" s="828"/>
      <c r="D258" s="827"/>
      <c r="E258" s="825"/>
      <c r="F258" s="702"/>
      <c r="G258" s="702"/>
      <c r="H258" s="702"/>
      <c r="I258" s="702"/>
      <c r="J258" s="702"/>
      <c r="K258" s="702"/>
      <c r="L258" s="825"/>
      <c r="M258" s="969"/>
      <c r="N258" s="969"/>
      <c r="O258" s="969"/>
      <c r="P258" s="969"/>
      <c r="Q258" s="969"/>
      <c r="R258" s="969"/>
      <c r="S258" s="969"/>
      <c r="T258" s="891"/>
      <c r="V258" s="1049"/>
      <c r="W258" s="1049"/>
      <c r="X258" s="913"/>
    </row>
    <row r="259" spans="1:25" ht="7.5" customHeight="1">
      <c r="A259" s="699"/>
      <c r="B259" s="925"/>
      <c r="C259" s="828"/>
      <c r="D259" s="827"/>
      <c r="E259" s="825"/>
      <c r="F259" s="702"/>
      <c r="G259" s="702"/>
      <c r="H259" s="702"/>
      <c r="I259" s="702"/>
      <c r="J259" s="702"/>
      <c r="K259" s="702"/>
      <c r="L259" s="825"/>
      <c r="M259" s="969"/>
      <c r="N259" s="969"/>
      <c r="O259" s="969"/>
      <c r="P259" s="969"/>
      <c r="Q259" s="969"/>
      <c r="R259" s="969"/>
      <c r="S259" s="969"/>
      <c r="T259" s="891"/>
      <c r="V259" s="1049"/>
      <c r="W259" s="1049"/>
      <c r="X259" s="913"/>
    </row>
    <row r="260" spans="1:25" ht="11.25" customHeight="1">
      <c r="A260" s="699"/>
      <c r="B260" s="925"/>
      <c r="C260" s="828" t="s">
        <v>191</v>
      </c>
      <c r="D260" s="825" t="s">
        <v>854</v>
      </c>
      <c r="E260" s="825"/>
      <c r="F260" s="702"/>
      <c r="G260" s="702"/>
      <c r="H260" s="702"/>
      <c r="I260" s="702"/>
      <c r="J260" s="702"/>
      <c r="K260" s="702"/>
      <c r="L260" s="3143">
        <v>10</v>
      </c>
      <c r="M260" s="3125">
        <v>0</v>
      </c>
      <c r="N260" s="3125"/>
      <c r="O260" s="3125"/>
      <c r="P260" s="3125"/>
      <c r="Q260" s="3125"/>
      <c r="R260" s="3125"/>
      <c r="S260" s="3125"/>
      <c r="T260" s="891"/>
      <c r="V260" s="1049"/>
      <c r="W260" s="1049"/>
      <c r="X260" s="913"/>
    </row>
    <row r="261" spans="1:25" ht="11.25" customHeight="1">
      <c r="A261" s="699"/>
      <c r="B261" s="925"/>
      <c r="C261" s="828"/>
      <c r="D261" s="827" t="s">
        <v>855</v>
      </c>
      <c r="E261" s="825"/>
      <c r="F261" s="702"/>
      <c r="G261" s="702"/>
      <c r="H261" s="702"/>
      <c r="I261" s="702"/>
      <c r="J261" s="702"/>
      <c r="K261" s="702"/>
      <c r="L261" s="3143"/>
      <c r="M261" s="3125"/>
      <c r="N261" s="3125"/>
      <c r="O261" s="3125"/>
      <c r="P261" s="3125"/>
      <c r="Q261" s="3125"/>
      <c r="R261" s="3125"/>
      <c r="S261" s="3125"/>
      <c r="T261" s="891"/>
      <c r="V261" s="1049"/>
      <c r="W261" s="1049"/>
      <c r="X261" s="913"/>
    </row>
    <row r="262" spans="1:25" ht="7.5" customHeight="1">
      <c r="A262" s="876"/>
      <c r="B262" s="991"/>
      <c r="C262" s="80"/>
      <c r="D262" s="854"/>
      <c r="E262" s="877"/>
      <c r="F262" s="853"/>
      <c r="G262" s="853"/>
      <c r="H262" s="853"/>
      <c r="I262" s="853"/>
      <c r="J262" s="853"/>
      <c r="K262" s="853"/>
      <c r="L262" s="856"/>
      <c r="M262" s="837"/>
      <c r="N262" s="837"/>
      <c r="O262" s="837"/>
      <c r="P262" s="837"/>
      <c r="Q262" s="837"/>
      <c r="R262" s="837"/>
      <c r="S262" s="1070"/>
      <c r="T262" s="1022"/>
      <c r="V262" s="1049"/>
      <c r="W262" s="1049"/>
      <c r="X262" s="913"/>
    </row>
    <row r="263" spans="1:25" ht="6.75" customHeight="1">
      <c r="A263" s="699"/>
      <c r="B263" s="925"/>
      <c r="D263" s="827"/>
      <c r="E263" s="774"/>
      <c r="F263" s="702"/>
      <c r="G263" s="702"/>
      <c r="H263" s="702"/>
      <c r="I263" s="702"/>
      <c r="J263" s="702"/>
      <c r="K263" s="702"/>
      <c r="L263" s="828"/>
      <c r="M263" s="838"/>
      <c r="N263" s="838"/>
      <c r="O263" s="838"/>
      <c r="P263" s="838"/>
      <c r="Q263" s="838"/>
      <c r="R263" s="838"/>
      <c r="S263" s="1025"/>
      <c r="T263" s="891"/>
      <c r="V263" s="1049"/>
      <c r="W263" s="1049"/>
      <c r="X263" s="913"/>
    </row>
    <row r="264" spans="1:25" ht="10.5" customHeight="1">
      <c r="A264" s="699"/>
      <c r="B264" s="925"/>
      <c r="D264" s="827"/>
      <c r="E264" s="774"/>
      <c r="F264" s="702"/>
      <c r="G264" s="702"/>
      <c r="H264" s="702"/>
      <c r="I264" s="702"/>
      <c r="J264" s="702"/>
      <c r="K264" s="702"/>
      <c r="L264" s="828"/>
      <c r="M264" s="838"/>
      <c r="N264" s="838"/>
      <c r="O264" s="838"/>
      <c r="P264" s="838"/>
      <c r="Q264" s="838"/>
      <c r="R264" s="838"/>
      <c r="S264" s="1912" t="s">
        <v>741</v>
      </c>
      <c r="T264" s="891"/>
      <c r="V264" s="1049"/>
      <c r="W264" s="1049"/>
      <c r="X264" s="913"/>
    </row>
    <row r="265" spans="1:25" ht="11.25" customHeight="1">
      <c r="A265" s="699"/>
      <c r="B265" s="925">
        <v>9.32</v>
      </c>
      <c r="C265" s="925" t="s">
        <v>856</v>
      </c>
      <c r="D265" s="772"/>
      <c r="E265" s="825"/>
      <c r="F265" s="702"/>
      <c r="G265" s="702"/>
      <c r="H265" s="702"/>
      <c r="I265" s="702"/>
      <c r="J265" s="702"/>
      <c r="K265" s="702"/>
      <c r="L265" s="3143">
        <v>35</v>
      </c>
      <c r="M265" s="3125">
        <v>0</v>
      </c>
      <c r="N265" s="3125"/>
      <c r="O265" s="3125"/>
      <c r="P265" s="3125"/>
      <c r="Q265" s="3125"/>
      <c r="R265" s="3125"/>
      <c r="S265" s="3125"/>
      <c r="T265" s="891"/>
      <c r="V265" s="1049"/>
      <c r="W265" s="1049"/>
      <c r="X265" s="913"/>
    </row>
    <row r="266" spans="1:25" ht="11.25" customHeight="1">
      <c r="A266" s="699"/>
      <c r="B266" s="925"/>
      <c r="C266" s="1050" t="s">
        <v>857</v>
      </c>
      <c r="D266" s="827"/>
      <c r="E266" s="825"/>
      <c r="F266" s="702"/>
      <c r="G266" s="702"/>
      <c r="H266" s="702"/>
      <c r="I266" s="702"/>
      <c r="J266" s="702"/>
      <c r="K266" s="702"/>
      <c r="L266" s="3143"/>
      <c r="M266" s="3125"/>
      <c r="N266" s="3125"/>
      <c r="O266" s="3125"/>
      <c r="P266" s="3125"/>
      <c r="Q266" s="3125"/>
      <c r="R266" s="3125"/>
      <c r="S266" s="3125"/>
      <c r="T266" s="891"/>
      <c r="V266" s="1049"/>
      <c r="W266" s="1049"/>
      <c r="X266" s="913"/>
    </row>
    <row r="267" spans="1:25" ht="9.9" customHeight="1">
      <c r="A267" s="699"/>
      <c r="B267" s="925"/>
      <c r="C267" s="3196"/>
      <c r="D267" s="3196"/>
      <c r="E267" s="3196"/>
      <c r="F267" s="3196"/>
      <c r="G267" s="3196"/>
      <c r="H267" s="3196"/>
      <c r="I267" s="3196"/>
      <c r="J267" s="702"/>
      <c r="K267" s="702"/>
      <c r="L267" s="828"/>
      <c r="M267" s="838"/>
      <c r="N267" s="838"/>
      <c r="O267" s="838"/>
      <c r="P267" s="838"/>
      <c r="Q267" s="838"/>
      <c r="R267" s="838"/>
      <c r="S267" s="838"/>
      <c r="T267" s="891"/>
      <c r="V267" s="1049"/>
      <c r="W267" s="1049"/>
      <c r="X267" s="913"/>
    </row>
    <row r="268" spans="1:25" ht="3.9" customHeight="1">
      <c r="A268" s="699"/>
      <c r="B268" s="925"/>
      <c r="C268" s="925" t="s">
        <v>858</v>
      </c>
      <c r="D268" s="50"/>
      <c r="E268" s="44"/>
      <c r="L268" s="47"/>
      <c r="M268" s="47"/>
      <c r="N268" s="47"/>
      <c r="O268" s="47"/>
      <c r="P268" s="1059"/>
      <c r="Q268" s="1059"/>
      <c r="R268" s="1059"/>
      <c r="S268" s="1059"/>
      <c r="T268" s="891"/>
      <c r="V268" s="1049"/>
      <c r="W268" s="1049"/>
      <c r="X268" s="913"/>
    </row>
    <row r="269" spans="1:25" ht="4.5" customHeight="1">
      <c r="A269" s="1029"/>
      <c r="B269" s="1030"/>
      <c r="C269" s="282"/>
      <c r="D269" s="424"/>
      <c r="E269" s="421"/>
      <c r="F269" s="282"/>
      <c r="G269" s="282"/>
      <c r="H269" s="282"/>
      <c r="I269" s="282"/>
      <c r="J269" s="1041"/>
      <c r="K269" s="1041"/>
      <c r="L269" s="282"/>
      <c r="M269" s="282"/>
      <c r="N269" s="282"/>
      <c r="O269" s="282"/>
      <c r="P269" s="282"/>
      <c r="Q269" s="282"/>
      <c r="R269" s="282"/>
      <c r="S269" s="282"/>
      <c r="T269" s="1046"/>
    </row>
    <row r="270" spans="1:25" s="47" customFormat="1" ht="11.25" customHeight="1">
      <c r="A270" s="1031"/>
      <c r="B270" s="421" t="s">
        <v>709</v>
      </c>
      <c r="C270" s="282"/>
      <c r="D270" s="424"/>
      <c r="E270" s="421" t="s">
        <v>859</v>
      </c>
      <c r="F270" s="421"/>
      <c r="G270" s="282"/>
      <c r="H270" s="282"/>
      <c r="I270" s="282"/>
      <c r="J270" s="282"/>
      <c r="K270" s="282"/>
      <c r="L270" s="282"/>
      <c r="M270" s="282"/>
      <c r="N270" s="282"/>
      <c r="O270" s="282"/>
      <c r="P270" s="282"/>
      <c r="Q270" s="282"/>
      <c r="R270" s="282"/>
      <c r="S270" s="282"/>
      <c r="T270" s="1047"/>
      <c r="U270" s="865"/>
      <c r="V270" s="865"/>
      <c r="W270" s="865"/>
      <c r="X270" s="865"/>
      <c r="Y270" s="865"/>
    </row>
    <row r="271" spans="1:25" s="47" customFormat="1" ht="11.25" customHeight="1">
      <c r="A271" s="1031"/>
      <c r="B271" s="424" t="s">
        <v>711</v>
      </c>
      <c r="C271" s="282"/>
      <c r="D271" s="424"/>
      <c r="E271" s="424" t="s">
        <v>860</v>
      </c>
      <c r="F271" s="424"/>
      <c r="G271" s="282"/>
      <c r="H271" s="282"/>
      <c r="I271" s="282"/>
      <c r="J271" s="282"/>
      <c r="K271" s="282"/>
      <c r="L271" s="282"/>
      <c r="M271" s="282"/>
      <c r="N271" s="282"/>
      <c r="O271" s="282"/>
      <c r="P271" s="282"/>
      <c r="Q271" s="282"/>
      <c r="R271" s="282"/>
      <c r="S271" s="282"/>
      <c r="T271" s="1047"/>
      <c r="U271" s="865"/>
      <c r="V271" s="865"/>
      <c r="W271" s="865"/>
      <c r="X271" s="865"/>
      <c r="Y271" s="865"/>
    </row>
    <row r="272" spans="1:25" ht="5.25" customHeight="1">
      <c r="A272" s="1032"/>
      <c r="B272" s="1033"/>
      <c r="C272" s="1034"/>
      <c r="D272" s="1034"/>
      <c r="E272" s="1035"/>
      <c r="F272" s="1035"/>
      <c r="G272" s="1035"/>
      <c r="H272" s="1035"/>
      <c r="I272" s="1035"/>
      <c r="J272" s="1035"/>
      <c r="K272" s="1035"/>
      <c r="L272" s="1042"/>
      <c r="M272" s="1043"/>
      <c r="N272" s="1044"/>
      <c r="O272" s="1045"/>
      <c r="P272" s="1043"/>
      <c r="Q272" s="1043"/>
      <c r="R272" s="1033"/>
      <c r="S272" s="1033"/>
      <c r="T272" s="1048"/>
    </row>
    <row r="273" spans="1:24" ht="6.75" customHeight="1">
      <c r="A273" s="699"/>
      <c r="B273" s="925"/>
      <c r="D273" s="827"/>
      <c r="E273" s="774"/>
      <c r="F273" s="702"/>
      <c r="G273" s="702"/>
      <c r="H273" s="702"/>
      <c r="I273" s="702"/>
      <c r="J273" s="702"/>
      <c r="K273" s="702"/>
      <c r="L273" s="828"/>
      <c r="M273" s="838"/>
      <c r="N273" s="838"/>
      <c r="O273" s="838"/>
      <c r="P273" s="838"/>
      <c r="Q273" s="838"/>
      <c r="R273" s="838"/>
      <c r="S273" s="1025"/>
      <c r="T273" s="891"/>
      <c r="V273" s="1049"/>
      <c r="W273" s="1049"/>
      <c r="X273" s="913"/>
    </row>
    <row r="274" spans="1:24" ht="9.75" customHeight="1">
      <c r="A274" s="699"/>
      <c r="B274" s="945">
        <v>9.33</v>
      </c>
      <c r="C274" s="772" t="s">
        <v>861</v>
      </c>
      <c r="D274" s="702"/>
      <c r="E274" s="772"/>
      <c r="F274" s="702"/>
      <c r="G274" s="702"/>
      <c r="H274" s="702"/>
      <c r="I274" s="702"/>
      <c r="J274" s="702"/>
      <c r="K274" s="702"/>
      <c r="L274" s="239"/>
      <c r="M274" s="824"/>
      <c r="N274" s="908"/>
      <c r="O274" s="824"/>
      <c r="P274" s="824"/>
      <c r="Q274" s="824"/>
      <c r="R274" s="824"/>
      <c r="S274" s="824"/>
      <c r="T274" s="891"/>
      <c r="V274" s="1049"/>
      <c r="W274" s="1049"/>
      <c r="X274" s="913"/>
    </row>
    <row r="275" spans="1:24" ht="9.75" customHeight="1">
      <c r="A275" s="699"/>
      <c r="B275" s="925"/>
      <c r="C275" s="827" t="s">
        <v>862</v>
      </c>
      <c r="D275" s="702"/>
      <c r="E275" s="1036"/>
      <c r="F275" s="1037"/>
      <c r="G275" s="1037"/>
      <c r="H275" s="702"/>
      <c r="I275" s="702"/>
      <c r="J275" s="702"/>
      <c r="K275" s="702"/>
      <c r="L275" s="239"/>
      <c r="S275" s="1912" t="s">
        <v>741</v>
      </c>
      <c r="T275" s="891"/>
      <c r="V275" s="1049"/>
      <c r="W275" s="1049"/>
      <c r="X275" s="913"/>
    </row>
    <row r="276" spans="1:24" ht="2.25" customHeight="1">
      <c r="A276" s="699"/>
      <c r="B276" s="925"/>
      <c r="C276" s="702"/>
      <c r="D276" s="702"/>
      <c r="E276" s="702"/>
      <c r="F276" s="702"/>
      <c r="G276" s="702"/>
      <c r="H276" s="702"/>
      <c r="I276" s="702"/>
      <c r="J276" s="702"/>
      <c r="K276" s="702"/>
      <c r="L276" s="239"/>
      <c r="T276" s="891"/>
      <c r="V276" s="1049"/>
      <c r="W276" s="1049"/>
      <c r="X276" s="913"/>
    </row>
    <row r="277" spans="1:24" ht="11.25" customHeight="1">
      <c r="A277" s="699"/>
      <c r="B277" s="925"/>
      <c r="C277" s="239" t="s">
        <v>144</v>
      </c>
      <c r="D277" s="772" t="s">
        <v>863</v>
      </c>
      <c r="E277" s="825"/>
      <c r="F277" s="702"/>
      <c r="G277" s="702"/>
      <c r="H277" s="702"/>
      <c r="I277" s="702"/>
      <c r="J277" s="702"/>
      <c r="K277" s="702"/>
      <c r="L277" s="3143">
        <v>25</v>
      </c>
      <c r="M277" s="3125"/>
      <c r="N277" s="3125"/>
      <c r="O277" s="3125"/>
      <c r="P277" s="3125"/>
      <c r="Q277" s="3125"/>
      <c r="R277" s="3125"/>
      <c r="S277" s="3125"/>
      <c r="T277" s="891"/>
      <c r="V277" s="1049"/>
      <c r="W277" s="1049"/>
      <c r="X277" s="913"/>
    </row>
    <row r="278" spans="1:24" ht="11.25" customHeight="1">
      <c r="A278" s="699"/>
      <c r="B278" s="925"/>
      <c r="C278" s="1038"/>
      <c r="D278" s="827" t="s">
        <v>864</v>
      </c>
      <c r="E278" s="825"/>
      <c r="F278" s="702"/>
      <c r="G278" s="702"/>
      <c r="H278" s="702"/>
      <c r="I278" s="702"/>
      <c r="J278" s="702"/>
      <c r="K278" s="702"/>
      <c r="L278" s="3143"/>
      <c r="M278" s="3125"/>
      <c r="N278" s="3125"/>
      <c r="O278" s="3125"/>
      <c r="P278" s="3125"/>
      <c r="Q278" s="3125"/>
      <c r="R278" s="3125"/>
      <c r="S278" s="3125"/>
      <c r="T278" s="891"/>
      <c r="V278" s="1049"/>
      <c r="W278" s="1049"/>
      <c r="X278" s="913"/>
    </row>
    <row r="279" spans="1:24" ht="5.25" customHeight="1">
      <c r="A279" s="699"/>
      <c r="B279" s="925"/>
      <c r="C279" s="1038"/>
      <c r="D279" s="827"/>
      <c r="E279" s="825"/>
      <c r="F279" s="702"/>
      <c r="G279" s="702"/>
      <c r="H279" s="702"/>
      <c r="I279" s="702"/>
      <c r="J279" s="702"/>
      <c r="K279" s="702"/>
      <c r="L279" s="825"/>
      <c r="M279" s="969"/>
      <c r="N279" s="969"/>
      <c r="O279" s="969"/>
      <c r="P279" s="969"/>
      <c r="Q279" s="969"/>
      <c r="R279" s="969"/>
      <c r="S279" s="969"/>
      <c r="T279" s="891"/>
      <c r="V279" s="1049"/>
      <c r="W279" s="1049"/>
      <c r="X279" s="913"/>
    </row>
    <row r="280" spans="1:24" ht="11.25" customHeight="1">
      <c r="A280" s="699"/>
      <c r="B280" s="925"/>
      <c r="C280" s="828" t="s">
        <v>148</v>
      </c>
      <c r="D280" s="825" t="s">
        <v>865</v>
      </c>
      <c r="E280" s="825"/>
      <c r="F280" s="702"/>
      <c r="G280" s="702"/>
      <c r="H280" s="702"/>
      <c r="I280" s="702"/>
      <c r="J280" s="702"/>
      <c r="K280" s="702"/>
      <c r="L280" s="3143">
        <v>34</v>
      </c>
      <c r="M280" s="3125">
        <v>0</v>
      </c>
      <c r="N280" s="3125"/>
      <c r="O280" s="3125"/>
      <c r="P280" s="3125"/>
      <c r="Q280" s="3125"/>
      <c r="R280" s="3125"/>
      <c r="S280" s="3125"/>
      <c r="T280" s="891"/>
      <c r="V280" s="1049"/>
      <c r="W280" s="1049"/>
      <c r="X280" s="913"/>
    </row>
    <row r="281" spans="1:24" ht="11.25" customHeight="1">
      <c r="A281" s="699"/>
      <c r="B281" s="925"/>
      <c r="C281" s="828"/>
      <c r="D281" s="827" t="s">
        <v>866</v>
      </c>
      <c r="E281" s="825"/>
      <c r="F281" s="702"/>
      <c r="G281" s="702"/>
      <c r="H281" s="702"/>
      <c r="I281" s="702"/>
      <c r="J281" s="702"/>
      <c r="K281" s="702"/>
      <c r="L281" s="3143"/>
      <c r="M281" s="3125"/>
      <c r="N281" s="3125"/>
      <c r="O281" s="3125"/>
      <c r="P281" s="3125"/>
      <c r="Q281" s="3125"/>
      <c r="R281" s="3125"/>
      <c r="S281" s="3125"/>
      <c r="T281" s="891"/>
      <c r="V281" s="1049"/>
      <c r="W281" s="1049"/>
      <c r="X281" s="913"/>
    </row>
    <row r="282" spans="1:24" ht="7.5" customHeight="1">
      <c r="A282" s="699"/>
      <c r="B282" s="925"/>
      <c r="C282" s="828"/>
      <c r="D282" s="827"/>
      <c r="E282" s="825"/>
      <c r="F282" s="702"/>
      <c r="G282" s="702"/>
      <c r="H282" s="702"/>
      <c r="I282" s="702"/>
      <c r="J282" s="702"/>
      <c r="K282" s="702"/>
      <c r="L282" s="825"/>
      <c r="M282" s="969"/>
      <c r="N282" s="969"/>
      <c r="O282" s="969"/>
      <c r="P282" s="969"/>
      <c r="Q282" s="969"/>
      <c r="R282" s="969"/>
      <c r="S282" s="969"/>
      <c r="T282" s="891"/>
      <c r="V282" s="1049"/>
      <c r="W282" s="1049"/>
      <c r="X282" s="913"/>
    </row>
    <row r="283" spans="1:24" ht="4.5" customHeight="1">
      <c r="A283" s="699"/>
      <c r="B283" s="925"/>
      <c r="C283" s="1038"/>
      <c r="D283" s="1051"/>
      <c r="E283" s="1052"/>
      <c r="F283" s="1053"/>
      <c r="G283" s="1053"/>
      <c r="H283" s="1053"/>
      <c r="I283" s="1053"/>
      <c r="J283" s="1053"/>
      <c r="K283" s="1053"/>
      <c r="L283" s="1052"/>
      <c r="M283" s="1060"/>
      <c r="N283" s="1060"/>
      <c r="O283" s="1060"/>
      <c r="P283" s="1061"/>
      <c r="Q283" s="969"/>
      <c r="R283" s="969"/>
      <c r="S283" s="969"/>
      <c r="T283" s="891"/>
      <c r="V283" s="1049"/>
      <c r="W283" s="1049"/>
      <c r="X283" s="913"/>
    </row>
    <row r="284" spans="1:24" ht="9.75" customHeight="1">
      <c r="A284" s="699"/>
      <c r="B284" s="925"/>
      <c r="C284" s="1038"/>
      <c r="D284" s="1054" t="s">
        <v>867</v>
      </c>
      <c r="E284" s="1055"/>
      <c r="F284" s="1041"/>
      <c r="G284" s="1041"/>
      <c r="H284" s="1041"/>
      <c r="I284" s="1041"/>
      <c r="J284" s="1041"/>
      <c r="K284" s="1041"/>
      <c r="L284" s="1055"/>
      <c r="M284" s="1062"/>
      <c r="N284" s="1062"/>
      <c r="O284" s="1062"/>
      <c r="P284" s="1063"/>
      <c r="Q284" s="969"/>
      <c r="R284" s="969"/>
      <c r="S284" s="969"/>
      <c r="T284" s="891"/>
      <c r="V284" s="1049"/>
      <c r="W284" s="1049"/>
      <c r="X284" s="913"/>
    </row>
    <row r="285" spans="1:24" ht="3" customHeight="1">
      <c r="A285" s="699"/>
      <c r="B285" s="925"/>
      <c r="C285" s="1038"/>
      <c r="D285" s="1054"/>
      <c r="E285" s="1055"/>
      <c r="F285" s="1041"/>
      <c r="G285" s="1041"/>
      <c r="H285" s="1041"/>
      <c r="I285" s="1041"/>
      <c r="J285" s="1041"/>
      <c r="K285" s="1041"/>
      <c r="L285" s="1055"/>
      <c r="M285" s="1062"/>
      <c r="N285" s="1062"/>
      <c r="O285" s="1062"/>
      <c r="P285" s="1063"/>
      <c r="Q285" s="969"/>
      <c r="R285" s="969"/>
      <c r="S285" s="969"/>
      <c r="T285" s="891"/>
      <c r="V285" s="1049"/>
      <c r="W285" s="1049"/>
      <c r="X285" s="913"/>
    </row>
    <row r="286" spans="1:24" ht="9.75" customHeight="1">
      <c r="A286" s="699"/>
      <c r="B286" s="925"/>
      <c r="C286" s="1038"/>
      <c r="D286" s="1054" t="s">
        <v>868</v>
      </c>
      <c r="E286" s="1055"/>
      <c r="F286" s="1041"/>
      <c r="G286" s="1041"/>
      <c r="H286" s="1041"/>
      <c r="I286" s="1041"/>
      <c r="J286" s="1041"/>
      <c r="K286" s="1041"/>
      <c r="L286" s="1055"/>
      <c r="M286" s="1062"/>
      <c r="N286" s="1062"/>
      <c r="O286" s="1062"/>
      <c r="P286" s="1063"/>
      <c r="Q286" s="969"/>
      <c r="R286" s="969"/>
      <c r="S286" s="969"/>
      <c r="T286" s="891"/>
      <c r="V286" s="1049"/>
      <c r="W286" s="1049"/>
      <c r="X286" s="913"/>
    </row>
    <row r="287" spans="1:24" ht="9.75" customHeight="1">
      <c r="A287" s="699"/>
      <c r="B287" s="925"/>
      <c r="C287" s="1038"/>
      <c r="D287" s="1054" t="s">
        <v>869</v>
      </c>
      <c r="E287" s="1055"/>
      <c r="F287" s="1041"/>
      <c r="G287" s="1041"/>
      <c r="H287" s="1041"/>
      <c r="I287" s="1041"/>
      <c r="J287" s="1041"/>
      <c r="K287" s="1041"/>
      <c r="L287" s="1055"/>
      <c r="M287" s="1062"/>
      <c r="N287" s="1062"/>
      <c r="O287" s="1062"/>
      <c r="P287" s="1063"/>
      <c r="Q287" s="969"/>
      <c r="R287" s="969"/>
      <c r="S287" s="969"/>
      <c r="T287" s="891"/>
      <c r="V287" s="1049"/>
      <c r="W287" s="1049"/>
      <c r="X287" s="913"/>
    </row>
    <row r="288" spans="1:24" ht="9.75" customHeight="1">
      <c r="A288" s="699"/>
      <c r="B288" s="925"/>
      <c r="C288" s="1038"/>
      <c r="D288" s="1056" t="s">
        <v>870</v>
      </c>
      <c r="E288" s="1055"/>
      <c r="F288" s="1041"/>
      <c r="G288" s="1041"/>
      <c r="H288" s="1041"/>
      <c r="I288" s="1041"/>
      <c r="J288" s="1041"/>
      <c r="K288" s="1041"/>
      <c r="L288" s="1055"/>
      <c r="M288" s="1062"/>
      <c r="N288" s="1062"/>
      <c r="O288" s="1062"/>
      <c r="P288" s="1063"/>
      <c r="Q288" s="969"/>
      <c r="R288" s="969"/>
      <c r="S288" s="969"/>
      <c r="T288" s="891"/>
      <c r="V288" s="1049"/>
      <c r="W288" s="1049"/>
      <c r="X288" s="913"/>
    </row>
    <row r="289" spans="1:24" ht="9.75" customHeight="1">
      <c r="A289" s="699"/>
      <c r="B289" s="925"/>
      <c r="C289" s="1038"/>
      <c r="D289" s="1056" t="s">
        <v>871</v>
      </c>
      <c r="E289" s="1055"/>
      <c r="F289" s="1041"/>
      <c r="G289" s="1041"/>
      <c r="H289" s="1041"/>
      <c r="I289" s="1041"/>
      <c r="J289" s="1041"/>
      <c r="K289" s="1041"/>
      <c r="L289" s="1055"/>
      <c r="M289" s="1062"/>
      <c r="N289" s="1062"/>
      <c r="O289" s="1062"/>
      <c r="P289" s="1063"/>
      <c r="Q289" s="969"/>
      <c r="R289" s="969"/>
      <c r="S289" s="969"/>
      <c r="T289" s="891"/>
      <c r="V289" s="1049"/>
      <c r="W289" s="1049"/>
      <c r="X289" s="913"/>
    </row>
    <row r="290" spans="1:24" ht="5.25" customHeight="1">
      <c r="A290" s="699"/>
      <c r="B290" s="925"/>
      <c r="C290" s="1038"/>
      <c r="D290" s="1057"/>
      <c r="E290" s="1058"/>
      <c r="F290" s="1035"/>
      <c r="G290" s="1035"/>
      <c r="H290" s="1035"/>
      <c r="I290" s="1035"/>
      <c r="J290" s="1035"/>
      <c r="K290" s="1035"/>
      <c r="L290" s="1058"/>
      <c r="M290" s="1064"/>
      <c r="N290" s="1064"/>
      <c r="O290" s="1064"/>
      <c r="P290" s="1065"/>
      <c r="Q290" s="969"/>
      <c r="R290" s="969"/>
      <c r="S290" s="969"/>
      <c r="T290" s="891"/>
      <c r="V290" s="1049"/>
      <c r="W290" s="1049"/>
      <c r="X290" s="913"/>
    </row>
    <row r="291" spans="1:24" ht="7.5" customHeight="1">
      <c r="A291" s="876"/>
      <c r="B291" s="991"/>
      <c r="C291" s="856"/>
      <c r="D291" s="204"/>
      <c r="E291" s="79"/>
      <c r="F291" s="80"/>
      <c r="G291" s="80"/>
      <c r="H291" s="80"/>
      <c r="I291" s="80"/>
      <c r="J291" s="80"/>
      <c r="K291" s="80"/>
      <c r="L291" s="80"/>
      <c r="M291" s="80"/>
      <c r="N291" s="80"/>
      <c r="O291" s="80"/>
      <c r="P291" s="1066"/>
      <c r="Q291" s="1066"/>
      <c r="R291" s="1066"/>
      <c r="S291" s="1066"/>
      <c r="T291" s="1022"/>
      <c r="V291" s="1049"/>
      <c r="W291" s="1049"/>
      <c r="X291" s="913"/>
    </row>
    <row r="292" spans="1:24" ht="9" customHeight="1">
      <c r="A292" s="699"/>
      <c r="B292" s="925"/>
      <c r="C292" s="828"/>
      <c r="D292" s="75"/>
      <c r="E292" s="65"/>
      <c r="L292" s="47"/>
      <c r="M292" s="47"/>
      <c r="N292" s="47"/>
      <c r="O292" s="47"/>
      <c r="P292" s="1059"/>
      <c r="Q292" s="1059"/>
      <c r="R292" s="1059"/>
      <c r="S292" s="1059"/>
      <c r="T292" s="891"/>
      <c r="V292" s="1049"/>
      <c r="W292" s="1049"/>
      <c r="X292" s="913"/>
    </row>
    <row r="293" spans="1:24" ht="9.75" customHeight="1">
      <c r="A293" s="699"/>
      <c r="B293" s="945">
        <v>9.34</v>
      </c>
      <c r="C293" s="772" t="s">
        <v>872</v>
      </c>
      <c r="D293" s="702"/>
      <c r="E293" s="772"/>
      <c r="F293" s="702"/>
      <c r="G293" s="702"/>
      <c r="H293" s="702"/>
      <c r="I293" s="702"/>
      <c r="J293" s="702"/>
      <c r="K293" s="702"/>
      <c r="L293" s="239"/>
      <c r="M293" s="824"/>
      <c r="N293" s="908"/>
      <c r="O293" s="824"/>
      <c r="P293" s="824"/>
      <c r="Q293" s="824"/>
      <c r="R293" s="824"/>
      <c r="S293" s="824"/>
      <c r="T293" s="891"/>
      <c r="V293" s="1049"/>
      <c r="W293" s="1049"/>
      <c r="X293" s="913"/>
    </row>
    <row r="294" spans="1:24" ht="9.75" customHeight="1">
      <c r="A294" s="699"/>
      <c r="B294" s="925"/>
      <c r="C294" s="827" t="s">
        <v>873</v>
      </c>
      <c r="D294" s="702"/>
      <c r="E294" s="1036"/>
      <c r="F294" s="1037"/>
      <c r="G294" s="1037"/>
      <c r="H294" s="702"/>
      <c r="I294" s="702"/>
      <c r="J294" s="702"/>
      <c r="K294" s="702"/>
      <c r="L294" s="239"/>
      <c r="S294" s="323"/>
      <c r="T294" s="891"/>
      <c r="V294" s="1049"/>
      <c r="W294" s="1049"/>
      <c r="X294" s="913"/>
    </row>
    <row r="295" spans="1:24" ht="2.25" customHeight="1">
      <c r="A295" s="699"/>
      <c r="B295" s="925"/>
      <c r="C295" s="702"/>
      <c r="D295" s="702"/>
      <c r="E295" s="702"/>
      <c r="F295" s="702"/>
      <c r="G295" s="702"/>
      <c r="H295" s="702"/>
      <c r="I295" s="702"/>
      <c r="J295" s="702"/>
      <c r="K295" s="702"/>
      <c r="L295" s="239"/>
      <c r="T295" s="891"/>
      <c r="V295" s="1049"/>
      <c r="W295" s="1049"/>
      <c r="X295" s="913"/>
    </row>
    <row r="296" spans="1:24" ht="11.25" customHeight="1">
      <c r="A296" s="699"/>
      <c r="B296" s="925"/>
      <c r="C296" s="239" t="s">
        <v>144</v>
      </c>
      <c r="D296" s="772" t="s">
        <v>874</v>
      </c>
      <c r="E296" s="825"/>
      <c r="F296" s="702"/>
      <c r="G296" s="702"/>
      <c r="H296" s="702"/>
      <c r="I296" s="702"/>
      <c r="J296" s="702"/>
      <c r="K296" s="702"/>
      <c r="L296" s="3143">
        <v>36</v>
      </c>
      <c r="M296" s="3125"/>
      <c r="N296" s="3125"/>
      <c r="O296" s="3125"/>
      <c r="P296" s="3125"/>
      <c r="Q296" s="3125"/>
      <c r="R296" s="3125"/>
      <c r="S296" s="3125"/>
      <c r="T296" s="891"/>
      <c r="V296" s="1049"/>
      <c r="W296" s="1049"/>
      <c r="X296" s="913"/>
    </row>
    <row r="297" spans="1:24" ht="11.25" customHeight="1">
      <c r="A297" s="699"/>
      <c r="B297" s="925"/>
      <c r="C297" s="1038"/>
      <c r="D297" s="827" t="s">
        <v>875</v>
      </c>
      <c r="E297" s="825"/>
      <c r="F297" s="702"/>
      <c r="G297" s="702"/>
      <c r="H297" s="702"/>
      <c r="I297" s="702"/>
      <c r="J297" s="702"/>
      <c r="K297" s="702"/>
      <c r="L297" s="3143"/>
      <c r="M297" s="3125"/>
      <c r="N297" s="3125"/>
      <c r="O297" s="3125"/>
      <c r="P297" s="3125"/>
      <c r="Q297" s="3125"/>
      <c r="R297" s="3125"/>
      <c r="S297" s="3125"/>
      <c r="T297" s="891"/>
      <c r="V297" s="1049"/>
      <c r="W297" s="1049"/>
      <c r="X297" s="913"/>
    </row>
    <row r="298" spans="1:24" ht="6" customHeight="1">
      <c r="A298" s="699"/>
      <c r="B298" s="925"/>
      <c r="C298" s="828"/>
      <c r="D298" s="75"/>
      <c r="E298" s="65"/>
      <c r="L298" s="47"/>
      <c r="M298" s="47"/>
      <c r="N298" s="47"/>
      <c r="O298" s="47"/>
      <c r="P298" s="1059"/>
      <c r="Q298" s="1059"/>
      <c r="R298" s="1059"/>
      <c r="S298" s="1059"/>
      <c r="T298" s="891"/>
      <c r="V298" s="1049"/>
      <c r="W298" s="1049"/>
      <c r="X298" s="913"/>
    </row>
    <row r="299" spans="1:24" ht="3.75" customHeight="1">
      <c r="A299" s="699"/>
      <c r="B299" s="925"/>
      <c r="C299" s="828"/>
      <c r="D299" s="1051"/>
      <c r="E299" s="1052"/>
      <c r="F299" s="1053"/>
      <c r="G299" s="1053"/>
      <c r="H299" s="1053"/>
      <c r="I299" s="1053"/>
      <c r="J299" s="1053"/>
      <c r="K299" s="1053"/>
      <c r="L299" s="1052"/>
      <c r="M299" s="1060"/>
      <c r="N299" s="1060"/>
      <c r="O299" s="1060"/>
      <c r="P299" s="1060"/>
      <c r="Q299" s="1071"/>
      <c r="R299" s="1072"/>
      <c r="S299" s="1059"/>
      <c r="T299" s="891"/>
      <c r="V299" s="1049"/>
      <c r="W299" s="1049"/>
      <c r="X299" s="913"/>
    </row>
    <row r="300" spans="1:24" ht="12" customHeight="1">
      <c r="A300" s="699"/>
      <c r="B300" s="925"/>
      <c r="C300" s="828"/>
      <c r="D300" s="1054" t="s">
        <v>867</v>
      </c>
      <c r="E300" s="1055"/>
      <c r="F300" s="1041"/>
      <c r="G300" s="1041"/>
      <c r="H300" s="1041"/>
      <c r="I300" s="1041"/>
      <c r="J300" s="1041"/>
      <c r="K300" s="1041"/>
      <c r="L300" s="1055"/>
      <c r="M300" s="1062"/>
      <c r="N300" s="1062"/>
      <c r="O300" s="1062"/>
      <c r="P300" s="1062"/>
      <c r="Q300" s="1073"/>
      <c r="R300" s="1074"/>
      <c r="S300" s="1059"/>
      <c r="T300" s="891"/>
      <c r="V300" s="1049"/>
      <c r="W300" s="1049"/>
      <c r="X300" s="913"/>
    </row>
    <row r="301" spans="1:24" ht="3" customHeight="1">
      <c r="A301" s="699"/>
      <c r="B301" s="925"/>
      <c r="C301" s="828"/>
      <c r="D301" s="1054"/>
      <c r="E301" s="1055"/>
      <c r="F301" s="1041"/>
      <c r="G301" s="1041"/>
      <c r="H301" s="1041"/>
      <c r="I301" s="1041"/>
      <c r="J301" s="1041"/>
      <c r="K301" s="1041"/>
      <c r="L301" s="1055"/>
      <c r="M301" s="1062"/>
      <c r="N301" s="1062"/>
      <c r="O301" s="1062"/>
      <c r="P301" s="1062"/>
      <c r="Q301" s="1073"/>
      <c r="R301" s="1074"/>
      <c r="S301" s="1059"/>
      <c r="T301" s="891"/>
      <c r="V301" s="1049"/>
      <c r="W301" s="1049"/>
      <c r="X301" s="913"/>
    </row>
    <row r="302" spans="1:24" ht="10.5" customHeight="1">
      <c r="A302" s="699"/>
      <c r="B302" s="925"/>
      <c r="C302" s="828"/>
      <c r="D302" s="1054" t="s">
        <v>876</v>
      </c>
      <c r="E302" s="1055"/>
      <c r="F302" s="1041"/>
      <c r="G302" s="1041"/>
      <c r="H302" s="1041"/>
      <c r="I302" s="1067" t="s">
        <v>877</v>
      </c>
      <c r="J302" s="1041"/>
      <c r="K302" s="1041"/>
      <c r="L302" s="1055"/>
      <c r="M302" s="1062"/>
      <c r="N302" s="1062"/>
      <c r="O302" s="1062"/>
      <c r="P302" s="1062"/>
      <c r="Q302" s="1073"/>
      <c r="R302" s="1074"/>
      <c r="S302" s="1059"/>
      <c r="T302" s="891"/>
      <c r="V302" s="1049"/>
      <c r="W302" s="1049"/>
      <c r="X302" s="913"/>
    </row>
    <row r="303" spans="1:24" ht="10.5" customHeight="1">
      <c r="A303" s="699"/>
      <c r="B303" s="925"/>
      <c r="C303" s="828"/>
      <c r="D303" s="1056" t="s">
        <v>878</v>
      </c>
      <c r="E303" s="1055"/>
      <c r="F303" s="1041"/>
      <c r="G303" s="1041"/>
      <c r="H303" s="1041"/>
      <c r="I303" s="1068" t="s">
        <v>879</v>
      </c>
      <c r="J303" s="1041"/>
      <c r="K303" s="1041"/>
      <c r="L303" s="1055"/>
      <c r="M303" s="1062"/>
      <c r="N303" s="1062"/>
      <c r="O303" s="1062"/>
      <c r="P303" s="1062"/>
      <c r="Q303" s="1073"/>
      <c r="R303" s="1074"/>
      <c r="S303" s="1059"/>
      <c r="T303" s="891"/>
      <c r="V303" s="1049"/>
      <c r="W303" s="1049"/>
      <c r="X303" s="913"/>
    </row>
    <row r="304" spans="1:24" ht="8.25" customHeight="1">
      <c r="A304" s="699"/>
      <c r="B304" s="925"/>
      <c r="C304" s="828"/>
      <c r="D304" s="1056"/>
      <c r="E304" s="1055"/>
      <c r="F304" s="1041"/>
      <c r="G304" s="1041"/>
      <c r="H304" s="1041"/>
      <c r="I304" s="1041"/>
      <c r="J304" s="1041"/>
      <c r="K304" s="1041"/>
      <c r="L304" s="1055"/>
      <c r="M304" s="1062"/>
      <c r="N304" s="1062"/>
      <c r="O304" s="1062"/>
      <c r="P304" s="1062"/>
      <c r="Q304" s="1073"/>
      <c r="R304" s="1074"/>
      <c r="S304" s="1059"/>
      <c r="T304" s="891"/>
      <c r="V304" s="1049"/>
      <c r="W304" s="1049"/>
      <c r="X304" s="913"/>
    </row>
    <row r="305" spans="1:25" ht="9.75" customHeight="1">
      <c r="A305" s="699"/>
      <c r="B305" s="925"/>
      <c r="C305" s="828"/>
      <c r="D305" s="1054" t="s">
        <v>880</v>
      </c>
      <c r="E305" s="1055"/>
      <c r="F305" s="1041"/>
      <c r="G305" s="1041"/>
      <c r="H305" s="1041"/>
      <c r="I305" s="1041"/>
      <c r="J305" s="1041"/>
      <c r="K305" s="1041"/>
      <c r="L305" s="1055"/>
      <c r="M305" s="1062"/>
      <c r="N305" s="1062"/>
      <c r="O305" s="1062"/>
      <c r="P305" s="1062"/>
      <c r="Q305" s="1073"/>
      <c r="R305" s="1074"/>
      <c r="S305" s="1059"/>
      <c r="T305" s="891"/>
      <c r="V305" s="1049"/>
      <c r="W305" s="1049"/>
      <c r="X305" s="913"/>
    </row>
    <row r="306" spans="1:25" ht="9.75" customHeight="1">
      <c r="A306" s="699"/>
      <c r="B306" s="925"/>
      <c r="C306" s="828"/>
      <c r="D306" s="1056" t="s">
        <v>881</v>
      </c>
      <c r="E306" s="1055"/>
      <c r="F306" s="1041"/>
      <c r="G306" s="1041"/>
      <c r="H306" s="1041"/>
      <c r="I306" s="1041"/>
      <c r="J306" s="1041"/>
      <c r="K306" s="1041"/>
      <c r="L306" s="1055"/>
      <c r="M306" s="1062"/>
      <c r="N306" s="1062"/>
      <c r="O306" s="1062"/>
      <c r="P306" s="1062"/>
      <c r="Q306" s="1073"/>
      <c r="R306" s="1074"/>
      <c r="S306" s="1059"/>
      <c r="T306" s="891"/>
      <c r="V306" s="1049"/>
      <c r="W306" s="1049"/>
      <c r="X306" s="913"/>
    </row>
    <row r="307" spans="1:25" ht="3.75" customHeight="1">
      <c r="A307" s="699"/>
      <c r="B307" s="925"/>
      <c r="D307" s="1057"/>
      <c r="E307" s="1058"/>
      <c r="F307" s="1035"/>
      <c r="G307" s="1035"/>
      <c r="H307" s="1035"/>
      <c r="I307" s="1035"/>
      <c r="J307" s="1035"/>
      <c r="K307" s="1035"/>
      <c r="L307" s="1058"/>
      <c r="M307" s="1064"/>
      <c r="N307" s="1064"/>
      <c r="O307" s="1064"/>
      <c r="P307" s="1064"/>
      <c r="Q307" s="1075"/>
      <c r="R307" s="1076"/>
      <c r="S307" s="550"/>
      <c r="T307" s="891"/>
      <c r="V307" s="1049"/>
      <c r="W307" s="1049"/>
      <c r="X307" s="913"/>
    </row>
    <row r="308" spans="1:25" ht="7.5" customHeight="1">
      <c r="V308" s="1049"/>
      <c r="W308" s="1049"/>
      <c r="X308" s="913"/>
    </row>
    <row r="309" spans="1:25" ht="4.5" customHeight="1">
      <c r="A309" s="1029"/>
      <c r="B309" s="1030"/>
      <c r="C309" s="282"/>
      <c r="D309" s="424"/>
      <c r="E309" s="421"/>
      <c r="F309" s="282"/>
      <c r="G309" s="282"/>
      <c r="H309" s="282"/>
      <c r="I309" s="282"/>
      <c r="J309" s="1041"/>
      <c r="K309" s="1041"/>
      <c r="L309" s="282"/>
      <c r="M309" s="282"/>
      <c r="N309" s="282"/>
      <c r="O309" s="282"/>
      <c r="P309" s="282"/>
      <c r="Q309" s="282"/>
      <c r="R309" s="282"/>
      <c r="S309" s="282"/>
      <c r="T309" s="1046"/>
    </row>
    <row r="310" spans="1:25" s="47" customFormat="1" ht="11.25" customHeight="1">
      <c r="A310" s="1031"/>
      <c r="B310" s="421" t="s">
        <v>709</v>
      </c>
      <c r="C310" s="282"/>
      <c r="D310" s="424"/>
      <c r="E310" s="421" t="s">
        <v>882</v>
      </c>
      <c r="F310" s="421"/>
      <c r="G310" s="282"/>
      <c r="H310" s="282"/>
      <c r="I310" s="282"/>
      <c r="J310" s="282"/>
      <c r="K310" s="282"/>
      <c r="L310" s="282"/>
      <c r="M310" s="282"/>
      <c r="N310" s="282"/>
      <c r="O310" s="282"/>
      <c r="P310" s="282"/>
      <c r="Q310" s="282"/>
      <c r="R310" s="282"/>
      <c r="S310" s="282"/>
      <c r="T310" s="1047"/>
      <c r="U310" s="865"/>
      <c r="V310" s="865"/>
      <c r="W310" s="865"/>
      <c r="X310" s="865"/>
      <c r="Y310" s="865"/>
    </row>
    <row r="311" spans="1:25" s="47" customFormat="1" ht="11.25" customHeight="1">
      <c r="A311" s="1031"/>
      <c r="B311" s="424" t="s">
        <v>711</v>
      </c>
      <c r="C311" s="282"/>
      <c r="D311" s="424"/>
      <c r="E311" s="424" t="s">
        <v>883</v>
      </c>
      <c r="F311" s="424"/>
      <c r="G311" s="282"/>
      <c r="H311" s="282"/>
      <c r="I311" s="282"/>
      <c r="J311" s="282"/>
      <c r="K311" s="282"/>
      <c r="L311" s="282"/>
      <c r="M311" s="282"/>
      <c r="N311" s="282"/>
      <c r="O311" s="282"/>
      <c r="P311" s="282"/>
      <c r="Q311" s="282"/>
      <c r="R311" s="282"/>
      <c r="S311" s="282"/>
      <c r="T311" s="1047"/>
      <c r="U311" s="865"/>
      <c r="V311" s="865"/>
      <c r="W311" s="865"/>
      <c r="X311" s="865"/>
      <c r="Y311" s="865"/>
    </row>
    <row r="312" spans="1:25" ht="5.25" customHeight="1">
      <c r="A312" s="1032"/>
      <c r="B312" s="1033"/>
      <c r="C312" s="1034"/>
      <c r="D312" s="1034"/>
      <c r="E312" s="1035"/>
      <c r="F312" s="1035"/>
      <c r="G312" s="1035"/>
      <c r="H312" s="1035"/>
      <c r="I312" s="1035"/>
      <c r="J312" s="1035"/>
      <c r="K312" s="1035"/>
      <c r="L312" s="1042"/>
      <c r="M312" s="1043"/>
      <c r="N312" s="1044"/>
      <c r="O312" s="1045"/>
      <c r="P312" s="1043"/>
      <c r="Q312" s="1043"/>
      <c r="R312" s="1033"/>
      <c r="S312" s="1033"/>
      <c r="T312" s="1048"/>
    </row>
    <row r="313" spans="1:25" ht="5.25" customHeight="1">
      <c r="A313" s="920"/>
      <c r="B313" s="46"/>
      <c r="C313" s="548"/>
      <c r="D313" s="548"/>
      <c r="N313" s="395"/>
      <c r="O313" s="1069"/>
      <c r="R313" s="46"/>
      <c r="S313" s="46"/>
      <c r="T313" s="971"/>
    </row>
    <row r="314" spans="1:25" ht="5.25" customHeight="1">
      <c r="A314" s="920"/>
      <c r="B314" s="46"/>
      <c r="C314" s="548"/>
      <c r="D314" s="548"/>
      <c r="N314" s="395"/>
      <c r="O314" s="1069"/>
      <c r="R314" s="46"/>
      <c r="S314" s="46"/>
      <c r="T314" s="971"/>
    </row>
    <row r="315" spans="1:25" ht="11.25" customHeight="1">
      <c r="A315" s="3194">
        <v>20</v>
      </c>
      <c r="B315" s="2717"/>
      <c r="C315" s="2717"/>
      <c r="D315" s="2717"/>
      <c r="E315" s="2717"/>
      <c r="F315" s="2717"/>
      <c r="G315" s="2717"/>
      <c r="H315" s="2717"/>
      <c r="I315" s="2717"/>
      <c r="J315" s="2717"/>
      <c r="K315" s="2717"/>
      <c r="L315" s="2717"/>
      <c r="M315" s="2717"/>
      <c r="N315" s="2717"/>
      <c r="O315" s="2717"/>
      <c r="P315" s="2717"/>
      <c r="Q315" s="2717"/>
      <c r="R315" s="2717"/>
      <c r="S315" s="2717"/>
      <c r="T315" s="3173"/>
      <c r="V315" s="1049"/>
      <c r="W315" s="1049"/>
      <c r="X315" s="913"/>
    </row>
    <row r="316" spans="1:25" ht="11.25" customHeight="1">
      <c r="A316" s="996"/>
      <c r="B316" s="239"/>
      <c r="C316" s="239"/>
      <c r="D316" s="239"/>
      <c r="E316" s="239"/>
      <c r="F316" s="239"/>
      <c r="G316" s="239"/>
      <c r="H316" s="239"/>
      <c r="I316" s="239"/>
      <c r="J316" s="239"/>
      <c r="K316" s="239"/>
      <c r="L316" s="239"/>
      <c r="M316" s="239"/>
      <c r="N316" s="239"/>
      <c r="O316" s="239"/>
      <c r="P316" s="239"/>
      <c r="Q316" s="239"/>
      <c r="R316" s="239"/>
      <c r="S316" s="239"/>
      <c r="T316" s="892"/>
      <c r="V316" s="1049"/>
      <c r="W316" s="1049"/>
      <c r="X316" s="913"/>
    </row>
    <row r="317" spans="1:25" ht="11.25" customHeight="1">
      <c r="A317" s="996"/>
      <c r="B317" s="239"/>
      <c r="C317" s="239"/>
      <c r="D317" s="239"/>
      <c r="E317" s="239"/>
      <c r="F317" s="239"/>
      <c r="G317" s="239"/>
      <c r="H317" s="239"/>
      <c r="I317" s="239"/>
      <c r="J317" s="239"/>
      <c r="K317" s="239"/>
      <c r="L317" s="239"/>
      <c r="M317" s="239"/>
      <c r="N317" s="239"/>
      <c r="O317" s="239"/>
      <c r="P317" s="239"/>
      <c r="Q317" s="239"/>
      <c r="R317" s="239"/>
      <c r="S317" s="239"/>
      <c r="T317" s="892"/>
      <c r="V317" s="1049"/>
      <c r="W317" s="1049"/>
      <c r="X317" s="913"/>
    </row>
    <row r="318" spans="1:25" ht="11.25" customHeight="1">
      <c r="A318" s="699"/>
      <c r="B318" s="925"/>
      <c r="D318" s="827"/>
      <c r="E318" s="901" t="s">
        <v>799</v>
      </c>
      <c r="F318" s="702"/>
      <c r="G318" s="702"/>
      <c r="H318" s="702"/>
      <c r="I318" s="702"/>
      <c r="J318" s="702"/>
      <c r="K318" s="702"/>
      <c r="L318" s="828"/>
      <c r="M318" s="838"/>
      <c r="N318" s="838"/>
      <c r="O318" s="838"/>
      <c r="P318" s="838"/>
      <c r="Q318" s="838"/>
      <c r="R318" s="838"/>
      <c r="S318" s="1025"/>
      <c r="T318" s="891"/>
      <c r="V318" s="1049"/>
      <c r="W318" s="1049"/>
      <c r="X318" s="913"/>
    </row>
    <row r="319" spans="1:25" ht="11.25" customHeight="1">
      <c r="A319" s="699"/>
      <c r="B319" s="925"/>
      <c r="D319" s="827"/>
      <c r="E319" s="902" t="s">
        <v>800</v>
      </c>
      <c r="F319" s="702"/>
      <c r="G319" s="702"/>
      <c r="H319" s="702"/>
      <c r="I319" s="702"/>
      <c r="J319" s="702"/>
      <c r="K319" s="702"/>
      <c r="L319" s="828"/>
      <c r="M319" s="838"/>
      <c r="N319" s="838"/>
      <c r="O319" s="838"/>
      <c r="P319" s="838"/>
      <c r="Q319" s="838"/>
      <c r="R319" s="838"/>
      <c r="S319" s="1025"/>
      <c r="T319" s="891"/>
      <c r="V319" s="1049"/>
      <c r="W319" s="1049"/>
      <c r="X319" s="913"/>
    </row>
    <row r="320" spans="1:25" ht="11.25" customHeight="1">
      <c r="A320" s="699"/>
      <c r="B320" s="925"/>
      <c r="D320" s="827"/>
      <c r="E320" s="774"/>
      <c r="F320" s="702"/>
      <c r="G320" s="702"/>
      <c r="H320" s="702"/>
      <c r="I320" s="702"/>
      <c r="J320" s="702"/>
      <c r="K320" s="702"/>
      <c r="L320" s="828"/>
      <c r="M320" s="3124" t="s">
        <v>801</v>
      </c>
      <c r="N320" s="3124"/>
      <c r="O320" s="3124"/>
      <c r="P320" s="3124"/>
      <c r="Q320" s="3124"/>
      <c r="R320" s="3124"/>
      <c r="S320" s="3124"/>
      <c r="T320" s="891"/>
      <c r="V320" s="1049"/>
      <c r="W320" s="1049"/>
      <c r="X320" s="913"/>
    </row>
    <row r="321" spans="1:24" ht="11.25" customHeight="1">
      <c r="A321" s="699"/>
      <c r="B321" s="925"/>
      <c r="D321" s="827"/>
      <c r="E321" s="774"/>
      <c r="F321" s="702"/>
      <c r="G321" s="702"/>
      <c r="H321" s="702"/>
      <c r="I321" s="702"/>
      <c r="J321" s="702"/>
      <c r="K321" s="702"/>
      <c r="L321" s="828"/>
      <c r="M321" s="3195" t="s">
        <v>300</v>
      </c>
      <c r="N321" s="3195"/>
      <c r="O321" s="3195"/>
      <c r="P321" s="3195"/>
      <c r="Q321" s="3195"/>
      <c r="R321" s="3195"/>
      <c r="S321" s="3195"/>
      <c r="T321" s="891"/>
      <c r="V321" s="1049"/>
      <c r="W321" s="1049"/>
      <c r="X321" s="913"/>
    </row>
    <row r="322" spans="1:24" ht="5.25" customHeight="1">
      <c r="A322" s="699"/>
      <c r="B322" s="925"/>
      <c r="D322" s="827"/>
      <c r="E322" s="774"/>
      <c r="F322" s="702"/>
      <c r="G322" s="702"/>
      <c r="H322" s="702"/>
      <c r="I322" s="702"/>
      <c r="J322" s="702"/>
      <c r="K322" s="702"/>
      <c r="L322" s="828"/>
      <c r="M322" s="838"/>
      <c r="N322" s="838"/>
      <c r="O322" s="838"/>
      <c r="P322" s="838"/>
      <c r="Q322" s="838"/>
      <c r="R322" s="838"/>
      <c r="S322" s="1025"/>
      <c r="T322" s="891"/>
      <c r="V322" s="1049"/>
      <c r="W322" s="1049"/>
      <c r="X322" s="913"/>
    </row>
    <row r="323" spans="1:24" ht="9.75" customHeight="1">
      <c r="A323" s="699"/>
      <c r="B323" s="945"/>
      <c r="C323" s="772"/>
      <c r="D323" s="702"/>
      <c r="E323" s="772"/>
      <c r="F323" s="702"/>
      <c r="G323" s="702"/>
      <c r="H323" s="702"/>
      <c r="I323" s="702"/>
      <c r="J323" s="702"/>
      <c r="K323" s="702"/>
      <c r="L323" s="239"/>
      <c r="M323" s="824"/>
      <c r="N323" s="908"/>
      <c r="O323" s="824"/>
      <c r="P323" s="824"/>
      <c r="Q323" s="824"/>
      <c r="R323" s="824"/>
      <c r="S323" s="824"/>
      <c r="T323" s="891"/>
      <c r="V323" s="1049"/>
      <c r="W323" s="1049"/>
      <c r="X323" s="913"/>
    </row>
    <row r="324" spans="1:24" ht="9.75" customHeight="1">
      <c r="A324" s="699"/>
      <c r="B324" s="925"/>
      <c r="C324" s="827"/>
      <c r="D324" s="702"/>
      <c r="E324" s="1036"/>
      <c r="F324" s="1037"/>
      <c r="G324" s="1037"/>
      <c r="H324" s="702"/>
      <c r="I324" s="702"/>
      <c r="J324" s="702"/>
      <c r="K324" s="702"/>
      <c r="L324" s="239"/>
      <c r="S324" s="1913" t="s">
        <v>741</v>
      </c>
      <c r="T324" s="891"/>
      <c r="V324" s="1049"/>
      <c r="W324" s="1049"/>
      <c r="X324" s="913"/>
    </row>
    <row r="325" spans="1:24" ht="0.9" customHeight="1">
      <c r="A325" s="699"/>
      <c r="B325" s="925"/>
      <c r="C325" s="702"/>
      <c r="D325" s="702"/>
      <c r="E325" s="702"/>
      <c r="F325" s="702"/>
      <c r="G325" s="702"/>
      <c r="H325" s="702"/>
      <c r="I325" s="702"/>
      <c r="J325" s="702"/>
      <c r="K325" s="702"/>
      <c r="L325" s="239"/>
      <c r="T325" s="891"/>
      <c r="V325" s="1049"/>
      <c r="W325" s="1049"/>
      <c r="X325" s="913"/>
    </row>
    <row r="326" spans="1:24" ht="11.25" customHeight="1">
      <c r="A326" s="699"/>
      <c r="B326" s="925"/>
      <c r="C326" s="239" t="s">
        <v>148</v>
      </c>
      <c r="D326" s="772" t="s">
        <v>884</v>
      </c>
      <c r="E326" s="825"/>
      <c r="F326" s="702"/>
      <c r="G326" s="702"/>
      <c r="H326" s="702"/>
      <c r="I326" s="702"/>
      <c r="J326" s="702"/>
      <c r="K326" s="702"/>
      <c r="L326" s="3143">
        <v>37</v>
      </c>
      <c r="M326" s="3125">
        <v>0</v>
      </c>
      <c r="N326" s="3125"/>
      <c r="O326" s="3125"/>
      <c r="P326" s="3125"/>
      <c r="Q326" s="3125"/>
      <c r="R326" s="3125"/>
      <c r="S326" s="3125"/>
      <c r="T326" s="891"/>
      <c r="V326" s="1049"/>
      <c r="W326" s="1049"/>
      <c r="X326" s="913"/>
    </row>
    <row r="327" spans="1:24" ht="11.25" customHeight="1">
      <c r="A327" s="699"/>
      <c r="B327" s="925"/>
      <c r="C327" s="1038"/>
      <c r="D327" s="827" t="s">
        <v>885</v>
      </c>
      <c r="E327" s="825"/>
      <c r="F327" s="702"/>
      <c r="G327" s="702"/>
      <c r="H327" s="702"/>
      <c r="I327" s="702"/>
      <c r="J327" s="702"/>
      <c r="K327" s="702"/>
      <c r="L327" s="3143"/>
      <c r="M327" s="3125"/>
      <c r="N327" s="3125"/>
      <c r="O327" s="3125"/>
      <c r="P327" s="3125"/>
      <c r="Q327" s="3125"/>
      <c r="R327" s="3125"/>
      <c r="S327" s="3125"/>
      <c r="T327" s="891"/>
      <c r="V327" s="1049"/>
      <c r="W327" s="1049"/>
      <c r="X327" s="913"/>
    </row>
    <row r="328" spans="1:24" ht="8.25" customHeight="1">
      <c r="A328" s="699"/>
      <c r="B328" s="925"/>
      <c r="D328" s="827"/>
      <c r="E328" s="774"/>
      <c r="F328" s="702"/>
      <c r="G328" s="702"/>
      <c r="H328" s="702"/>
      <c r="I328" s="702"/>
      <c r="J328" s="702"/>
      <c r="K328" s="702"/>
      <c r="L328" s="828"/>
      <c r="M328" s="838"/>
      <c r="N328" s="838"/>
      <c r="O328" s="838"/>
      <c r="P328" s="838"/>
      <c r="Q328" s="838"/>
      <c r="R328" s="838"/>
      <c r="S328" s="838"/>
      <c r="T328" s="891"/>
      <c r="V328" s="1049"/>
      <c r="W328" s="1049"/>
      <c r="X328" s="913"/>
    </row>
    <row r="329" spans="1:24" ht="11.25" customHeight="1">
      <c r="A329" s="699"/>
      <c r="B329" s="925"/>
      <c r="C329" s="239" t="s">
        <v>191</v>
      </c>
      <c r="D329" s="772" t="s">
        <v>886</v>
      </c>
      <c r="E329" s="825"/>
      <c r="F329" s="702"/>
      <c r="G329" s="702"/>
      <c r="H329" s="702"/>
      <c r="I329" s="702"/>
      <c r="J329" s="702"/>
      <c r="K329" s="702"/>
      <c r="L329" s="825"/>
      <c r="M329" s="969"/>
      <c r="N329" s="969"/>
      <c r="O329" s="969"/>
      <c r="P329" s="969"/>
      <c r="Q329" s="969"/>
      <c r="R329" s="969"/>
      <c r="S329" s="969"/>
      <c r="T329" s="891"/>
      <c r="V329" s="1049"/>
      <c r="W329" s="1049"/>
      <c r="X329" s="913"/>
    </row>
    <row r="330" spans="1:24" ht="11.25" customHeight="1">
      <c r="A330" s="699"/>
      <c r="B330" s="925"/>
      <c r="C330" s="1038"/>
      <c r="D330" s="827" t="s">
        <v>887</v>
      </c>
      <c r="E330" s="825"/>
      <c r="F330" s="702"/>
      <c r="G330" s="702"/>
      <c r="H330" s="702"/>
      <c r="I330" s="702"/>
      <c r="J330" s="702"/>
      <c r="K330" s="702"/>
      <c r="L330" s="825"/>
      <c r="M330" s="969"/>
      <c r="N330" s="969"/>
      <c r="O330" s="969"/>
      <c r="P330" s="969"/>
      <c r="Q330" s="969"/>
      <c r="R330" s="969"/>
      <c r="S330" s="969"/>
      <c r="T330" s="891"/>
      <c r="V330" s="1049"/>
      <c r="W330" s="1049"/>
      <c r="X330" s="913"/>
    </row>
    <row r="331" spans="1:24" ht="3" customHeight="1">
      <c r="A331" s="699"/>
      <c r="B331" s="925"/>
      <c r="D331" s="827"/>
      <c r="E331" s="774"/>
      <c r="F331" s="702"/>
      <c r="G331" s="702"/>
      <c r="H331" s="702"/>
      <c r="I331" s="702"/>
      <c r="J331" s="702"/>
      <c r="K331" s="702"/>
      <c r="L331" s="828"/>
      <c r="M331" s="838"/>
      <c r="N331" s="838"/>
      <c r="O331" s="838"/>
      <c r="P331" s="838"/>
      <c r="Q331" s="838"/>
      <c r="R331" s="838"/>
      <c r="S331" s="838"/>
      <c r="T331" s="891"/>
      <c r="V331" s="1049"/>
      <c r="W331" s="1049"/>
      <c r="X331" s="913"/>
    </row>
    <row r="332" spans="1:24" ht="11.25" customHeight="1">
      <c r="A332" s="699"/>
      <c r="B332" s="925"/>
      <c r="C332" s="239"/>
      <c r="D332" s="772" t="s">
        <v>888</v>
      </c>
      <c r="E332" s="825"/>
      <c r="F332" s="702"/>
      <c r="G332" s="702"/>
      <c r="H332" s="702"/>
      <c r="I332" s="702"/>
      <c r="J332" s="702"/>
      <c r="K332" s="702"/>
      <c r="L332" s="3143">
        <v>38</v>
      </c>
      <c r="M332" s="3125">
        <v>0</v>
      </c>
      <c r="N332" s="3125"/>
      <c r="O332" s="3125"/>
      <c r="P332" s="3125"/>
      <c r="Q332" s="3125"/>
      <c r="R332" s="3125"/>
      <c r="S332" s="3125"/>
      <c r="T332" s="891"/>
      <c r="V332" s="1049"/>
      <c r="W332" s="1049"/>
      <c r="X332" s="913"/>
    </row>
    <row r="333" spans="1:24" ht="11.25" customHeight="1">
      <c r="A333" s="699"/>
      <c r="B333" s="925"/>
      <c r="C333" s="1038"/>
      <c r="D333" s="827" t="s">
        <v>889</v>
      </c>
      <c r="E333" s="825"/>
      <c r="F333" s="702"/>
      <c r="G333" s="702"/>
      <c r="H333" s="702"/>
      <c r="I333" s="702"/>
      <c r="J333" s="702"/>
      <c r="K333" s="702"/>
      <c r="L333" s="3143"/>
      <c r="M333" s="3125"/>
      <c r="N333" s="3125"/>
      <c r="O333" s="3125"/>
      <c r="P333" s="3125"/>
      <c r="Q333" s="3125"/>
      <c r="R333" s="3125"/>
      <c r="S333" s="3125"/>
      <c r="T333" s="891"/>
      <c r="V333" s="1049"/>
      <c r="W333" s="1049"/>
      <c r="X333" s="913"/>
    </row>
    <row r="334" spans="1:24" ht="5.25" customHeight="1">
      <c r="A334" s="699"/>
      <c r="B334" s="925"/>
      <c r="D334" s="827"/>
      <c r="E334" s="774"/>
      <c r="F334" s="702"/>
      <c r="G334" s="702"/>
      <c r="H334" s="702"/>
      <c r="I334" s="702"/>
      <c r="J334" s="702"/>
      <c r="K334" s="702"/>
      <c r="L334" s="828"/>
      <c r="M334" s="838"/>
      <c r="N334" s="838"/>
      <c r="O334" s="838"/>
      <c r="P334" s="838"/>
      <c r="Q334" s="838"/>
      <c r="R334" s="838"/>
      <c r="S334" s="838"/>
      <c r="T334" s="891"/>
      <c r="V334" s="1049"/>
      <c r="W334" s="1049"/>
      <c r="X334" s="913"/>
    </row>
    <row r="335" spans="1:24" ht="11.25" customHeight="1">
      <c r="A335" s="699"/>
      <c r="B335" s="925"/>
      <c r="C335" s="239"/>
      <c r="D335" s="772" t="s">
        <v>890</v>
      </c>
      <c r="E335" s="825"/>
      <c r="F335" s="702"/>
      <c r="G335" s="702"/>
      <c r="H335" s="702"/>
      <c r="I335" s="702"/>
      <c r="J335" s="702"/>
      <c r="K335" s="702"/>
      <c r="L335" s="3143">
        <v>39</v>
      </c>
      <c r="M335" s="3125">
        <v>0</v>
      </c>
      <c r="N335" s="3125"/>
      <c r="O335" s="3125"/>
      <c r="P335" s="3125"/>
      <c r="Q335" s="3125"/>
      <c r="R335" s="3125"/>
      <c r="S335" s="3125"/>
      <c r="T335" s="891"/>
      <c r="V335" s="1049"/>
      <c r="W335" s="1049"/>
      <c r="X335" s="913"/>
    </row>
    <row r="336" spans="1:24" ht="11.25" customHeight="1">
      <c r="A336" s="699"/>
      <c r="B336" s="925"/>
      <c r="C336" s="1038"/>
      <c r="D336" s="827" t="s">
        <v>891</v>
      </c>
      <c r="E336" s="825"/>
      <c r="F336" s="702"/>
      <c r="G336" s="702"/>
      <c r="H336" s="702"/>
      <c r="I336" s="702"/>
      <c r="J336" s="702"/>
      <c r="K336" s="702"/>
      <c r="L336" s="3143"/>
      <c r="M336" s="3125"/>
      <c r="N336" s="3125"/>
      <c r="O336" s="3125"/>
      <c r="P336" s="3125"/>
      <c r="Q336" s="3125"/>
      <c r="R336" s="3125"/>
      <c r="S336" s="3125"/>
      <c r="T336" s="891"/>
      <c r="V336" s="1049"/>
      <c r="W336" s="1049"/>
      <c r="X336" s="913"/>
    </row>
    <row r="337" spans="1:24" ht="8.25" customHeight="1">
      <c r="A337" s="699"/>
      <c r="B337" s="925"/>
      <c r="C337" s="1038"/>
      <c r="D337" s="827"/>
      <c r="E337" s="825"/>
      <c r="F337" s="702"/>
      <c r="G337" s="702"/>
      <c r="H337" s="702"/>
      <c r="I337" s="702"/>
      <c r="J337" s="702"/>
      <c r="K337" s="702"/>
      <c r="L337" s="828"/>
      <c r="M337" s="838"/>
      <c r="N337" s="838"/>
      <c r="O337" s="838"/>
      <c r="P337" s="838"/>
      <c r="Q337" s="838"/>
      <c r="R337" s="838"/>
      <c r="S337" s="1079"/>
      <c r="T337" s="891"/>
      <c r="V337" s="1049"/>
      <c r="W337" s="1049"/>
      <c r="X337" s="913"/>
    </row>
    <row r="338" spans="1:24" ht="11.25" customHeight="1">
      <c r="A338" s="699"/>
      <c r="B338" s="925"/>
      <c r="C338" s="239" t="s">
        <v>248</v>
      </c>
      <c r="D338" s="772" t="s">
        <v>892</v>
      </c>
      <c r="E338" s="825"/>
      <c r="F338" s="702"/>
      <c r="G338" s="702"/>
      <c r="H338" s="702"/>
      <c r="I338" s="702"/>
      <c r="J338" s="702"/>
      <c r="K338" s="702"/>
      <c r="L338" s="825"/>
      <c r="M338" s="969"/>
      <c r="N338" s="969"/>
      <c r="O338" s="969"/>
      <c r="P338" s="969"/>
      <c r="Q338" s="969"/>
      <c r="R338" s="969"/>
      <c r="S338" s="969"/>
      <c r="T338" s="891"/>
      <c r="V338" s="1049"/>
      <c r="W338" s="1049"/>
      <c r="X338" s="913"/>
    </row>
    <row r="339" spans="1:24" ht="11.25" customHeight="1">
      <c r="A339" s="699"/>
      <c r="B339" s="925"/>
      <c r="C339" s="1038"/>
      <c r="D339" s="827" t="s">
        <v>893</v>
      </c>
      <c r="E339" s="825"/>
      <c r="F339" s="702"/>
      <c r="G339" s="702"/>
      <c r="H339" s="702"/>
      <c r="I339" s="702"/>
      <c r="J339" s="702"/>
      <c r="K339" s="702"/>
      <c r="L339" s="825"/>
      <c r="M339" s="969"/>
      <c r="N339" s="969"/>
      <c r="O339" s="969"/>
      <c r="P339" s="969"/>
      <c r="Q339" s="969"/>
      <c r="R339" s="969"/>
      <c r="S339" s="1915" t="s">
        <v>790</v>
      </c>
      <c r="T339" s="891"/>
      <c r="V339" s="1049"/>
      <c r="W339" s="1049"/>
      <c r="X339" s="913"/>
    </row>
    <row r="340" spans="1:24" ht="3" customHeight="1">
      <c r="A340" s="699"/>
      <c r="B340" s="925"/>
      <c r="D340" s="827"/>
      <c r="E340" s="774"/>
      <c r="F340" s="702"/>
      <c r="G340" s="702"/>
      <c r="H340" s="702"/>
      <c r="I340" s="702"/>
      <c r="J340" s="702"/>
      <c r="K340" s="702"/>
      <c r="L340" s="828"/>
      <c r="M340" s="838"/>
      <c r="N340" s="838"/>
      <c r="O340" s="838"/>
      <c r="P340" s="838"/>
      <c r="Q340" s="838"/>
      <c r="R340" s="838"/>
      <c r="S340" s="838"/>
      <c r="T340" s="891"/>
      <c r="V340" s="1049"/>
      <c r="W340" s="1049"/>
      <c r="X340" s="913"/>
    </row>
    <row r="341" spans="1:24" ht="11.25" customHeight="1">
      <c r="A341" s="699"/>
      <c r="B341" s="925"/>
      <c r="C341" s="239"/>
      <c r="D341" s="772" t="s">
        <v>894</v>
      </c>
      <c r="E341" s="825"/>
      <c r="F341" s="702"/>
      <c r="G341" s="702"/>
      <c r="H341" s="702"/>
      <c r="I341" s="702"/>
      <c r="J341" s="702"/>
      <c r="K341" s="702"/>
      <c r="L341" s="3143">
        <v>27</v>
      </c>
      <c r="M341" s="3125">
        <v>0</v>
      </c>
      <c r="N341" s="3125"/>
      <c r="O341" s="3125"/>
      <c r="P341" s="3125"/>
      <c r="Q341" s="3125"/>
      <c r="R341" s="3125"/>
      <c r="S341" s="3125"/>
      <c r="T341" s="891"/>
      <c r="V341" s="1049"/>
      <c r="W341" s="1049"/>
      <c r="X341" s="913"/>
    </row>
    <row r="342" spans="1:24" ht="11.25" customHeight="1">
      <c r="A342" s="699"/>
      <c r="B342" s="925"/>
      <c r="C342" s="1038"/>
      <c r="D342" s="827" t="s">
        <v>895</v>
      </c>
      <c r="E342" s="825"/>
      <c r="F342" s="702"/>
      <c r="G342" s="702"/>
      <c r="H342" s="702"/>
      <c r="I342" s="702"/>
      <c r="J342" s="702"/>
      <c r="K342" s="702"/>
      <c r="L342" s="3143"/>
      <c r="M342" s="3125"/>
      <c r="N342" s="3125"/>
      <c r="O342" s="3125"/>
      <c r="P342" s="3125"/>
      <c r="Q342" s="3125"/>
      <c r="R342" s="3125"/>
      <c r="S342" s="3125"/>
      <c r="T342" s="891"/>
      <c r="V342" s="1049"/>
      <c r="W342" s="1049"/>
      <c r="X342" s="913"/>
    </row>
    <row r="343" spans="1:24" ht="5.25" customHeight="1">
      <c r="A343" s="699"/>
      <c r="B343" s="925"/>
      <c r="D343" s="827"/>
      <c r="E343" s="774"/>
      <c r="F343" s="702"/>
      <c r="G343" s="702"/>
      <c r="H343" s="702"/>
      <c r="I343" s="702"/>
      <c r="J343" s="702"/>
      <c r="K343" s="702"/>
      <c r="L343" s="828"/>
      <c r="M343" s="838"/>
      <c r="N343" s="838"/>
      <c r="O343" s="838"/>
      <c r="P343" s="838"/>
      <c r="Q343" s="838"/>
      <c r="R343" s="838"/>
      <c r="S343" s="838"/>
      <c r="T343" s="891"/>
      <c r="V343" s="1049"/>
      <c r="W343" s="1049"/>
      <c r="X343" s="913"/>
    </row>
    <row r="344" spans="1:24" ht="3.75" customHeight="1">
      <c r="A344" s="699"/>
      <c r="B344" s="925"/>
      <c r="D344" s="1051"/>
      <c r="E344" s="1052"/>
      <c r="F344" s="1053"/>
      <c r="G344" s="1053"/>
      <c r="H344" s="1053"/>
      <c r="I344" s="1053"/>
      <c r="J344" s="1053"/>
      <c r="K344" s="1053"/>
      <c r="L344" s="1052"/>
      <c r="M344" s="1060"/>
      <c r="N344" s="1060"/>
      <c r="O344" s="1060"/>
      <c r="P344" s="1060"/>
      <c r="Q344" s="1071"/>
      <c r="R344" s="1072"/>
      <c r="S344" s="838"/>
      <c r="T344" s="891"/>
      <c r="V344" s="1049"/>
      <c r="W344" s="1049"/>
      <c r="X344" s="913"/>
    </row>
    <row r="345" spans="1:24" ht="10.5" customHeight="1">
      <c r="A345" s="699"/>
      <c r="B345" s="925"/>
      <c r="D345" s="1054" t="s">
        <v>867</v>
      </c>
      <c r="E345" s="1055"/>
      <c r="F345" s="1041"/>
      <c r="G345" s="1041"/>
      <c r="H345" s="1041"/>
      <c r="I345" s="1041"/>
      <c r="J345" s="1041"/>
      <c r="K345" s="1041"/>
      <c r="L345" s="1055"/>
      <c r="M345" s="1062"/>
      <c r="N345" s="1062"/>
      <c r="O345" s="1062"/>
      <c r="P345" s="1062"/>
      <c r="Q345" s="1073"/>
      <c r="R345" s="1074"/>
      <c r="S345" s="838"/>
      <c r="T345" s="891"/>
      <c r="V345" s="1049"/>
      <c r="W345" s="1049"/>
      <c r="X345" s="913"/>
    </row>
    <row r="346" spans="1:24" ht="2.25" customHeight="1">
      <c r="A346" s="699"/>
      <c r="B346" s="925"/>
      <c r="D346" s="1054"/>
      <c r="E346" s="1055"/>
      <c r="F346" s="1041"/>
      <c r="G346" s="1041"/>
      <c r="H346" s="1041"/>
      <c r="I346" s="1041"/>
      <c r="J346" s="1041"/>
      <c r="K346" s="1041"/>
      <c r="L346" s="1055"/>
      <c r="M346" s="1062"/>
      <c r="N346" s="1062"/>
      <c r="O346" s="1062"/>
      <c r="P346" s="1062"/>
      <c r="Q346" s="1073"/>
      <c r="R346" s="1074"/>
      <c r="S346" s="838"/>
      <c r="T346" s="891"/>
      <c r="V346" s="1049"/>
      <c r="W346" s="1049"/>
      <c r="X346" s="913"/>
    </row>
    <row r="347" spans="1:24" ht="10.5" customHeight="1">
      <c r="A347" s="699"/>
      <c r="B347" s="925"/>
      <c r="D347" s="1054" t="s">
        <v>896</v>
      </c>
      <c r="E347" s="1055"/>
      <c r="F347" s="1041"/>
      <c r="G347" s="1041"/>
      <c r="H347" s="1041"/>
      <c r="I347" s="1067"/>
      <c r="J347" s="1041"/>
      <c r="K347" s="1041"/>
      <c r="L347" s="1055"/>
      <c r="M347" s="1062"/>
      <c r="N347" s="1062"/>
      <c r="O347" s="1062"/>
      <c r="P347" s="1062"/>
      <c r="Q347" s="1073"/>
      <c r="R347" s="1074"/>
      <c r="S347" s="838"/>
      <c r="T347" s="891"/>
      <c r="V347" s="1049"/>
      <c r="W347" s="1049"/>
      <c r="X347" s="913"/>
    </row>
    <row r="348" spans="1:24" ht="10.5" customHeight="1">
      <c r="A348" s="699"/>
      <c r="B348" s="925"/>
      <c r="D348" s="1054" t="s">
        <v>897</v>
      </c>
      <c r="E348" s="1055"/>
      <c r="F348" s="1041"/>
      <c r="G348" s="1041"/>
      <c r="H348" s="1041"/>
      <c r="I348" s="1068"/>
      <c r="J348" s="1041"/>
      <c r="K348" s="1041"/>
      <c r="L348" s="1055"/>
      <c r="M348" s="1062"/>
      <c r="N348" s="1062"/>
      <c r="O348" s="1062"/>
      <c r="P348" s="1062"/>
      <c r="Q348" s="1073"/>
      <c r="R348" s="1074"/>
      <c r="S348" s="838"/>
      <c r="T348" s="891"/>
      <c r="V348" s="1049"/>
      <c r="W348" s="1049"/>
      <c r="X348" s="913"/>
    </row>
    <row r="349" spans="1:24" ht="10.5" customHeight="1">
      <c r="A349" s="699"/>
      <c r="B349" s="925"/>
      <c r="D349" s="1056" t="s">
        <v>898</v>
      </c>
      <c r="E349" s="1055"/>
      <c r="F349" s="1041"/>
      <c r="G349" s="1041"/>
      <c r="H349" s="1041"/>
      <c r="I349" s="1041"/>
      <c r="J349" s="1041"/>
      <c r="K349" s="1041"/>
      <c r="L349" s="1055"/>
      <c r="M349" s="1062"/>
      <c r="N349" s="1062"/>
      <c r="O349" s="1062"/>
      <c r="P349" s="1062"/>
      <c r="Q349" s="1073"/>
      <c r="R349" s="1074"/>
      <c r="S349" s="838"/>
      <c r="T349" s="891"/>
      <c r="V349" s="1049"/>
      <c r="W349" s="1049"/>
      <c r="X349" s="913"/>
    </row>
    <row r="350" spans="1:24" ht="10.5" customHeight="1">
      <c r="A350" s="699"/>
      <c r="B350" s="925"/>
      <c r="D350" s="1056" t="s">
        <v>899</v>
      </c>
      <c r="E350" s="1055"/>
      <c r="F350" s="1041"/>
      <c r="G350" s="1041"/>
      <c r="H350" s="1041"/>
      <c r="I350" s="1041"/>
      <c r="J350" s="1041"/>
      <c r="K350" s="1041"/>
      <c r="L350" s="1055"/>
      <c r="M350" s="1062"/>
      <c r="N350" s="1062"/>
      <c r="O350" s="1062"/>
      <c r="P350" s="1062"/>
      <c r="Q350" s="1073"/>
      <c r="R350" s="1074"/>
      <c r="S350" s="838"/>
      <c r="T350" s="891"/>
      <c r="V350" s="1049"/>
      <c r="W350" s="1049"/>
      <c r="X350" s="913"/>
    </row>
    <row r="351" spans="1:24" ht="5.25" customHeight="1">
      <c r="A351" s="699"/>
      <c r="B351" s="925"/>
      <c r="D351" s="1057"/>
      <c r="E351" s="1058"/>
      <c r="F351" s="1035"/>
      <c r="G351" s="1035"/>
      <c r="H351" s="1035"/>
      <c r="I351" s="1035"/>
      <c r="J351" s="1035"/>
      <c r="K351" s="1035"/>
      <c r="L351" s="1058"/>
      <c r="M351" s="1064"/>
      <c r="N351" s="1064"/>
      <c r="O351" s="1064"/>
      <c r="P351" s="1064"/>
      <c r="Q351" s="1075"/>
      <c r="R351" s="1076"/>
      <c r="S351" s="838"/>
      <c r="T351" s="891"/>
      <c r="V351" s="1049"/>
      <c r="W351" s="1049"/>
      <c r="X351" s="913"/>
    </row>
    <row r="352" spans="1:24" ht="16.5" customHeight="1">
      <c r="A352" s="699"/>
      <c r="B352" s="925"/>
      <c r="D352" s="827"/>
      <c r="E352" s="774"/>
      <c r="F352" s="702"/>
      <c r="G352" s="702"/>
      <c r="H352" s="702"/>
      <c r="I352" s="702"/>
      <c r="J352" s="702"/>
      <c r="K352" s="702"/>
      <c r="L352" s="828"/>
      <c r="M352" s="838"/>
      <c r="N352" s="838"/>
      <c r="O352" s="838"/>
      <c r="P352" s="838"/>
      <c r="Q352" s="838"/>
      <c r="R352" s="838"/>
      <c r="S352" s="1915" t="s">
        <v>741</v>
      </c>
      <c r="T352" s="891"/>
      <c r="V352" s="1049"/>
      <c r="W352" s="1049"/>
      <c r="X352" s="913"/>
    </row>
    <row r="353" spans="1:24" ht="11.25" customHeight="1">
      <c r="A353" s="699"/>
      <c r="B353" s="925"/>
      <c r="C353" s="239"/>
      <c r="D353" s="772" t="s">
        <v>900</v>
      </c>
      <c r="E353" s="825"/>
      <c r="F353" s="702"/>
      <c r="G353" s="702"/>
      <c r="H353" s="702"/>
      <c r="I353" s="702"/>
      <c r="J353" s="702"/>
      <c r="K353" s="702"/>
      <c r="L353" s="3143">
        <v>44</v>
      </c>
      <c r="M353" s="3125">
        <v>0</v>
      </c>
      <c r="N353" s="3125"/>
      <c r="O353" s="3125"/>
      <c r="P353" s="3125"/>
      <c r="Q353" s="3125"/>
      <c r="R353" s="3125"/>
      <c r="S353" s="3125"/>
      <c r="T353" s="891"/>
      <c r="V353" s="1049"/>
      <c r="W353" s="1049"/>
      <c r="X353" s="913"/>
    </row>
    <row r="354" spans="1:24" ht="11.25" customHeight="1">
      <c r="A354" s="699"/>
      <c r="B354" s="925"/>
      <c r="C354" s="1038"/>
      <c r="D354" s="827" t="s">
        <v>901</v>
      </c>
      <c r="E354" s="825"/>
      <c r="F354" s="702"/>
      <c r="G354" s="702"/>
      <c r="H354" s="702"/>
      <c r="I354" s="702"/>
      <c r="J354" s="702"/>
      <c r="K354" s="702"/>
      <c r="L354" s="3143"/>
      <c r="M354" s="3125"/>
      <c r="N354" s="3125"/>
      <c r="O354" s="3125"/>
      <c r="P354" s="3125"/>
      <c r="Q354" s="3125"/>
      <c r="R354" s="3125"/>
      <c r="S354" s="3125"/>
      <c r="T354" s="891"/>
      <c r="V354" s="1049"/>
      <c r="W354" s="1049"/>
      <c r="X354" s="913"/>
    </row>
    <row r="355" spans="1:24" ht="8.25" customHeight="1">
      <c r="A355" s="699"/>
      <c r="B355" s="925"/>
      <c r="C355" s="1038"/>
      <c r="D355" s="993"/>
      <c r="E355" s="993"/>
      <c r="F355" s="993"/>
      <c r="G355" s="993"/>
      <c r="H355" s="993"/>
      <c r="I355" s="993"/>
      <c r="J355" s="993"/>
      <c r="K355" s="702"/>
      <c r="L355" s="828"/>
      <c r="M355" s="838"/>
      <c r="N355" s="838"/>
      <c r="O355" s="838"/>
      <c r="P355" s="838"/>
      <c r="Q355" s="838"/>
      <c r="R355" s="838"/>
      <c r="S355" s="838"/>
      <c r="T355" s="891"/>
      <c r="V355" s="1049"/>
      <c r="W355" s="1049"/>
      <c r="X355" s="913"/>
    </row>
    <row r="356" spans="1:24" ht="11.25" customHeight="1">
      <c r="A356" s="699"/>
      <c r="B356" s="925"/>
      <c r="C356" s="239" t="s">
        <v>251</v>
      </c>
      <c r="D356" s="772" t="s">
        <v>902</v>
      </c>
      <c r="E356" s="825"/>
      <c r="F356" s="702"/>
      <c r="G356" s="702"/>
      <c r="H356" s="702"/>
      <c r="I356" s="702"/>
      <c r="J356" s="702"/>
      <c r="K356" s="702"/>
      <c r="L356" s="3143">
        <v>45</v>
      </c>
      <c r="M356" s="3125">
        <v>0</v>
      </c>
      <c r="N356" s="3125"/>
      <c r="O356" s="3125"/>
      <c r="P356" s="3125"/>
      <c r="Q356" s="3125"/>
      <c r="R356" s="3125"/>
      <c r="S356" s="3125"/>
      <c r="T356" s="891"/>
      <c r="V356" s="1049"/>
      <c r="W356" s="1049"/>
      <c r="X356" s="913"/>
    </row>
    <row r="357" spans="1:24" ht="11.25" customHeight="1">
      <c r="A357" s="699"/>
      <c r="B357" s="925"/>
      <c r="C357" s="1038"/>
      <c r="D357" s="825" t="s">
        <v>903</v>
      </c>
      <c r="E357" s="825"/>
      <c r="F357" s="702"/>
      <c r="G357" s="702"/>
      <c r="H357" s="702"/>
      <c r="I357" s="702"/>
      <c r="J357" s="702"/>
      <c r="K357" s="702"/>
      <c r="L357" s="3143"/>
      <c r="M357" s="3125"/>
      <c r="N357" s="3125"/>
      <c r="O357" s="3125"/>
      <c r="P357" s="3125"/>
      <c r="Q357" s="3125"/>
      <c r="R357" s="3125"/>
      <c r="S357" s="3125"/>
      <c r="T357" s="891"/>
      <c r="V357" s="1049"/>
      <c r="W357" s="1049"/>
      <c r="X357" s="913"/>
    </row>
    <row r="358" spans="1:24" ht="11.25" customHeight="1">
      <c r="A358" s="699"/>
      <c r="B358" s="925"/>
      <c r="C358" s="1038"/>
      <c r="D358" s="827" t="s">
        <v>904</v>
      </c>
      <c r="E358" s="825"/>
      <c r="F358" s="702"/>
      <c r="G358" s="702"/>
      <c r="H358" s="702"/>
      <c r="I358" s="702"/>
      <c r="J358" s="702"/>
      <c r="K358" s="702"/>
      <c r="L358" s="828"/>
      <c r="M358" s="838"/>
      <c r="N358" s="838"/>
      <c r="O358" s="838"/>
      <c r="P358" s="838"/>
      <c r="Q358" s="838"/>
      <c r="R358" s="838"/>
      <c r="S358" s="838"/>
      <c r="T358" s="891"/>
      <c r="V358" s="1049"/>
      <c r="W358" s="1049"/>
      <c r="X358" s="913"/>
    </row>
    <row r="359" spans="1:24" ht="11.25" customHeight="1">
      <c r="A359" s="699"/>
      <c r="B359" s="925"/>
      <c r="C359" s="1038"/>
      <c r="D359" s="993" t="s">
        <v>905</v>
      </c>
      <c r="E359" s="993"/>
      <c r="F359" s="993"/>
      <c r="G359" s="993"/>
      <c r="H359" s="993"/>
      <c r="I359" s="993"/>
      <c r="J359" s="993"/>
      <c r="K359" s="702"/>
      <c r="L359" s="828"/>
      <c r="M359" s="838"/>
      <c r="N359" s="838"/>
      <c r="O359" s="838"/>
      <c r="P359" s="838"/>
      <c r="Q359" s="838"/>
      <c r="R359" s="838"/>
      <c r="S359" s="838"/>
      <c r="T359" s="891"/>
      <c r="V359" s="1049"/>
      <c r="W359" s="1049"/>
      <c r="X359" s="913"/>
    </row>
    <row r="360" spans="1:24" ht="7.5" customHeight="1">
      <c r="A360" s="699"/>
      <c r="B360" s="925"/>
      <c r="C360" s="1038"/>
      <c r="D360" s="993"/>
      <c r="E360" s="993"/>
      <c r="F360" s="993"/>
      <c r="G360" s="993"/>
      <c r="H360" s="993"/>
      <c r="I360" s="993"/>
      <c r="J360" s="993"/>
      <c r="K360" s="702"/>
      <c r="L360" s="828"/>
      <c r="M360" s="838"/>
      <c r="N360" s="838"/>
      <c r="O360" s="838"/>
      <c r="P360" s="838"/>
      <c r="Q360" s="838"/>
      <c r="R360" s="838"/>
      <c r="S360" s="838"/>
      <c r="T360" s="891"/>
      <c r="V360" s="1049"/>
      <c r="W360" s="1049"/>
      <c r="X360" s="913"/>
    </row>
    <row r="361" spans="1:24" ht="11.25" customHeight="1">
      <c r="A361" s="699"/>
      <c r="B361" s="925"/>
      <c r="C361" s="239" t="s">
        <v>254</v>
      </c>
      <c r="D361" s="772" t="s">
        <v>906</v>
      </c>
      <c r="E361" s="825"/>
      <c r="F361" s="702"/>
      <c r="G361" s="702"/>
      <c r="H361" s="702"/>
      <c r="I361" s="702"/>
      <c r="J361" s="702"/>
      <c r="K361" s="702"/>
      <c r="L361" s="3143">
        <v>46</v>
      </c>
      <c r="M361" s="3125">
        <v>0</v>
      </c>
      <c r="N361" s="3125"/>
      <c r="O361" s="3125"/>
      <c r="P361" s="3125"/>
      <c r="Q361" s="3125"/>
      <c r="R361" s="3125"/>
      <c r="S361" s="3125"/>
      <c r="T361" s="891"/>
      <c r="V361" s="1049"/>
      <c r="W361" s="1049"/>
      <c r="X361" s="913"/>
    </row>
    <row r="362" spans="1:24" ht="11.25" customHeight="1">
      <c r="A362" s="699"/>
      <c r="B362" s="925"/>
      <c r="C362" s="1038"/>
      <c r="D362" s="827" t="s">
        <v>907</v>
      </c>
      <c r="E362" s="825"/>
      <c r="F362" s="702"/>
      <c r="G362" s="702"/>
      <c r="H362" s="702"/>
      <c r="I362" s="702"/>
      <c r="J362" s="702"/>
      <c r="K362" s="702"/>
      <c r="L362" s="3143"/>
      <c r="M362" s="3125"/>
      <c r="N362" s="3125"/>
      <c r="O362" s="3125"/>
      <c r="P362" s="3125"/>
      <c r="Q362" s="3125"/>
      <c r="R362" s="3125"/>
      <c r="S362" s="3125"/>
      <c r="T362" s="891"/>
      <c r="V362" s="1049"/>
      <c r="W362" s="1049"/>
      <c r="X362" s="913"/>
    </row>
    <row r="363" spans="1:24" ht="7.5" customHeight="1">
      <c r="A363" s="699"/>
      <c r="B363" s="925"/>
      <c r="C363" s="1038"/>
      <c r="D363" s="993"/>
      <c r="E363" s="993"/>
      <c r="F363" s="993"/>
      <c r="G363" s="993"/>
      <c r="H363" s="993"/>
      <c r="I363" s="993"/>
      <c r="J363" s="993"/>
      <c r="K363" s="702"/>
      <c r="L363" s="828"/>
      <c r="M363" s="838"/>
      <c r="N363" s="838"/>
      <c r="O363" s="838"/>
      <c r="P363" s="838"/>
      <c r="Q363" s="838"/>
      <c r="R363" s="838"/>
      <c r="S363" s="838"/>
      <c r="T363" s="891"/>
      <c r="V363" s="1049"/>
      <c r="W363" s="1049"/>
      <c r="X363" s="913"/>
    </row>
    <row r="364" spans="1:24" ht="11.25" customHeight="1">
      <c r="A364" s="699"/>
      <c r="B364" s="925"/>
      <c r="C364" s="239" t="s">
        <v>257</v>
      </c>
      <c r="D364" s="772" t="s">
        <v>908</v>
      </c>
      <c r="E364" s="825"/>
      <c r="F364" s="702"/>
      <c r="G364" s="702"/>
      <c r="H364" s="702"/>
      <c r="I364" s="702"/>
      <c r="J364" s="702"/>
      <c r="K364" s="702"/>
      <c r="L364" s="3143">
        <v>47</v>
      </c>
      <c r="M364" s="3125">
        <v>0</v>
      </c>
      <c r="N364" s="3125"/>
      <c r="O364" s="3125"/>
      <c r="P364" s="3125"/>
      <c r="Q364" s="3125"/>
      <c r="R364" s="3125"/>
      <c r="S364" s="3125"/>
      <c r="T364" s="891"/>
      <c r="V364" s="1049"/>
      <c r="W364" s="1049"/>
      <c r="X364" s="913"/>
    </row>
    <row r="365" spans="1:24" ht="11.25" customHeight="1">
      <c r="A365" s="699"/>
      <c r="B365" s="925"/>
      <c r="C365" s="1038"/>
      <c r="D365" s="827" t="s">
        <v>909</v>
      </c>
      <c r="E365" s="825"/>
      <c r="F365" s="702"/>
      <c r="G365" s="702"/>
      <c r="H365" s="702"/>
      <c r="I365" s="702"/>
      <c r="J365" s="702"/>
      <c r="K365" s="702"/>
      <c r="L365" s="3143"/>
      <c r="M365" s="3125"/>
      <c r="N365" s="3125"/>
      <c r="O365" s="3125"/>
      <c r="P365" s="3125"/>
      <c r="Q365" s="3125"/>
      <c r="R365" s="3125"/>
      <c r="S365" s="3125"/>
      <c r="T365" s="891"/>
      <c r="V365" s="1049"/>
      <c r="W365" s="1049"/>
      <c r="X365" s="913"/>
    </row>
    <row r="366" spans="1:24" ht="7.5" customHeight="1">
      <c r="A366" s="699"/>
      <c r="B366" s="925"/>
      <c r="C366" s="1038"/>
      <c r="D366" s="993"/>
      <c r="E366" s="993"/>
      <c r="F366" s="993"/>
      <c r="G366" s="993"/>
      <c r="H366" s="993"/>
      <c r="I366" s="993"/>
      <c r="J366" s="993"/>
      <c r="K366" s="702"/>
      <c r="L366" s="828"/>
      <c r="M366" s="838"/>
      <c r="N366" s="838"/>
      <c r="O366" s="838"/>
      <c r="P366" s="838"/>
      <c r="Q366" s="838"/>
      <c r="R366" s="838"/>
      <c r="S366" s="838"/>
      <c r="T366" s="891"/>
      <c r="V366" s="1049"/>
      <c r="W366" s="1049"/>
      <c r="X366" s="913"/>
    </row>
    <row r="367" spans="1:24" ht="11.25" customHeight="1">
      <c r="A367" s="699"/>
      <c r="B367" s="925"/>
      <c r="C367" s="239" t="s">
        <v>260</v>
      </c>
      <c r="D367" s="772" t="s">
        <v>910</v>
      </c>
      <c r="E367" s="825"/>
      <c r="F367" s="702"/>
      <c r="G367" s="702"/>
      <c r="H367" s="702"/>
      <c r="I367" s="702"/>
      <c r="J367" s="702"/>
      <c r="K367" s="702"/>
      <c r="L367" s="3143">
        <v>48</v>
      </c>
      <c r="M367" s="3125">
        <v>0</v>
      </c>
      <c r="N367" s="3125"/>
      <c r="O367" s="3125"/>
      <c r="P367" s="3125"/>
      <c r="Q367" s="3125"/>
      <c r="R367" s="3125"/>
      <c r="S367" s="3125"/>
      <c r="T367" s="891"/>
      <c r="V367" s="1049"/>
      <c r="W367" s="1049"/>
      <c r="X367" s="913"/>
    </row>
    <row r="368" spans="1:24" ht="11.25" customHeight="1">
      <c r="A368" s="699"/>
      <c r="B368" s="925"/>
      <c r="C368" s="1038"/>
      <c r="D368" s="827" t="s">
        <v>911</v>
      </c>
      <c r="E368" s="825"/>
      <c r="F368" s="702"/>
      <c r="G368" s="702"/>
      <c r="H368" s="702"/>
      <c r="I368" s="702"/>
      <c r="J368" s="702"/>
      <c r="K368" s="702"/>
      <c r="L368" s="3143"/>
      <c r="M368" s="3125"/>
      <c r="N368" s="3125"/>
      <c r="O368" s="3125"/>
      <c r="P368" s="3125"/>
      <c r="Q368" s="3125"/>
      <c r="R368" s="3125"/>
      <c r="S368" s="3125"/>
      <c r="T368" s="891"/>
      <c r="V368" s="1049"/>
      <c r="W368" s="1049"/>
      <c r="X368" s="913"/>
    </row>
    <row r="369" spans="1:24" ht="7.5" customHeight="1">
      <c r="A369" s="699"/>
      <c r="B369" s="925"/>
      <c r="C369" s="1038"/>
      <c r="D369" s="993"/>
      <c r="E369" s="993"/>
      <c r="F369" s="993"/>
      <c r="G369" s="993"/>
      <c r="H369" s="993"/>
      <c r="I369" s="993"/>
      <c r="J369" s="993"/>
      <c r="K369" s="702"/>
      <c r="L369" s="828"/>
      <c r="M369" s="838"/>
      <c r="N369" s="838"/>
      <c r="O369" s="838"/>
      <c r="P369" s="838"/>
      <c r="Q369" s="838"/>
      <c r="R369" s="838"/>
      <c r="S369" s="838"/>
      <c r="T369" s="891"/>
      <c r="V369" s="1049"/>
      <c r="W369" s="1049"/>
      <c r="X369" s="913"/>
    </row>
    <row r="370" spans="1:24" ht="11.25" customHeight="1">
      <c r="A370" s="699"/>
      <c r="B370" s="925"/>
      <c r="C370" s="239" t="s">
        <v>207</v>
      </c>
      <c r="D370" s="772" t="s">
        <v>912</v>
      </c>
      <c r="E370" s="825"/>
      <c r="F370" s="702"/>
      <c r="G370" s="702"/>
      <c r="H370" s="702"/>
      <c r="I370" s="702"/>
      <c r="J370" s="702"/>
      <c r="K370" s="702"/>
      <c r="L370" s="3143">
        <v>49</v>
      </c>
      <c r="M370" s="3125">
        <v>0</v>
      </c>
      <c r="N370" s="3125"/>
      <c r="O370" s="3125"/>
      <c r="P370" s="3125"/>
      <c r="Q370" s="3125"/>
      <c r="R370" s="3125"/>
      <c r="S370" s="3125"/>
      <c r="T370" s="891"/>
      <c r="V370" s="1049"/>
      <c r="W370" s="1049"/>
      <c r="X370" s="913"/>
    </row>
    <row r="371" spans="1:24" ht="11.25" customHeight="1">
      <c r="A371" s="699"/>
      <c r="B371" s="925"/>
      <c r="C371" s="1038"/>
      <c r="D371" s="827" t="s">
        <v>913</v>
      </c>
      <c r="E371" s="825"/>
      <c r="F371" s="702"/>
      <c r="G371" s="702"/>
      <c r="H371" s="702"/>
      <c r="I371" s="702"/>
      <c r="J371" s="702"/>
      <c r="K371" s="702"/>
      <c r="L371" s="3143"/>
      <c r="M371" s="3125"/>
      <c r="N371" s="3125"/>
      <c r="O371" s="3125"/>
      <c r="P371" s="3125"/>
      <c r="Q371" s="3125"/>
      <c r="R371" s="3125"/>
      <c r="S371" s="3125"/>
      <c r="T371" s="891"/>
      <c r="V371" s="1049"/>
      <c r="W371" s="1049"/>
      <c r="X371" s="913"/>
    </row>
    <row r="372" spans="1:24" ht="7.5" customHeight="1">
      <c r="A372" s="699"/>
      <c r="B372" s="925"/>
      <c r="C372" s="1038"/>
      <c r="D372" s="827"/>
      <c r="E372" s="825"/>
      <c r="F372" s="702"/>
      <c r="G372" s="702"/>
      <c r="H372" s="702"/>
      <c r="I372" s="702"/>
      <c r="J372" s="702"/>
      <c r="K372" s="702"/>
      <c r="L372" s="828"/>
      <c r="M372" s="838"/>
      <c r="N372" s="838"/>
      <c r="O372" s="838"/>
      <c r="P372" s="838"/>
      <c r="Q372" s="838"/>
      <c r="R372" s="838"/>
      <c r="S372" s="838"/>
      <c r="T372" s="891"/>
      <c r="V372" s="1049"/>
      <c r="W372" s="1049"/>
      <c r="X372" s="913"/>
    </row>
    <row r="373" spans="1:24" ht="11.25" customHeight="1">
      <c r="A373" s="699"/>
      <c r="B373" s="925"/>
      <c r="C373" s="1038"/>
      <c r="D373" s="993"/>
      <c r="E373" s="993"/>
      <c r="F373" s="993"/>
      <c r="G373" s="993"/>
      <c r="H373" s="993"/>
      <c r="I373" s="993"/>
      <c r="J373" s="993"/>
      <c r="K373" s="702"/>
      <c r="L373" s="828"/>
      <c r="M373" s="838"/>
      <c r="N373" s="838"/>
      <c r="O373" s="838"/>
      <c r="P373" s="838"/>
      <c r="Q373" s="838"/>
      <c r="R373" s="838"/>
      <c r="S373" s="1915" t="s">
        <v>790</v>
      </c>
      <c r="T373" s="891"/>
      <c r="V373" s="1049"/>
      <c r="W373" s="1049"/>
      <c r="X373" s="913"/>
    </row>
    <row r="374" spans="1:24" ht="11.25" customHeight="1">
      <c r="A374" s="699"/>
      <c r="B374" s="925"/>
      <c r="C374" s="239" t="s">
        <v>914</v>
      </c>
      <c r="D374" s="772" t="s">
        <v>915</v>
      </c>
      <c r="E374" s="825"/>
      <c r="F374" s="702"/>
      <c r="G374" s="702"/>
      <c r="H374" s="702"/>
      <c r="I374" s="702"/>
      <c r="J374" s="702"/>
      <c r="K374" s="702"/>
      <c r="L374" s="3143">
        <v>28</v>
      </c>
      <c r="M374" s="3125">
        <v>0</v>
      </c>
      <c r="N374" s="3125"/>
      <c r="O374" s="3125"/>
      <c r="P374" s="3125"/>
      <c r="Q374" s="3125"/>
      <c r="R374" s="3125"/>
      <c r="S374" s="3125"/>
      <c r="T374" s="891"/>
      <c r="V374" s="1049"/>
      <c r="W374" s="1049"/>
      <c r="X374" s="913"/>
    </row>
    <row r="375" spans="1:24" ht="11.25" customHeight="1">
      <c r="A375" s="699"/>
      <c r="B375" s="925"/>
      <c r="C375" s="1038"/>
      <c r="D375" s="825" t="s">
        <v>916</v>
      </c>
      <c r="E375" s="825"/>
      <c r="F375" s="702"/>
      <c r="G375" s="702"/>
      <c r="H375" s="702"/>
      <c r="I375" s="702"/>
      <c r="J375" s="702"/>
      <c r="K375" s="702"/>
      <c r="L375" s="3143"/>
      <c r="M375" s="3125"/>
      <c r="N375" s="3125"/>
      <c r="O375" s="3125"/>
      <c r="P375" s="3125"/>
      <c r="Q375" s="3125"/>
      <c r="R375" s="3125"/>
      <c r="S375" s="3125"/>
      <c r="T375" s="891"/>
      <c r="V375" s="1049"/>
      <c r="W375" s="1049"/>
      <c r="X375" s="913"/>
    </row>
    <row r="376" spans="1:24" ht="11.25" customHeight="1">
      <c r="A376" s="699"/>
      <c r="B376" s="925"/>
      <c r="C376" s="1038"/>
      <c r="D376" s="993" t="s">
        <v>917</v>
      </c>
      <c r="E376" s="993"/>
      <c r="F376" s="993"/>
      <c r="G376" s="993"/>
      <c r="H376" s="993"/>
      <c r="I376" s="993"/>
      <c r="J376" s="993"/>
      <c r="K376" s="702"/>
      <c r="L376" s="828"/>
      <c r="M376" s="838"/>
      <c r="N376" s="838"/>
      <c r="O376" s="838"/>
      <c r="P376" s="838"/>
      <c r="Q376" s="838"/>
      <c r="R376" s="838"/>
      <c r="S376" s="838"/>
      <c r="T376" s="891"/>
      <c r="V376" s="1049"/>
      <c r="W376" s="1049"/>
      <c r="X376" s="913"/>
    </row>
    <row r="377" spans="1:24" ht="11.25" customHeight="1">
      <c r="A377" s="699"/>
      <c r="B377" s="925"/>
      <c r="C377" s="1038"/>
      <c r="D377" s="993" t="s">
        <v>918</v>
      </c>
      <c r="E377" s="993"/>
      <c r="F377" s="993"/>
      <c r="G377" s="993"/>
      <c r="H377" s="993"/>
      <c r="I377" s="993"/>
      <c r="J377" s="993"/>
      <c r="K377" s="702"/>
      <c r="L377" s="828"/>
      <c r="M377" s="838"/>
      <c r="N377" s="838"/>
      <c r="O377" s="838"/>
      <c r="P377" s="838"/>
      <c r="Q377" s="838"/>
      <c r="R377" s="838"/>
      <c r="S377" s="838"/>
      <c r="T377" s="891"/>
      <c r="V377" s="1049"/>
      <c r="W377" s="1049"/>
      <c r="X377" s="913"/>
    </row>
    <row r="378" spans="1:24" ht="11.25" customHeight="1">
      <c r="A378" s="699"/>
      <c r="B378" s="925"/>
      <c r="C378" s="1038"/>
      <c r="D378" s="3204"/>
      <c r="E378" s="3204"/>
      <c r="F378" s="3204"/>
      <c r="G378" s="3204"/>
      <c r="H378" s="3204"/>
      <c r="I378" s="3204"/>
      <c r="J378" s="3204"/>
      <c r="K378" s="702"/>
      <c r="L378" s="828"/>
      <c r="M378" s="838"/>
      <c r="N378" s="838"/>
      <c r="O378" s="838"/>
      <c r="P378" s="838"/>
      <c r="Q378" s="838"/>
      <c r="R378" s="838"/>
      <c r="S378" s="838"/>
      <c r="T378" s="891"/>
      <c r="V378" s="1049"/>
      <c r="W378" s="1049"/>
      <c r="X378" s="913"/>
    </row>
    <row r="379" spans="1:24" ht="3.9" customHeight="1">
      <c r="A379" s="699"/>
      <c r="B379" s="925"/>
      <c r="C379" s="1038"/>
      <c r="D379" s="993" t="s">
        <v>919</v>
      </c>
      <c r="E379" s="993"/>
      <c r="F379" s="993"/>
      <c r="G379" s="993"/>
      <c r="H379" s="993"/>
      <c r="I379" s="993"/>
      <c r="J379" s="993"/>
      <c r="K379" s="702"/>
      <c r="L379" s="828"/>
      <c r="M379" s="838"/>
      <c r="N379" s="838"/>
      <c r="O379" s="838"/>
      <c r="P379" s="838"/>
      <c r="Q379" s="838"/>
      <c r="R379" s="838"/>
      <c r="S379" s="838"/>
      <c r="T379" s="891"/>
      <c r="V379" s="1049"/>
      <c r="W379" s="1049"/>
      <c r="X379" s="913"/>
    </row>
    <row r="380" spans="1:24" ht="5.25" customHeight="1">
      <c r="A380" s="876"/>
      <c r="B380" s="991"/>
      <c r="C380" s="1077"/>
      <c r="D380" s="854"/>
      <c r="E380" s="887"/>
      <c r="F380" s="853"/>
      <c r="G380" s="853"/>
      <c r="H380" s="853"/>
      <c r="I380" s="853"/>
      <c r="J380" s="853"/>
      <c r="K380" s="853"/>
      <c r="L380" s="856"/>
      <c r="M380" s="837"/>
      <c r="N380" s="837"/>
      <c r="O380" s="837"/>
      <c r="P380" s="837"/>
      <c r="Q380" s="837"/>
      <c r="R380" s="837"/>
      <c r="S380" s="837"/>
      <c r="T380" s="1022"/>
      <c r="V380" s="1049"/>
      <c r="W380" s="1049"/>
      <c r="X380" s="913"/>
    </row>
    <row r="381" spans="1:24" ht="5.25" customHeight="1">
      <c r="A381" s="699"/>
      <c r="B381" s="925"/>
      <c r="C381" s="1038"/>
      <c r="D381" s="827"/>
      <c r="E381" s="825"/>
      <c r="F381" s="702"/>
      <c r="G381" s="702"/>
      <c r="H381" s="702"/>
      <c r="I381" s="702"/>
      <c r="J381" s="702"/>
      <c r="K381" s="702"/>
      <c r="L381" s="828"/>
      <c r="M381" s="838"/>
      <c r="N381" s="838"/>
      <c r="O381" s="838"/>
      <c r="P381" s="838"/>
      <c r="Q381" s="838"/>
      <c r="R381" s="838"/>
      <c r="S381" s="838"/>
      <c r="T381" s="891"/>
      <c r="V381" s="1049"/>
      <c r="W381" s="1049"/>
      <c r="X381" s="913"/>
    </row>
    <row r="382" spans="1:24" ht="11.25" customHeight="1">
      <c r="A382" s="699"/>
      <c r="B382" s="925"/>
      <c r="C382" s="1038"/>
      <c r="D382" s="827"/>
      <c r="E382" s="825"/>
      <c r="F382" s="702"/>
      <c r="G382" s="702"/>
      <c r="H382" s="702"/>
      <c r="I382" s="702"/>
      <c r="J382" s="702"/>
      <c r="K382" s="702"/>
      <c r="L382" s="828"/>
      <c r="M382" s="838"/>
      <c r="N382" s="838"/>
      <c r="O382" s="838"/>
      <c r="P382" s="838"/>
      <c r="Q382" s="838"/>
      <c r="R382" s="838"/>
      <c r="S382" s="1913" t="s">
        <v>741</v>
      </c>
      <c r="T382" s="891"/>
      <c r="V382" s="1049"/>
      <c r="W382" s="1049"/>
      <c r="X382" s="913"/>
    </row>
    <row r="383" spans="1:24" ht="11.25" customHeight="1">
      <c r="A383" s="898"/>
      <c r="B383" s="945">
        <v>9.35</v>
      </c>
      <c r="C383" s="772" t="s">
        <v>920</v>
      </c>
      <c r="D383" s="772"/>
      <c r="E383" s="702"/>
      <c r="F383" s="772"/>
      <c r="G383" s="702"/>
      <c r="H383" s="702"/>
      <c r="I383" s="702"/>
      <c r="J383" s="702"/>
      <c r="K383" s="702"/>
      <c r="L383" s="3174">
        <v>52</v>
      </c>
      <c r="M383" s="3125">
        <v>0</v>
      </c>
      <c r="N383" s="3125"/>
      <c r="O383" s="3125"/>
      <c r="P383" s="3125"/>
      <c r="Q383" s="3125"/>
      <c r="R383" s="3125"/>
      <c r="S383" s="3125"/>
      <c r="T383" s="891"/>
    </row>
    <row r="384" spans="1:24" ht="11.25" customHeight="1">
      <c r="A384" s="699"/>
      <c r="B384" s="848"/>
      <c r="C384" s="774" t="s">
        <v>921</v>
      </c>
      <c r="D384" s="702"/>
      <c r="E384" s="702"/>
      <c r="F384" s="702"/>
      <c r="G384" s="702"/>
      <c r="H384" s="702"/>
      <c r="I384" s="702"/>
      <c r="J384" s="702"/>
      <c r="K384" s="702"/>
      <c r="L384" s="3174"/>
      <c r="M384" s="3125"/>
      <c r="N384" s="3125"/>
      <c r="O384" s="3125"/>
      <c r="P384" s="3125"/>
      <c r="Q384" s="3125"/>
      <c r="R384" s="3125"/>
      <c r="S384" s="3125"/>
      <c r="T384" s="891"/>
    </row>
    <row r="385" spans="1:20" ht="9" customHeight="1">
      <c r="A385" s="876"/>
      <c r="B385" s="1078"/>
      <c r="C385" s="995"/>
      <c r="D385" s="995"/>
      <c r="E385" s="995"/>
      <c r="F385" s="995"/>
      <c r="G385" s="995"/>
      <c r="H385" s="995"/>
      <c r="I385" s="995"/>
      <c r="J385" s="995"/>
      <c r="K385" s="853"/>
      <c r="L385" s="856"/>
      <c r="M385" s="837"/>
      <c r="N385" s="837"/>
      <c r="O385" s="837"/>
      <c r="P385" s="837"/>
      <c r="Q385" s="837"/>
      <c r="R385" s="837"/>
      <c r="S385" s="837"/>
      <c r="T385" s="1022"/>
    </row>
    <row r="386" spans="1:20" ht="9.75" customHeight="1">
      <c r="A386" s="699"/>
      <c r="B386" s="848"/>
      <c r="C386" s="993"/>
      <c r="D386" s="993"/>
      <c r="E386" s="993"/>
      <c r="F386" s="993"/>
      <c r="G386" s="993"/>
      <c r="H386" s="993"/>
      <c r="I386" s="993"/>
      <c r="J386" s="993"/>
      <c r="K386" s="702"/>
      <c r="L386" s="828"/>
      <c r="M386" s="838"/>
      <c r="N386" s="838"/>
      <c r="O386" s="838"/>
      <c r="P386" s="838"/>
      <c r="Q386" s="838"/>
      <c r="R386" s="838"/>
      <c r="S386" s="838"/>
      <c r="T386" s="891"/>
    </row>
    <row r="387" spans="1:20" ht="11.25" customHeight="1">
      <c r="A387" s="898"/>
      <c r="B387" s="945">
        <v>9.36</v>
      </c>
      <c r="C387" s="772" t="s">
        <v>922</v>
      </c>
      <c r="D387" s="772"/>
      <c r="E387" s="702"/>
      <c r="F387" s="772"/>
      <c r="G387" s="702"/>
      <c r="H387" s="702"/>
      <c r="I387" s="702"/>
      <c r="J387" s="702"/>
      <c r="K387" s="702"/>
      <c r="L387" s="3174">
        <v>67</v>
      </c>
      <c r="M387" s="3125">
        <v>0</v>
      </c>
      <c r="N387" s="3125"/>
      <c r="O387" s="3125"/>
      <c r="P387" s="3125"/>
      <c r="Q387" s="3125"/>
      <c r="R387" s="3125"/>
      <c r="S387" s="3125"/>
      <c r="T387" s="891"/>
    </row>
    <row r="388" spans="1:20" ht="11.25" customHeight="1">
      <c r="A388" s="699"/>
      <c r="B388" s="848"/>
      <c r="C388" s="774" t="s">
        <v>923</v>
      </c>
      <c r="D388" s="702"/>
      <c r="E388" s="702"/>
      <c r="F388" s="702"/>
      <c r="G388" s="702"/>
      <c r="H388" s="702"/>
      <c r="I388" s="702"/>
      <c r="J388" s="702"/>
      <c r="K388" s="702"/>
      <c r="L388" s="3174"/>
      <c r="M388" s="3125"/>
      <c r="N388" s="3125"/>
      <c r="O388" s="3125"/>
      <c r="P388" s="3125"/>
      <c r="Q388" s="3125"/>
      <c r="R388" s="3125"/>
      <c r="S388" s="3125"/>
      <c r="T388" s="891"/>
    </row>
    <row r="389" spans="1:20" ht="9" customHeight="1">
      <c r="A389" s="876"/>
      <c r="B389" s="1078"/>
      <c r="C389" s="995"/>
      <c r="D389" s="995"/>
      <c r="E389" s="995"/>
      <c r="F389" s="995"/>
      <c r="G389" s="995"/>
      <c r="H389" s="995"/>
      <c r="I389" s="995"/>
      <c r="J389" s="995"/>
      <c r="K389" s="853"/>
      <c r="L389" s="856"/>
      <c r="M389" s="837"/>
      <c r="N389" s="837"/>
      <c r="O389" s="837"/>
      <c r="P389" s="837"/>
      <c r="Q389" s="837"/>
      <c r="R389" s="837"/>
      <c r="S389" s="837"/>
      <c r="T389" s="1022"/>
    </row>
    <row r="390" spans="1:20" ht="8.25" customHeight="1">
      <c r="A390" s="699"/>
      <c r="B390" s="848"/>
      <c r="C390" s="774"/>
      <c r="D390" s="50"/>
      <c r="F390" s="50"/>
      <c r="L390" s="52"/>
      <c r="M390" s="173"/>
      <c r="N390" s="173"/>
      <c r="O390" s="173"/>
      <c r="P390" s="173"/>
      <c r="Q390" s="173"/>
      <c r="R390" s="838"/>
      <c r="S390" s="838"/>
      <c r="T390" s="891"/>
    </row>
    <row r="391" spans="1:20" ht="11.25" customHeight="1">
      <c r="A391" s="898"/>
      <c r="B391" s="945">
        <v>9.3699999999999992</v>
      </c>
      <c r="C391" s="772" t="s">
        <v>924</v>
      </c>
      <c r="D391" s="772"/>
      <c r="E391" s="702"/>
      <c r="F391" s="772"/>
      <c r="G391" s="702"/>
      <c r="H391" s="702"/>
      <c r="I391" s="702"/>
      <c r="J391" s="3198">
        <v>89</v>
      </c>
      <c r="K391" s="3183">
        <f>M8+M28+M32+M36+M40+M44+M48+M52+M57+M63+M69+M81+M90+M95+M100+M112+M116+M120+M124+M128+M132+M137+M142+M146+M152+M157+M161+M170+M174+M177+M181+M184+M187+M190+M213+M217+M221+M232+M237+M252+M256+M260+M277+M280+M265+M296+M326+M332+M335+M341+M353+M356+M361+M364+M367+M370+M374+M383+M387</f>
        <v>0</v>
      </c>
      <c r="L391" s="3184"/>
      <c r="M391" s="3184"/>
      <c r="N391" s="3184"/>
      <c r="O391" s="3184"/>
      <c r="P391" s="3184"/>
      <c r="Q391" s="3185"/>
      <c r="R391" s="969"/>
      <c r="S391" s="969"/>
      <c r="T391" s="891"/>
    </row>
    <row r="392" spans="1:20" ht="11.25" customHeight="1">
      <c r="A392" s="699"/>
      <c r="B392" s="848"/>
      <c r="C392" s="774" t="s">
        <v>925</v>
      </c>
      <c r="D392" s="702"/>
      <c r="E392" s="702"/>
      <c r="F392" s="702"/>
      <c r="G392" s="702"/>
      <c r="H392" s="702"/>
      <c r="I392" s="702"/>
      <c r="J392" s="3198"/>
      <c r="K392" s="3186"/>
      <c r="L392" s="3187"/>
      <c r="M392" s="3187"/>
      <c r="N392" s="3187"/>
      <c r="O392" s="3187"/>
      <c r="P392" s="3187"/>
      <c r="Q392" s="3188"/>
      <c r="R392" s="969"/>
      <c r="S392" s="969"/>
      <c r="T392" s="891"/>
    </row>
    <row r="393" spans="1:20" ht="8.25" customHeight="1">
      <c r="A393" s="876"/>
      <c r="B393" s="1078"/>
      <c r="C393" s="995"/>
      <c r="D393" s="995"/>
      <c r="E393" s="995"/>
      <c r="F393" s="995"/>
      <c r="G393" s="995"/>
      <c r="H393" s="995"/>
      <c r="I393" s="995"/>
      <c r="J393" s="995"/>
      <c r="K393" s="853"/>
      <c r="L393" s="856"/>
      <c r="M393" s="837"/>
      <c r="N393" s="837"/>
      <c r="O393" s="837"/>
      <c r="P393" s="837"/>
      <c r="Q393" s="837"/>
      <c r="R393" s="837"/>
      <c r="S393" s="837"/>
      <c r="T393" s="1022"/>
    </row>
    <row r="394" spans="1:20" ht="8.25" customHeight="1">
      <c r="A394" s="699"/>
      <c r="B394" s="848"/>
      <c r="C394" s="774"/>
      <c r="D394" s="50"/>
      <c r="F394" s="50"/>
      <c r="L394" s="52"/>
      <c r="M394" s="173"/>
      <c r="N394" s="173"/>
      <c r="O394" s="173"/>
      <c r="P394" s="173"/>
      <c r="Q394" s="173"/>
      <c r="R394" s="838"/>
      <c r="S394" s="838"/>
      <c r="T394" s="891"/>
    </row>
    <row r="395" spans="1:20" ht="11.25" customHeight="1">
      <c r="A395" s="898"/>
      <c r="B395" s="945">
        <v>9.3800000000000008</v>
      </c>
      <c r="C395" s="772" t="s">
        <v>926</v>
      </c>
      <c r="D395" s="772"/>
      <c r="E395" s="702"/>
      <c r="F395" s="772"/>
      <c r="G395" s="702"/>
      <c r="H395" s="702"/>
      <c r="I395" s="702"/>
      <c r="J395" s="702"/>
      <c r="K395" s="702"/>
      <c r="L395" s="3174">
        <v>53</v>
      </c>
      <c r="M395" s="3125">
        <v>0</v>
      </c>
      <c r="N395" s="3125"/>
      <c r="O395" s="3125"/>
      <c r="P395" s="3125"/>
      <c r="Q395" s="3125"/>
      <c r="R395" s="3125"/>
      <c r="S395" s="3125"/>
      <c r="T395" s="891"/>
    </row>
    <row r="396" spans="1:20" ht="11.25" customHeight="1">
      <c r="A396" s="699"/>
      <c r="B396" s="848"/>
      <c r="C396" s="774" t="s">
        <v>927</v>
      </c>
      <c r="D396" s="702"/>
      <c r="E396" s="702"/>
      <c r="F396" s="702"/>
      <c r="G396" s="702"/>
      <c r="H396" s="702"/>
      <c r="I396" s="702"/>
      <c r="J396" s="702"/>
      <c r="K396" s="702"/>
      <c r="L396" s="3174"/>
      <c r="M396" s="3125"/>
      <c r="N396" s="3125"/>
      <c r="O396" s="3125"/>
      <c r="P396" s="3125"/>
      <c r="Q396" s="3125"/>
      <c r="R396" s="3125"/>
      <c r="S396" s="3125"/>
      <c r="T396" s="891"/>
    </row>
    <row r="397" spans="1:20" ht="8.25" customHeight="1">
      <c r="A397" s="876"/>
      <c r="B397" s="1078"/>
      <c r="C397" s="995"/>
      <c r="D397" s="995"/>
      <c r="E397" s="995"/>
      <c r="F397" s="995"/>
      <c r="G397" s="995"/>
      <c r="H397" s="995"/>
      <c r="I397" s="995"/>
      <c r="J397" s="995"/>
      <c r="K397" s="853"/>
      <c r="L397" s="856"/>
      <c r="M397" s="837"/>
      <c r="N397" s="837"/>
      <c r="O397" s="837"/>
      <c r="P397" s="837"/>
      <c r="Q397" s="837"/>
      <c r="R397" s="837"/>
      <c r="S397" s="837"/>
      <c r="T397" s="1022"/>
    </row>
    <row r="398" spans="1:20" ht="8.25" customHeight="1">
      <c r="A398" s="699"/>
      <c r="B398" s="848"/>
      <c r="C398" s="774"/>
      <c r="D398" s="50"/>
      <c r="F398" s="50"/>
      <c r="L398" s="52"/>
      <c r="M398" s="173"/>
      <c r="N398" s="173"/>
      <c r="O398" s="173"/>
      <c r="P398" s="173"/>
      <c r="Q398" s="173"/>
      <c r="R398" s="838"/>
      <c r="S398" s="838"/>
      <c r="T398" s="891"/>
    </row>
    <row r="399" spans="1:20" ht="11.25" customHeight="1">
      <c r="A399" s="898"/>
      <c r="B399" s="945">
        <v>9.39</v>
      </c>
      <c r="C399" s="772" t="s">
        <v>928</v>
      </c>
      <c r="D399" s="772"/>
      <c r="E399" s="702"/>
      <c r="F399" s="772"/>
      <c r="G399" s="702"/>
      <c r="H399" s="702"/>
      <c r="I399" s="702"/>
      <c r="J399" s="702"/>
      <c r="K399" s="702"/>
      <c r="L399" s="3174">
        <v>54</v>
      </c>
      <c r="M399" s="3125">
        <v>0</v>
      </c>
      <c r="N399" s="3125"/>
      <c r="O399" s="3125"/>
      <c r="P399" s="3125"/>
      <c r="Q399" s="3125"/>
      <c r="R399" s="3125"/>
      <c r="S399" s="3125"/>
      <c r="T399" s="891"/>
    </row>
    <row r="400" spans="1:20" ht="11.25" customHeight="1">
      <c r="A400" s="699"/>
      <c r="B400" s="848"/>
      <c r="C400" s="774" t="s">
        <v>929</v>
      </c>
      <c r="D400" s="702"/>
      <c r="E400" s="702"/>
      <c r="F400" s="702"/>
      <c r="G400" s="702"/>
      <c r="H400" s="702"/>
      <c r="I400" s="702"/>
      <c r="J400" s="702"/>
      <c r="K400" s="702"/>
      <c r="L400" s="3174"/>
      <c r="M400" s="3125"/>
      <c r="N400" s="3125"/>
      <c r="O400" s="3125"/>
      <c r="P400" s="3125"/>
      <c r="Q400" s="3125"/>
      <c r="R400" s="3125"/>
      <c r="S400" s="3125"/>
      <c r="T400" s="891"/>
    </row>
    <row r="401" spans="1:20" ht="8.25" customHeight="1">
      <c r="A401" s="876"/>
      <c r="B401" s="1078"/>
      <c r="C401" s="995"/>
      <c r="D401" s="995"/>
      <c r="E401" s="995"/>
      <c r="F401" s="995"/>
      <c r="G401" s="995"/>
      <c r="H401" s="995"/>
      <c r="I401" s="995"/>
      <c r="J401" s="995"/>
      <c r="K401" s="853"/>
      <c r="L401" s="856"/>
      <c r="M401" s="837"/>
      <c r="N401" s="837"/>
      <c r="O401" s="837"/>
      <c r="P401" s="837"/>
      <c r="Q401" s="837"/>
      <c r="R401" s="837"/>
      <c r="S401" s="837"/>
      <c r="T401" s="1022"/>
    </row>
    <row r="402" spans="1:20" ht="8.25" customHeight="1">
      <c r="A402" s="699"/>
      <c r="B402" s="848"/>
      <c r="C402" s="774"/>
      <c r="D402" s="50"/>
      <c r="F402" s="50"/>
      <c r="L402" s="52"/>
      <c r="M402" s="173"/>
      <c r="N402" s="173"/>
      <c r="O402" s="173"/>
      <c r="P402" s="173"/>
      <c r="Q402" s="173"/>
      <c r="R402" s="838"/>
      <c r="S402" s="838"/>
      <c r="T402" s="891"/>
    </row>
    <row r="403" spans="1:20" ht="11.25" customHeight="1">
      <c r="A403" s="898"/>
      <c r="B403" s="945">
        <v>9.4</v>
      </c>
      <c r="C403" s="772" t="s">
        <v>930</v>
      </c>
      <c r="D403" s="772"/>
      <c r="E403" s="702"/>
      <c r="F403" s="772"/>
      <c r="G403" s="702"/>
      <c r="H403" s="702"/>
      <c r="I403" s="702"/>
      <c r="J403" s="702"/>
      <c r="K403" s="702"/>
      <c r="L403" s="3174">
        <v>55</v>
      </c>
      <c r="M403" s="3125">
        <v>0</v>
      </c>
      <c r="N403" s="3125"/>
      <c r="O403" s="3125"/>
      <c r="P403" s="3125"/>
      <c r="Q403" s="3125"/>
      <c r="R403" s="3125"/>
      <c r="S403" s="3125"/>
      <c r="T403" s="891"/>
    </row>
    <row r="404" spans="1:20" ht="11.25" customHeight="1">
      <c r="A404" s="699"/>
      <c r="B404" s="848"/>
      <c r="C404" s="774" t="s">
        <v>931</v>
      </c>
      <c r="D404" s="702"/>
      <c r="E404" s="702"/>
      <c r="F404" s="702"/>
      <c r="G404" s="702"/>
      <c r="H404" s="702"/>
      <c r="I404" s="702"/>
      <c r="J404" s="702"/>
      <c r="K404" s="702"/>
      <c r="L404" s="3174"/>
      <c r="M404" s="3125"/>
      <c r="N404" s="3125"/>
      <c r="O404" s="3125"/>
      <c r="P404" s="3125"/>
      <c r="Q404" s="3125"/>
      <c r="R404" s="3125"/>
      <c r="S404" s="3125"/>
      <c r="T404" s="891"/>
    </row>
    <row r="405" spans="1:20" ht="8.25" customHeight="1">
      <c r="A405" s="876"/>
      <c r="B405" s="1078"/>
      <c r="C405" s="995"/>
      <c r="D405" s="995"/>
      <c r="E405" s="995"/>
      <c r="F405" s="995"/>
      <c r="G405" s="995"/>
      <c r="H405" s="995"/>
      <c r="I405" s="995"/>
      <c r="J405" s="995"/>
      <c r="K405" s="853"/>
      <c r="L405" s="856"/>
      <c r="M405" s="837"/>
      <c r="N405" s="837"/>
      <c r="O405" s="837"/>
      <c r="P405" s="837"/>
      <c r="Q405" s="837"/>
      <c r="R405" s="837"/>
      <c r="S405" s="837"/>
      <c r="T405" s="1022"/>
    </row>
    <row r="406" spans="1:20" ht="7.5" customHeight="1">
      <c r="A406" s="699"/>
      <c r="B406" s="848"/>
      <c r="C406" s="774"/>
      <c r="D406" s="50"/>
      <c r="E406" s="901"/>
      <c r="F406" s="50"/>
      <c r="L406" s="52"/>
      <c r="M406" s="173"/>
      <c r="N406" s="173"/>
      <c r="O406" s="173"/>
      <c r="P406" s="173"/>
      <c r="Q406" s="173"/>
      <c r="R406" s="838"/>
      <c r="S406" s="838"/>
      <c r="T406" s="891"/>
    </row>
    <row r="407" spans="1:20" ht="11.25" customHeight="1">
      <c r="A407" s="898"/>
      <c r="B407" s="945">
        <v>9.41</v>
      </c>
      <c r="C407" s="772" t="s">
        <v>932</v>
      </c>
      <c r="D407" s="772"/>
      <c r="E407" s="702"/>
      <c r="F407" s="772"/>
      <c r="G407" s="702"/>
      <c r="H407" s="702"/>
      <c r="I407" s="702"/>
      <c r="J407" s="702"/>
      <c r="K407" s="702"/>
      <c r="L407" s="3174">
        <v>56</v>
      </c>
      <c r="M407" s="3125">
        <v>0</v>
      </c>
      <c r="N407" s="3125"/>
      <c r="O407" s="3125"/>
      <c r="P407" s="3125"/>
      <c r="Q407" s="3125"/>
      <c r="R407" s="3125"/>
      <c r="S407" s="3125"/>
      <c r="T407" s="891"/>
    </row>
    <row r="408" spans="1:20" ht="11.25" customHeight="1">
      <c r="A408" s="699"/>
      <c r="B408" s="848"/>
      <c r="C408" s="774" t="s">
        <v>933</v>
      </c>
      <c r="D408" s="702"/>
      <c r="E408" s="702"/>
      <c r="F408" s="702"/>
      <c r="G408" s="702"/>
      <c r="H408" s="702"/>
      <c r="I408" s="702"/>
      <c r="J408" s="702"/>
      <c r="K408" s="702"/>
      <c r="L408" s="3174"/>
      <c r="M408" s="3125"/>
      <c r="N408" s="3125"/>
      <c r="O408" s="3125"/>
      <c r="P408" s="3125"/>
      <c r="Q408" s="3125"/>
      <c r="R408" s="3125"/>
      <c r="S408" s="3125"/>
      <c r="T408" s="891"/>
    </row>
    <row r="409" spans="1:20" ht="8.25" customHeight="1">
      <c r="A409" s="876"/>
      <c r="B409" s="1078"/>
      <c r="C409" s="995"/>
      <c r="D409" s="995"/>
      <c r="E409" s="995"/>
      <c r="F409" s="995"/>
      <c r="G409" s="995"/>
      <c r="H409" s="995"/>
      <c r="I409" s="995"/>
      <c r="J409" s="995"/>
      <c r="K409" s="853"/>
      <c r="L409" s="856"/>
      <c r="M409" s="837"/>
      <c r="N409" s="837"/>
      <c r="O409" s="837"/>
      <c r="P409" s="837"/>
      <c r="Q409" s="837"/>
      <c r="R409" s="837"/>
      <c r="S409" s="837"/>
      <c r="T409" s="1022"/>
    </row>
    <row r="410" spans="1:20" ht="8.25" customHeight="1">
      <c r="A410" s="699"/>
      <c r="B410" s="772"/>
      <c r="C410" s="772"/>
      <c r="D410" s="702"/>
      <c r="E410" s="702"/>
      <c r="F410" s="702"/>
      <c r="G410" s="702"/>
      <c r="H410" s="702"/>
      <c r="I410" s="702"/>
      <c r="J410" s="702"/>
      <c r="K410" s="702"/>
      <c r="L410" s="239"/>
      <c r="M410" s="824"/>
      <c r="N410" s="824"/>
      <c r="O410" s="824"/>
      <c r="P410" s="824"/>
      <c r="Q410" s="824"/>
      <c r="R410" s="824"/>
      <c r="S410" s="824"/>
      <c r="T410" s="891"/>
    </row>
    <row r="411" spans="1:20" ht="11.25" customHeight="1">
      <c r="A411" s="898"/>
      <c r="B411" s="945">
        <v>9.42</v>
      </c>
      <c r="C411" s="772" t="s">
        <v>934</v>
      </c>
      <c r="D411" s="772"/>
      <c r="E411" s="702"/>
      <c r="F411" s="772"/>
      <c r="G411" s="702"/>
      <c r="H411" s="702"/>
      <c r="I411" s="702"/>
      <c r="J411" s="3198">
        <v>99</v>
      </c>
      <c r="K411" s="3183">
        <f>K391+M395+M399+M403+M407</f>
        <v>0</v>
      </c>
      <c r="L411" s="3184"/>
      <c r="M411" s="3184"/>
      <c r="N411" s="3184"/>
      <c r="O411" s="3184"/>
      <c r="P411" s="3184"/>
      <c r="Q411" s="3185"/>
      <c r="R411" s="969"/>
      <c r="S411" s="969"/>
      <c r="T411" s="891"/>
    </row>
    <row r="412" spans="1:20" ht="11.25" customHeight="1">
      <c r="A412" s="699"/>
      <c r="B412" s="848"/>
      <c r="C412" s="774" t="s">
        <v>935</v>
      </c>
      <c r="D412" s="702"/>
      <c r="E412" s="702"/>
      <c r="F412" s="702"/>
      <c r="G412" s="702"/>
      <c r="H412" s="702"/>
      <c r="I412" s="702"/>
      <c r="J412" s="3198"/>
      <c r="K412" s="3186"/>
      <c r="L412" s="3187"/>
      <c r="M412" s="3187"/>
      <c r="N412" s="3187"/>
      <c r="O412" s="3187"/>
      <c r="P412" s="3187"/>
      <c r="Q412" s="3188"/>
      <c r="R412" s="969"/>
      <c r="S412" s="969"/>
      <c r="T412" s="891"/>
    </row>
  </sheetData>
  <sheetProtection selectLockedCells="1" selectUnlockedCells="1"/>
  <mergeCells count="160">
    <mergeCell ref="M100:S101"/>
    <mergeCell ref="M296:S297"/>
    <mergeCell ref="M95:S96"/>
    <mergeCell ref="M177:S178"/>
    <mergeCell ref="B4:D4"/>
    <mergeCell ref="M4:S4"/>
    <mergeCell ref="M5:S5"/>
    <mergeCell ref="C66:J66"/>
    <mergeCell ref="M84:N84"/>
    <mergeCell ref="M86:N86"/>
    <mergeCell ref="A104:T104"/>
    <mergeCell ref="M108:S108"/>
    <mergeCell ref="M109:S109"/>
    <mergeCell ref="M81:S82"/>
    <mergeCell ref="M8:S9"/>
    <mergeCell ref="M28:S29"/>
    <mergeCell ref="M32:S33"/>
    <mergeCell ref="M36:S37"/>
    <mergeCell ref="M69:S70"/>
    <mergeCell ref="M44:S45"/>
    <mergeCell ref="M48:S49"/>
    <mergeCell ref="M40:S41"/>
    <mergeCell ref="M57:S58"/>
    <mergeCell ref="M63:S64"/>
    <mergeCell ref="M52:S53"/>
    <mergeCell ref="L124:L125"/>
    <mergeCell ref="M90:S91"/>
    <mergeCell ref="L187:L188"/>
    <mergeCell ref="D378:J378"/>
    <mergeCell ref="J391:J392"/>
    <mergeCell ref="A204:T204"/>
    <mergeCell ref="M209:S209"/>
    <mergeCell ref="M210:S210"/>
    <mergeCell ref="D235:I235"/>
    <mergeCell ref="D240:I240"/>
    <mergeCell ref="L217:L218"/>
    <mergeCell ref="L221:L222"/>
    <mergeCell ref="L232:L233"/>
    <mergeCell ref="L237:L238"/>
    <mergeCell ref="M232:S233"/>
    <mergeCell ref="M221:S222"/>
    <mergeCell ref="L213:L214"/>
    <mergeCell ref="L242:L243"/>
    <mergeCell ref="L245:L246"/>
    <mergeCell ref="M252:S253"/>
    <mergeCell ref="M256:S257"/>
    <mergeCell ref="L335:L336"/>
    <mergeCell ref="L341:L342"/>
    <mergeCell ref="J411:J412"/>
    <mergeCell ref="L8:L9"/>
    <mergeCell ref="L28:L29"/>
    <mergeCell ref="L32:L33"/>
    <mergeCell ref="L36:L37"/>
    <mergeCell ref="L40:L41"/>
    <mergeCell ref="L43:L46"/>
    <mergeCell ref="L47:L50"/>
    <mergeCell ref="L51:L54"/>
    <mergeCell ref="L55:L60"/>
    <mergeCell ref="L63:L64"/>
    <mergeCell ref="L68:L70"/>
    <mergeCell ref="L81:L82"/>
    <mergeCell ref="L90:L91"/>
    <mergeCell ref="L95:L96"/>
    <mergeCell ref="L100:L101"/>
    <mergeCell ref="L112:L113"/>
    <mergeCell ref="L116:L117"/>
    <mergeCell ref="L120:L121"/>
    <mergeCell ref="C163:J163"/>
    <mergeCell ref="D234:I234"/>
    <mergeCell ref="D239:I239"/>
    <mergeCell ref="L128:L129"/>
    <mergeCell ref="L132:L133"/>
    <mergeCell ref="L137:L138"/>
    <mergeCell ref="L142:L143"/>
    <mergeCell ref="L146:L147"/>
    <mergeCell ref="L152:L153"/>
    <mergeCell ref="L157:L158"/>
    <mergeCell ref="L161:L162"/>
    <mergeCell ref="A203:T203"/>
    <mergeCell ref="L174:L175"/>
    <mergeCell ref="L177:L178"/>
    <mergeCell ref="L181:L182"/>
    <mergeCell ref="L184:L185"/>
    <mergeCell ref="M170:S171"/>
    <mergeCell ref="M137:S138"/>
    <mergeCell ref="M132:S133"/>
    <mergeCell ref="L167:L168"/>
    <mergeCell ref="L170:L171"/>
    <mergeCell ref="L326:L327"/>
    <mergeCell ref="L332:L333"/>
    <mergeCell ref="A315:T315"/>
    <mergeCell ref="M320:S320"/>
    <mergeCell ref="M321:S321"/>
    <mergeCell ref="C267:I267"/>
    <mergeCell ref="M174:S175"/>
    <mergeCell ref="M184:S185"/>
    <mergeCell ref="M187:S188"/>
    <mergeCell ref="M277:S278"/>
    <mergeCell ref="M326:S327"/>
    <mergeCell ref="M280:S281"/>
    <mergeCell ref="L252:L253"/>
    <mergeCell ref="M332:S333"/>
    <mergeCell ref="L280:L281"/>
    <mergeCell ref="L256:L257"/>
    <mergeCell ref="L260:L261"/>
    <mergeCell ref="L265:L266"/>
    <mergeCell ref="L277:L278"/>
    <mergeCell ref="M242:N243"/>
    <mergeCell ref="L296:L297"/>
    <mergeCell ref="M116:S117"/>
    <mergeCell ref="M120:S121"/>
    <mergeCell ref="M112:S113"/>
    <mergeCell ref="M124:S125"/>
    <mergeCell ref="M128:S129"/>
    <mergeCell ref="M152:S153"/>
    <mergeCell ref="M161:S162"/>
    <mergeCell ref="M157:S158"/>
    <mergeCell ref="M146:S147"/>
    <mergeCell ref="M142:S143"/>
    <mergeCell ref="K411:Q412"/>
    <mergeCell ref="M395:S396"/>
    <mergeCell ref="K391:Q392"/>
    <mergeCell ref="M399:S400"/>
    <mergeCell ref="M387:S388"/>
    <mergeCell ref="M383:S384"/>
    <mergeCell ref="M403:S404"/>
    <mergeCell ref="M407:S408"/>
    <mergeCell ref="M353:S354"/>
    <mergeCell ref="L383:L384"/>
    <mergeCell ref="L387:L388"/>
    <mergeCell ref="L395:L396"/>
    <mergeCell ref="L399:L400"/>
    <mergeCell ref="L403:L404"/>
    <mergeCell ref="L407:L408"/>
    <mergeCell ref="M364:S365"/>
    <mergeCell ref="M367:S368"/>
    <mergeCell ref="M335:S336"/>
    <mergeCell ref="M370:S371"/>
    <mergeCell ref="M374:S375"/>
    <mergeCell ref="L353:L354"/>
    <mergeCell ref="L356:L357"/>
    <mergeCell ref="L361:L362"/>
    <mergeCell ref="L364:L365"/>
    <mergeCell ref="L367:L368"/>
    <mergeCell ref="M181:S182"/>
    <mergeCell ref="M237:S238"/>
    <mergeCell ref="M213:S214"/>
    <mergeCell ref="M217:S218"/>
    <mergeCell ref="M361:S362"/>
    <mergeCell ref="M356:S357"/>
    <mergeCell ref="M341:S342"/>
    <mergeCell ref="M245:N246"/>
    <mergeCell ref="O242:O243"/>
    <mergeCell ref="O245:O246"/>
    <mergeCell ref="M260:S261"/>
    <mergeCell ref="M265:S266"/>
    <mergeCell ref="M190:S191"/>
    <mergeCell ref="L190:L191"/>
    <mergeCell ref="L370:L371"/>
    <mergeCell ref="L374:L375"/>
  </mergeCells>
  <printOptions horizontalCentered="1"/>
  <pageMargins left="0" right="0" top="3.9583333333333297E-2" bottom="3.9583333333333297E-2" header="0.51180555555555596" footer="0.51180555555555596"/>
  <pageSetup paperSize="9" scale="85" firstPageNumber="12" orientation="portrait" useFirstPageNumber="1" horizontalDpi="300" verticalDpi="300" r:id="rId1"/>
  <headerFooter alignWithMargins="0"/>
  <rowBreaks count="4" manualBreakCount="4">
    <brk id="104" max="19" man="1"/>
    <brk id="203" max="19" man="1"/>
    <brk id="315" max="19" man="1"/>
    <brk id="413" max="19"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sheetPr>
  <dimension ref="A1:AL39"/>
  <sheetViews>
    <sheetView showGridLines="0" view="pageBreakPreview" zoomScale="110" zoomScaleNormal="100" workbookViewId="0">
      <selection activeCell="Q19" sqref="Q19:U20"/>
    </sheetView>
  </sheetViews>
  <sheetFormatPr defaultColWidth="9.109375" defaultRowHeight="10.199999999999999"/>
  <cols>
    <col min="1" max="1" width="1.109375" style="47" customWidth="1"/>
    <col min="2" max="2" width="4.88671875" style="47" customWidth="1"/>
    <col min="3" max="3" width="6.33203125" style="47" customWidth="1"/>
    <col min="4" max="14" width="5" style="47" customWidth="1"/>
    <col min="15" max="15" width="5" style="70" customWidth="1"/>
    <col min="16" max="20" width="5" style="47" customWidth="1"/>
    <col min="21" max="21" width="4.6640625" style="47" customWidth="1"/>
    <col min="22" max="22" width="7" style="47" customWidth="1"/>
    <col min="23" max="23" width="9.109375" style="47"/>
    <col min="24" max="24" width="10.88671875" style="865" customWidth="1"/>
    <col min="25" max="25" width="9.109375" style="865"/>
    <col min="26" max="16384" width="9.109375" style="47"/>
  </cols>
  <sheetData>
    <row r="1" spans="1:38" ht="12.75" customHeight="1">
      <c r="A1" s="898"/>
      <c r="B1" s="541"/>
      <c r="C1" s="899"/>
      <c r="D1" s="869"/>
      <c r="E1" s="869"/>
      <c r="F1" s="900"/>
      <c r="G1" s="900"/>
      <c r="H1" s="900"/>
      <c r="I1" s="3216"/>
      <c r="J1" s="3216"/>
      <c r="K1" s="3216"/>
      <c r="L1" s="3216"/>
      <c r="M1" s="900"/>
      <c r="N1" s="900"/>
      <c r="O1" s="85"/>
      <c r="P1" s="900"/>
      <c r="Q1" s="900"/>
      <c r="R1" s="900"/>
      <c r="S1" s="900"/>
      <c r="T1" s="900"/>
      <c r="U1" s="900"/>
      <c r="V1" s="910"/>
    </row>
    <row r="2" spans="1:38" ht="15" customHeight="1">
      <c r="A2" s="866"/>
      <c r="B2" s="3217"/>
      <c r="C2" s="3217"/>
      <c r="D2" s="3217"/>
      <c r="E2" s="901" t="s">
        <v>936</v>
      </c>
      <c r="F2" s="50"/>
      <c r="H2" s="867"/>
      <c r="I2" s="905"/>
      <c r="J2" s="905"/>
      <c r="K2" s="905"/>
      <c r="L2" s="905"/>
      <c r="M2" s="867"/>
      <c r="N2" s="867"/>
      <c r="O2" s="906"/>
      <c r="P2" s="867"/>
      <c r="Q2" s="867"/>
      <c r="R2" s="867"/>
      <c r="S2" s="867"/>
      <c r="T2" s="867"/>
      <c r="U2" s="867"/>
      <c r="V2" s="911"/>
      <c r="W2" s="50"/>
      <c r="X2" s="912"/>
      <c r="Y2" s="912"/>
      <c r="Z2" s="50"/>
      <c r="AA2" s="50"/>
      <c r="AB2" s="50"/>
      <c r="AC2" s="50"/>
      <c r="AD2" s="50"/>
      <c r="AE2" s="50"/>
      <c r="AF2" s="50"/>
      <c r="AG2" s="50"/>
      <c r="AH2" s="50"/>
      <c r="AI2" s="50"/>
      <c r="AJ2" s="50"/>
      <c r="AK2" s="50"/>
      <c r="AL2" s="50"/>
    </row>
    <row r="3" spans="1:38" ht="15" customHeight="1">
      <c r="A3" s="866"/>
      <c r="B3" s="874"/>
      <c r="C3" s="874"/>
      <c r="D3" s="874"/>
      <c r="E3" s="902" t="s">
        <v>937</v>
      </c>
      <c r="F3" s="50"/>
      <c r="G3" s="135"/>
      <c r="H3" s="867"/>
      <c r="I3" s="905"/>
      <c r="J3" s="905"/>
      <c r="K3" s="905"/>
      <c r="L3" s="905"/>
      <c r="M3" s="867"/>
      <c r="N3" s="867"/>
      <c r="O3" s="906"/>
      <c r="P3" s="867"/>
      <c r="Q3" s="867"/>
      <c r="R3" s="867"/>
      <c r="S3" s="867"/>
      <c r="T3" s="867"/>
      <c r="U3" s="867"/>
      <c r="V3" s="911"/>
      <c r="W3" s="50"/>
      <c r="X3" s="912"/>
      <c r="Y3" s="912"/>
      <c r="Z3" s="50"/>
      <c r="AA3" s="50"/>
      <c r="AB3" s="50"/>
      <c r="AC3" s="50"/>
      <c r="AD3" s="50"/>
      <c r="AE3" s="50"/>
      <c r="AF3" s="50"/>
      <c r="AG3" s="50"/>
      <c r="AH3" s="50"/>
      <c r="AI3" s="50"/>
      <c r="AJ3" s="50"/>
      <c r="AK3" s="50"/>
      <c r="AL3" s="50"/>
    </row>
    <row r="4" spans="1:38" ht="9.75" customHeight="1">
      <c r="A4" s="866"/>
      <c r="B4" s="874"/>
      <c r="C4" s="874"/>
      <c r="D4" s="874"/>
      <c r="E4" s="903"/>
      <c r="F4" s="50"/>
      <c r="G4" s="135"/>
      <c r="H4" s="867"/>
      <c r="I4" s="905"/>
      <c r="J4" s="905"/>
      <c r="K4" s="905"/>
      <c r="L4" s="905"/>
      <c r="M4" s="867"/>
      <c r="N4" s="867"/>
      <c r="O4" s="906"/>
      <c r="P4" s="867"/>
      <c r="Q4" s="867"/>
      <c r="R4" s="867"/>
      <c r="S4" s="867"/>
      <c r="T4" s="867"/>
      <c r="U4" s="867"/>
      <c r="V4" s="911"/>
      <c r="W4" s="50"/>
      <c r="X4" s="912"/>
      <c r="Y4" s="912"/>
      <c r="Z4" s="50"/>
      <c r="AA4" s="50"/>
      <c r="AB4" s="50"/>
      <c r="AC4" s="50"/>
      <c r="AD4" s="50"/>
      <c r="AE4" s="50"/>
      <c r="AF4" s="50"/>
      <c r="AG4" s="50"/>
      <c r="AH4" s="50"/>
      <c r="AI4" s="50"/>
      <c r="AJ4" s="50"/>
      <c r="AK4" s="50"/>
      <c r="AL4" s="50"/>
    </row>
    <row r="5" spans="1:38" ht="10.5" customHeight="1">
      <c r="A5" s="699"/>
      <c r="B5" s="772"/>
      <c r="C5" s="772"/>
      <c r="D5" s="772"/>
      <c r="E5" s="772"/>
      <c r="F5" s="772"/>
      <c r="G5" s="772"/>
      <c r="H5" s="772"/>
      <c r="I5" s="772"/>
      <c r="J5" s="2717" t="s">
        <v>938</v>
      </c>
      <c r="K5" s="2717"/>
      <c r="L5" s="2717"/>
      <c r="M5" s="2717"/>
      <c r="N5" s="2717"/>
      <c r="O5" s="239"/>
      <c r="P5" s="3173" t="s">
        <v>939</v>
      </c>
      <c r="Q5" s="3173"/>
      <c r="R5" s="3173"/>
      <c r="S5" s="3173"/>
      <c r="T5" s="3173"/>
      <c r="U5" s="3173"/>
      <c r="V5" s="3173"/>
    </row>
    <row r="6" spans="1:38" ht="13.5" customHeight="1">
      <c r="A6" s="699"/>
      <c r="B6" s="702"/>
      <c r="C6" s="702"/>
      <c r="D6" s="702"/>
      <c r="E6" s="702"/>
      <c r="F6" s="702"/>
      <c r="G6" s="702"/>
      <c r="H6" s="702"/>
      <c r="I6" s="772"/>
      <c r="J6" s="3174" t="s">
        <v>300</v>
      </c>
      <c r="K6" s="3174"/>
      <c r="L6" s="3174"/>
      <c r="M6" s="3174"/>
      <c r="N6" s="3174"/>
      <c r="O6" s="843"/>
      <c r="P6" s="3173" t="s">
        <v>300</v>
      </c>
      <c r="Q6" s="3173"/>
      <c r="R6" s="3173"/>
      <c r="S6" s="3173"/>
      <c r="T6" s="3173"/>
      <c r="U6" s="3173"/>
      <c r="V6" s="3173"/>
    </row>
    <row r="7" spans="1:38" ht="12" customHeight="1">
      <c r="A7" s="699"/>
      <c r="B7" s="239" t="s">
        <v>144</v>
      </c>
      <c r="C7" s="772" t="s">
        <v>940</v>
      </c>
      <c r="D7" s="772"/>
      <c r="E7" s="772"/>
      <c r="F7" s="772"/>
      <c r="G7" s="772"/>
      <c r="H7" s="702"/>
      <c r="I7" s="825"/>
      <c r="K7" s="826"/>
      <c r="L7" s="826"/>
      <c r="M7" s="826"/>
      <c r="N7" s="65">
        <v>1001</v>
      </c>
      <c r="P7" s="825"/>
      <c r="Q7" s="826"/>
      <c r="R7" s="826"/>
      <c r="S7" s="131"/>
      <c r="T7" s="888"/>
      <c r="U7" s="65">
        <v>1002</v>
      </c>
      <c r="V7" s="893"/>
    </row>
    <row r="8" spans="1:38" ht="9.75" customHeight="1">
      <c r="A8" s="699"/>
      <c r="B8" s="239"/>
      <c r="C8" s="772" t="s">
        <v>941</v>
      </c>
      <c r="D8" s="772"/>
      <c r="E8" s="772"/>
      <c r="F8" s="772"/>
      <c r="G8" s="772"/>
      <c r="H8" s="702"/>
      <c r="I8" s="3214" t="s">
        <v>304</v>
      </c>
      <c r="J8" s="3211">
        <v>0</v>
      </c>
      <c r="K8" s="3211"/>
      <c r="L8" s="3211"/>
      <c r="M8" s="3211"/>
      <c r="N8" s="3211"/>
      <c r="P8" s="3214" t="s">
        <v>304</v>
      </c>
      <c r="Q8" s="3211">
        <v>0</v>
      </c>
      <c r="R8" s="3211"/>
      <c r="S8" s="3211"/>
      <c r="T8" s="3211"/>
      <c r="U8" s="3211"/>
      <c r="V8" s="893"/>
    </row>
    <row r="9" spans="1:38" ht="9.75" customHeight="1">
      <c r="A9" s="699"/>
      <c r="B9" s="772"/>
      <c r="C9" s="774" t="s">
        <v>942</v>
      </c>
      <c r="D9" s="702"/>
      <c r="E9" s="702"/>
      <c r="F9" s="702"/>
      <c r="G9" s="702"/>
      <c r="H9" s="702"/>
      <c r="I9" s="3199"/>
      <c r="J9" s="3211"/>
      <c r="K9" s="3211"/>
      <c r="L9" s="3211"/>
      <c r="M9" s="3211"/>
      <c r="N9" s="3211"/>
      <c r="P9" s="3199"/>
      <c r="Q9" s="3211"/>
      <c r="R9" s="3211"/>
      <c r="S9" s="3211"/>
      <c r="T9" s="3211"/>
      <c r="U9" s="3211"/>
      <c r="V9" s="891"/>
    </row>
    <row r="10" spans="1:38" ht="11.1" customHeight="1">
      <c r="A10" s="699"/>
      <c r="B10" s="772"/>
      <c r="C10" s="774" t="s">
        <v>943</v>
      </c>
      <c r="D10" s="702"/>
      <c r="E10" s="702"/>
      <c r="F10" s="702"/>
      <c r="G10" s="702"/>
      <c r="H10" s="702"/>
      <c r="I10" s="65"/>
      <c r="J10" s="259"/>
      <c r="K10" s="3212"/>
      <c r="L10" s="3212"/>
      <c r="M10" s="3212"/>
      <c r="N10" s="3212"/>
      <c r="P10" s="65"/>
      <c r="Q10" s="824"/>
      <c r="R10" s="824"/>
      <c r="S10" s="824"/>
      <c r="T10" s="824"/>
      <c r="U10" s="824"/>
      <c r="V10" s="891"/>
    </row>
    <row r="11" spans="1:38" ht="5.25" customHeight="1">
      <c r="A11" s="699"/>
      <c r="B11" s="772"/>
      <c r="C11" s="904"/>
      <c r="D11" s="904"/>
      <c r="E11" s="904"/>
      <c r="F11" s="904"/>
      <c r="G11" s="904"/>
      <c r="H11" s="702"/>
      <c r="I11" s="772"/>
      <c r="J11" s="824"/>
      <c r="K11" s="3212"/>
      <c r="L11" s="3212"/>
      <c r="M11" s="3212"/>
      <c r="N11" s="3212"/>
      <c r="O11" s="907"/>
      <c r="P11" s="772"/>
      <c r="Q11" s="824"/>
      <c r="R11" s="824"/>
      <c r="S11" s="824"/>
      <c r="T11" s="824"/>
      <c r="U11" s="824"/>
      <c r="V11" s="891"/>
    </row>
    <row r="12" spans="1:38" ht="11.25" customHeight="1">
      <c r="A12" s="699"/>
      <c r="B12" s="239" t="s">
        <v>148</v>
      </c>
      <c r="C12" s="825" t="s">
        <v>944</v>
      </c>
      <c r="D12" s="702"/>
      <c r="E12" s="826"/>
      <c r="F12" s="702"/>
      <c r="G12" s="702"/>
      <c r="H12" s="702"/>
      <c r="I12" s="3215" t="s">
        <v>306</v>
      </c>
      <c r="J12" s="3211">
        <v>0</v>
      </c>
      <c r="K12" s="3211"/>
      <c r="L12" s="3211"/>
      <c r="M12" s="3211"/>
      <c r="N12" s="3211"/>
      <c r="P12" s="3215" t="s">
        <v>306</v>
      </c>
      <c r="Q12" s="3211">
        <v>0</v>
      </c>
      <c r="R12" s="3211"/>
      <c r="S12" s="3211"/>
      <c r="T12" s="3211"/>
      <c r="U12" s="3211"/>
      <c r="V12" s="893"/>
    </row>
    <row r="13" spans="1:38" ht="9.75" customHeight="1">
      <c r="A13" s="699"/>
      <c r="B13" s="772"/>
      <c r="C13" s="827" t="s">
        <v>945</v>
      </c>
      <c r="D13" s="772"/>
      <c r="E13" s="826"/>
      <c r="F13" s="702"/>
      <c r="G13" s="702"/>
      <c r="H13" s="702"/>
      <c r="I13" s="3174"/>
      <c r="J13" s="3211"/>
      <c r="K13" s="3211"/>
      <c r="L13" s="3211"/>
      <c r="M13" s="3211"/>
      <c r="N13" s="3211"/>
      <c r="P13" s="3174"/>
      <c r="Q13" s="3211"/>
      <c r="R13" s="3211"/>
      <c r="S13" s="3211"/>
      <c r="T13" s="3211"/>
      <c r="U13" s="3211"/>
      <c r="V13" s="893"/>
    </row>
    <row r="14" spans="1:38" ht="5.25" customHeight="1">
      <c r="A14" s="699"/>
      <c r="B14" s="772"/>
      <c r="C14" s="826"/>
      <c r="D14" s="702"/>
      <c r="E14" s="826"/>
      <c r="F14" s="702"/>
      <c r="G14" s="702"/>
      <c r="H14" s="702"/>
      <c r="I14" s="772"/>
      <c r="J14" s="908"/>
      <c r="K14" s="824"/>
      <c r="L14" s="824"/>
      <c r="M14" s="824"/>
      <c r="N14" s="824"/>
      <c r="O14" s="907"/>
      <c r="P14" s="772"/>
      <c r="Q14" s="824"/>
      <c r="R14" s="824"/>
      <c r="S14" s="824"/>
      <c r="T14" s="824"/>
      <c r="U14" s="824"/>
      <c r="V14" s="891"/>
    </row>
    <row r="15" spans="1:38" ht="9.75" customHeight="1">
      <c r="A15" s="699"/>
      <c r="B15" s="239" t="s">
        <v>191</v>
      </c>
      <c r="C15" s="772" t="s">
        <v>946</v>
      </c>
      <c r="D15" s="702"/>
      <c r="E15" s="826"/>
      <c r="F15" s="702"/>
      <c r="G15" s="702"/>
      <c r="H15" s="702"/>
      <c r="I15" s="3215" t="s">
        <v>395</v>
      </c>
      <c r="J15" s="3211"/>
      <c r="K15" s="3211"/>
      <c r="L15" s="3211"/>
      <c r="M15" s="3211"/>
      <c r="N15" s="3211"/>
      <c r="P15" s="3215" t="s">
        <v>395</v>
      </c>
      <c r="Q15" s="3211"/>
      <c r="R15" s="3211"/>
      <c r="S15" s="3211"/>
      <c r="T15" s="3211"/>
      <c r="U15" s="3211"/>
      <c r="V15" s="893"/>
      <c r="W15" s="913"/>
      <c r="Y15" s="914"/>
      <c r="Z15" s="913"/>
    </row>
    <row r="16" spans="1:38" ht="9.75" customHeight="1">
      <c r="A16" s="699"/>
      <c r="B16" s="772"/>
      <c r="C16" s="827" t="s">
        <v>947</v>
      </c>
      <c r="D16" s="702"/>
      <c r="E16" s="826"/>
      <c r="F16" s="702"/>
      <c r="G16" s="702"/>
      <c r="H16" s="702"/>
      <c r="I16" s="3174"/>
      <c r="J16" s="3211"/>
      <c r="K16" s="3211"/>
      <c r="L16" s="3211"/>
      <c r="M16" s="3211"/>
      <c r="N16" s="3211"/>
      <c r="P16" s="3174"/>
      <c r="Q16" s="3211"/>
      <c r="R16" s="3211"/>
      <c r="S16" s="3211"/>
      <c r="T16" s="3211"/>
      <c r="U16" s="3211"/>
      <c r="V16" s="893"/>
      <c r="W16" s="913"/>
      <c r="Y16" s="914"/>
      <c r="Z16" s="913"/>
    </row>
    <row r="17" spans="1:26" ht="11.25" customHeight="1">
      <c r="A17" s="699"/>
      <c r="B17" s="772"/>
      <c r="C17" s="827" t="s">
        <v>948</v>
      </c>
      <c r="D17" s="702"/>
      <c r="E17" s="826"/>
      <c r="F17" s="702"/>
      <c r="G17" s="702"/>
      <c r="H17" s="702"/>
      <c r="I17" s="828"/>
      <c r="J17" s="909"/>
      <c r="K17" s="909"/>
      <c r="L17" s="909"/>
      <c r="M17" s="909"/>
      <c r="N17" s="909"/>
      <c r="P17" s="828"/>
      <c r="Q17" s="909"/>
      <c r="R17" s="909"/>
      <c r="S17" s="909"/>
      <c r="T17" s="909"/>
      <c r="U17" s="909"/>
      <c r="V17" s="893"/>
      <c r="W17" s="913"/>
      <c r="Y17" s="914"/>
      <c r="Z17" s="913"/>
    </row>
    <row r="18" spans="1:26" ht="5.25" customHeight="1">
      <c r="A18" s="699"/>
      <c r="B18" s="772"/>
      <c r="C18" s="827"/>
      <c r="D18" s="702"/>
      <c r="E18" s="826"/>
      <c r="F18" s="702"/>
      <c r="G18" s="702"/>
      <c r="H18" s="702"/>
      <c r="I18" s="825"/>
      <c r="J18" s="908"/>
      <c r="K18" s="851"/>
      <c r="L18" s="851"/>
      <c r="M18" s="851"/>
      <c r="N18" s="888"/>
      <c r="P18" s="825"/>
      <c r="Q18" s="851"/>
      <c r="R18" s="851"/>
      <c r="S18" s="888"/>
      <c r="T18" s="888"/>
      <c r="U18" s="888"/>
      <c r="V18" s="893"/>
      <c r="W18" s="913"/>
      <c r="Y18" s="914"/>
      <c r="Z18" s="913"/>
    </row>
    <row r="19" spans="1:26" ht="9.75" customHeight="1">
      <c r="A19" s="699"/>
      <c r="B19" s="239" t="s">
        <v>248</v>
      </c>
      <c r="C19" s="772" t="s">
        <v>949</v>
      </c>
      <c r="D19" s="900"/>
      <c r="E19" s="900"/>
      <c r="F19" s="900"/>
      <c r="G19" s="900"/>
      <c r="H19" s="900"/>
      <c r="I19" s="3215" t="s">
        <v>400</v>
      </c>
      <c r="J19" s="3211"/>
      <c r="K19" s="3211"/>
      <c r="L19" s="3211"/>
      <c r="M19" s="3211"/>
      <c r="N19" s="3211"/>
      <c r="P19" s="3215" t="s">
        <v>400</v>
      </c>
      <c r="Q19" s="3211"/>
      <c r="R19" s="3211"/>
      <c r="S19" s="3211"/>
      <c r="T19" s="3211"/>
      <c r="U19" s="3211"/>
      <c r="V19" s="893"/>
      <c r="W19" s="913"/>
      <c r="Z19" s="913"/>
    </row>
    <row r="20" spans="1:26" ht="9.75" customHeight="1">
      <c r="A20" s="699"/>
      <c r="B20" s="772"/>
      <c r="C20" s="825" t="s">
        <v>950</v>
      </c>
      <c r="D20" s="702"/>
      <c r="E20" s="826"/>
      <c r="F20" s="702"/>
      <c r="G20" s="702"/>
      <c r="H20" s="702"/>
      <c r="I20" s="3174"/>
      <c r="J20" s="3211"/>
      <c r="K20" s="3211"/>
      <c r="L20" s="3211"/>
      <c r="M20" s="3211"/>
      <c r="N20" s="3211"/>
      <c r="P20" s="3174"/>
      <c r="Q20" s="3211"/>
      <c r="R20" s="3211"/>
      <c r="S20" s="3211"/>
      <c r="T20" s="3211"/>
      <c r="U20" s="3211"/>
      <c r="V20" s="891"/>
      <c r="Y20" s="914"/>
      <c r="Z20" s="913"/>
    </row>
    <row r="21" spans="1:26" ht="9.75" customHeight="1">
      <c r="A21" s="699"/>
      <c r="B21" s="772"/>
      <c r="C21" s="827" t="s">
        <v>951</v>
      </c>
      <c r="D21" s="702"/>
      <c r="E21" s="826"/>
      <c r="F21" s="702"/>
      <c r="G21" s="702"/>
      <c r="H21" s="702"/>
      <c r="I21" s="828"/>
      <c r="J21" s="909"/>
      <c r="K21" s="909"/>
      <c r="L21" s="909"/>
      <c r="M21" s="909"/>
      <c r="N21" s="909"/>
      <c r="P21" s="828"/>
      <c r="Q21" s="909"/>
      <c r="R21" s="909"/>
      <c r="S21" s="909"/>
      <c r="T21" s="909"/>
      <c r="U21" s="909"/>
      <c r="V21" s="891"/>
      <c r="Y21" s="914"/>
      <c r="Z21" s="913"/>
    </row>
    <row r="22" spans="1:26" ht="9.75" customHeight="1">
      <c r="A22" s="699"/>
      <c r="B22" s="772"/>
      <c r="C22" s="827" t="s">
        <v>952</v>
      </c>
      <c r="D22" s="702"/>
      <c r="E22" s="826"/>
      <c r="F22" s="702"/>
      <c r="G22" s="702"/>
      <c r="H22" s="702"/>
      <c r="I22" s="825"/>
      <c r="J22" s="908"/>
      <c r="K22" s="824"/>
      <c r="L22" s="824"/>
      <c r="M22" s="824"/>
      <c r="N22" s="824"/>
      <c r="P22" s="825"/>
      <c r="Q22" s="824"/>
      <c r="R22" s="824"/>
      <c r="S22" s="824"/>
      <c r="T22" s="824"/>
      <c r="U22" s="824"/>
      <c r="V22" s="891"/>
      <c r="Z22" s="913"/>
    </row>
    <row r="23" spans="1:26" ht="5.25" customHeight="1">
      <c r="A23" s="699"/>
      <c r="B23" s="702"/>
      <c r="C23" s="826"/>
      <c r="D23" s="702"/>
      <c r="E23" s="826"/>
      <c r="F23" s="702"/>
      <c r="G23" s="702"/>
      <c r="H23" s="702"/>
      <c r="I23" s="702"/>
      <c r="J23" s="908"/>
      <c r="K23" s="824"/>
      <c r="L23" s="824"/>
      <c r="M23" s="824"/>
      <c r="N23" s="824"/>
      <c r="O23" s="907"/>
      <c r="P23" s="702"/>
      <c r="Q23" s="824"/>
      <c r="R23" s="824"/>
      <c r="S23" s="824"/>
      <c r="T23" s="824"/>
      <c r="U23" s="824"/>
      <c r="V23" s="891"/>
      <c r="Z23" s="913"/>
    </row>
    <row r="24" spans="1:26" ht="11.25" customHeight="1">
      <c r="A24" s="699"/>
      <c r="B24" s="239" t="s">
        <v>251</v>
      </c>
      <c r="C24" s="825" t="s">
        <v>953</v>
      </c>
      <c r="D24" s="702"/>
      <c r="E24" s="826"/>
      <c r="F24" s="702"/>
      <c r="G24" s="702"/>
      <c r="H24" s="702"/>
      <c r="I24" s="3215" t="s">
        <v>634</v>
      </c>
      <c r="J24" s="3213">
        <f>J19+J15</f>
        <v>0</v>
      </c>
      <c r="K24" s="3213"/>
      <c r="L24" s="3213"/>
      <c r="M24" s="3213"/>
      <c r="N24" s="3213"/>
      <c r="P24" s="3215" t="s">
        <v>634</v>
      </c>
      <c r="Q24" s="3213">
        <f>Q19+Q15</f>
        <v>0</v>
      </c>
      <c r="R24" s="3213"/>
      <c r="S24" s="3213"/>
      <c r="T24" s="3213"/>
      <c r="U24" s="3213"/>
      <c r="V24" s="893"/>
    </row>
    <row r="25" spans="1:26" ht="9.75" customHeight="1">
      <c r="A25" s="699"/>
      <c r="B25" s="702"/>
      <c r="C25" s="827" t="s">
        <v>954</v>
      </c>
      <c r="D25" s="702"/>
      <c r="E25" s="826"/>
      <c r="F25" s="702"/>
      <c r="G25" s="702"/>
      <c r="H25" s="702"/>
      <c r="I25" s="3174"/>
      <c r="J25" s="3213"/>
      <c r="K25" s="3213"/>
      <c r="L25" s="3213"/>
      <c r="M25" s="3213"/>
      <c r="N25" s="3213"/>
      <c r="P25" s="3174"/>
      <c r="Q25" s="3213"/>
      <c r="R25" s="3213"/>
      <c r="S25" s="3213"/>
      <c r="T25" s="3213"/>
      <c r="U25" s="3213"/>
      <c r="V25" s="893"/>
    </row>
    <row r="26" spans="1:26" ht="9.75" customHeight="1">
      <c r="A26" s="702"/>
      <c r="C26" s="774"/>
      <c r="D26" s="702"/>
      <c r="E26" s="774"/>
      <c r="F26" s="702"/>
      <c r="G26" s="702"/>
      <c r="H26" s="702"/>
      <c r="I26" s="851"/>
      <c r="J26" s="702"/>
      <c r="K26" s="851"/>
      <c r="L26" s="851"/>
      <c r="M26" s="851"/>
      <c r="N26" s="888"/>
      <c r="O26" s="888"/>
      <c r="P26" s="851"/>
      <c r="Q26" s="851"/>
      <c r="R26" s="851"/>
      <c r="S26" s="888"/>
      <c r="T26" s="70"/>
      <c r="U26" s="888"/>
      <c r="V26" s="888"/>
    </row>
    <row r="27" spans="1:26" ht="5.25" customHeight="1">
      <c r="A27" s="702"/>
      <c r="B27" s="774"/>
      <c r="C27" s="702"/>
      <c r="D27" s="702"/>
      <c r="E27" s="774"/>
      <c r="F27" s="702"/>
      <c r="G27" s="702"/>
      <c r="H27" s="702"/>
      <c r="I27" s="851"/>
      <c r="J27" s="702"/>
      <c r="K27" s="851"/>
      <c r="L27" s="851"/>
      <c r="M27" s="851"/>
      <c r="N27" s="888"/>
      <c r="O27" s="888"/>
      <c r="P27" s="851"/>
      <c r="Q27" s="851"/>
      <c r="R27" s="851"/>
      <c r="S27" s="888"/>
      <c r="T27" s="888"/>
      <c r="U27" s="888"/>
      <c r="V27" s="888"/>
    </row>
    <row r="28" spans="1:26" ht="16.5" customHeight="1">
      <c r="B28" s="44"/>
    </row>
    <row r="29" spans="1:26" ht="16.5" customHeight="1">
      <c r="B29" s="44"/>
    </row>
    <row r="30" spans="1:26" ht="16.5" customHeight="1">
      <c r="B30" s="44"/>
    </row>
    <row r="31" spans="1:26" ht="16.5" customHeight="1">
      <c r="B31" s="44"/>
    </row>
    <row r="32" spans="1:26" ht="16.5" customHeight="1">
      <c r="B32" s="44"/>
    </row>
    <row r="33" spans="1:22" ht="16.5" customHeight="1">
      <c r="B33" s="44"/>
    </row>
    <row r="34" spans="1:22">
      <c r="B34" s="44"/>
    </row>
    <row r="35" spans="1:22">
      <c r="B35" s="44"/>
    </row>
    <row r="36" spans="1:22">
      <c r="B36" s="44"/>
    </row>
    <row r="39" spans="1:22">
      <c r="A39" s="2344">
        <v>22</v>
      </c>
      <c r="B39" s="2344"/>
      <c r="C39" s="2344"/>
      <c r="D39" s="2344"/>
      <c r="E39" s="2344"/>
      <c r="F39" s="2344"/>
      <c r="G39" s="2344"/>
      <c r="H39" s="2344"/>
      <c r="I39" s="2344"/>
      <c r="J39" s="2344"/>
      <c r="K39" s="2344"/>
      <c r="L39" s="2344"/>
      <c r="M39" s="2344"/>
      <c r="N39" s="2344"/>
      <c r="O39" s="2344"/>
      <c r="P39" s="2344"/>
      <c r="Q39" s="2344"/>
      <c r="R39" s="2344"/>
      <c r="S39" s="2344"/>
      <c r="T39" s="2344"/>
      <c r="U39" s="2344"/>
      <c r="V39" s="2344"/>
    </row>
  </sheetData>
  <sheetProtection selectLockedCells="1" selectUnlockedCells="1"/>
  <mergeCells count="28">
    <mergeCell ref="I1:L1"/>
    <mergeCell ref="B2:D2"/>
    <mergeCell ref="J5:N5"/>
    <mergeCell ref="P5:V5"/>
    <mergeCell ref="J6:N6"/>
    <mergeCell ref="P6:V6"/>
    <mergeCell ref="A39:V39"/>
    <mergeCell ref="I8:I9"/>
    <mergeCell ref="I12:I13"/>
    <mergeCell ref="I15:I16"/>
    <mergeCell ref="I19:I20"/>
    <mergeCell ref="I24:I25"/>
    <mergeCell ref="P8:P9"/>
    <mergeCell ref="P12:P13"/>
    <mergeCell ref="P15:P16"/>
    <mergeCell ref="P19:P20"/>
    <mergeCell ref="P24:P25"/>
    <mergeCell ref="J8:N9"/>
    <mergeCell ref="Q19:U20"/>
    <mergeCell ref="J12:N13"/>
    <mergeCell ref="J15:N16"/>
    <mergeCell ref="Q15:U16"/>
    <mergeCell ref="J19:N20"/>
    <mergeCell ref="K10:N11"/>
    <mergeCell ref="Q12:U13"/>
    <mergeCell ref="Q8:U9"/>
    <mergeCell ref="J24:N25"/>
    <mergeCell ref="Q24:U25"/>
  </mergeCells>
  <printOptions horizontalCentered="1" verticalCentered="1"/>
  <pageMargins left="0" right="0" top="0.15763888888888899" bottom="3.9583333333333297E-2" header="0.51180555555555596" footer="0.51180555555555596"/>
  <pageSetup paperSize="9" scale="78" firstPageNumber="18" orientation="portrait" useFirstPageNumber="1" horizontalDpi="300" verticalDpi="300"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sheetPr>
  <dimension ref="A1:AL82"/>
  <sheetViews>
    <sheetView showGridLines="0" view="pageBreakPreview" topLeftCell="A29" zoomScaleNormal="100" workbookViewId="0">
      <selection activeCell="D74" sqref="D74:R75"/>
    </sheetView>
  </sheetViews>
  <sheetFormatPr defaultColWidth="9.109375" defaultRowHeight="10.199999999999999"/>
  <cols>
    <col min="1" max="1" width="1.109375" style="47" customWidth="1"/>
    <col min="2" max="2" width="4.88671875" style="47" customWidth="1"/>
    <col min="3" max="3" width="6.33203125" style="47" customWidth="1"/>
    <col min="4" max="14" width="5" style="47" customWidth="1"/>
    <col min="15" max="15" width="5" style="70" customWidth="1"/>
    <col min="16" max="20" width="5" style="47" customWidth="1"/>
    <col min="21" max="21" width="4.6640625" style="47" customWidth="1"/>
    <col min="22" max="22" width="7" style="47" customWidth="1"/>
    <col min="23" max="23" width="9.109375" style="47"/>
    <col min="24" max="24" width="10.88671875" style="865" customWidth="1"/>
    <col min="25" max="25" width="9.109375" style="865"/>
    <col min="26" max="16384" width="9.109375" style="47"/>
  </cols>
  <sheetData>
    <row r="1" spans="1:38" ht="15" customHeight="1">
      <c r="A1" s="866"/>
      <c r="B1" s="867"/>
      <c r="C1" s="868"/>
      <c r="D1" s="869"/>
      <c r="E1" s="869"/>
      <c r="G1" s="870"/>
      <c r="H1" s="871"/>
      <c r="I1" s="871"/>
      <c r="J1" s="871"/>
      <c r="K1" s="871"/>
      <c r="L1" s="871"/>
      <c r="M1" s="871"/>
      <c r="N1" s="871"/>
      <c r="O1" s="870"/>
      <c r="P1" s="870"/>
      <c r="Q1" s="870"/>
      <c r="R1" s="870"/>
      <c r="S1" s="870"/>
      <c r="T1" s="774"/>
      <c r="U1" s="774"/>
      <c r="V1" s="890"/>
    </row>
    <row r="2" spans="1:38" ht="15" customHeight="1">
      <c r="A2" s="872"/>
      <c r="B2" s="843"/>
      <c r="C2" s="849"/>
      <c r="D2" s="869"/>
      <c r="E2" s="873" t="s">
        <v>955</v>
      </c>
      <c r="F2" s="870"/>
      <c r="G2" s="870"/>
      <c r="H2" s="871"/>
      <c r="I2" s="871"/>
      <c r="J2" s="871"/>
      <c r="K2" s="871"/>
      <c r="L2" s="871"/>
      <c r="M2" s="871"/>
      <c r="N2" s="871"/>
      <c r="O2" s="870"/>
      <c r="P2" s="870"/>
      <c r="Q2" s="870"/>
      <c r="R2" s="870"/>
      <c r="S2" s="870"/>
      <c r="T2" s="702"/>
      <c r="U2" s="702"/>
      <c r="V2" s="891"/>
    </row>
    <row r="3" spans="1:38" ht="15" customHeight="1">
      <c r="A3" s="872"/>
      <c r="B3" s="843"/>
      <c r="C3" s="849"/>
      <c r="D3" s="869"/>
      <c r="E3" s="874" t="s">
        <v>956</v>
      </c>
      <c r="F3" s="870"/>
      <c r="G3" s="870"/>
      <c r="H3" s="871"/>
      <c r="I3" s="871"/>
      <c r="J3" s="871"/>
      <c r="K3" s="871"/>
      <c r="L3" s="871"/>
      <c r="M3" s="871"/>
      <c r="N3" s="871"/>
      <c r="O3" s="870"/>
      <c r="P3" s="870"/>
      <c r="Q3" s="870"/>
      <c r="R3" s="870"/>
      <c r="S3" s="870"/>
      <c r="T3" s="702"/>
      <c r="U3" s="702"/>
      <c r="V3" s="891"/>
    </row>
    <row r="4" spans="1:38" ht="7.5" customHeight="1">
      <c r="A4" s="872"/>
      <c r="B4" s="843"/>
      <c r="C4" s="849"/>
      <c r="D4" s="875"/>
      <c r="E4" s="875"/>
      <c r="F4" s="702"/>
      <c r="G4" s="702"/>
      <c r="H4" s="702"/>
      <c r="I4" s="772"/>
      <c r="J4" s="702"/>
      <c r="K4" s="702"/>
      <c r="L4" s="702"/>
      <c r="M4" s="702"/>
      <c r="N4" s="772"/>
      <c r="O4" s="239"/>
      <c r="P4" s="772"/>
      <c r="Q4" s="702"/>
      <c r="R4" s="702"/>
      <c r="S4" s="702"/>
      <c r="T4" s="702"/>
      <c r="U4" s="702"/>
      <c r="V4" s="891"/>
    </row>
    <row r="5" spans="1:38" ht="15" customHeight="1">
      <c r="A5" s="699"/>
      <c r="B5" s="772">
        <v>11.1</v>
      </c>
      <c r="C5" s="772" t="s">
        <v>957</v>
      </c>
      <c r="D5" s="702"/>
      <c r="E5" s="702"/>
      <c r="F5" s="702"/>
      <c r="G5" s="702"/>
      <c r="H5" s="702"/>
      <c r="I5" s="774"/>
      <c r="J5" s="702"/>
      <c r="K5" s="702"/>
      <c r="L5" s="702"/>
      <c r="M5" s="702"/>
      <c r="N5" s="774"/>
      <c r="O5" s="707"/>
      <c r="P5" s="774"/>
      <c r="Q5" s="702"/>
      <c r="R5" s="702"/>
      <c r="S5" s="702"/>
      <c r="T5" s="702"/>
      <c r="U5" s="702"/>
      <c r="V5" s="891"/>
    </row>
    <row r="6" spans="1:38" s="865" customFormat="1" ht="12.9" customHeight="1">
      <c r="A6" s="699"/>
      <c r="B6" s="47"/>
      <c r="C6" s="701" t="s">
        <v>958</v>
      </c>
      <c r="D6" s="772"/>
      <c r="E6" s="774"/>
      <c r="F6" s="702"/>
      <c r="G6" s="702"/>
      <c r="H6" s="702"/>
      <c r="I6" s="702"/>
      <c r="J6" s="702"/>
      <c r="K6" s="702"/>
      <c r="L6" s="702"/>
      <c r="M6" s="702"/>
      <c r="N6" s="702"/>
      <c r="O6" s="843"/>
      <c r="P6" s="702"/>
      <c r="Q6" s="702"/>
      <c r="R6" s="702"/>
      <c r="S6" s="702"/>
      <c r="T6" s="702"/>
      <c r="U6" s="702"/>
      <c r="V6" s="891"/>
      <c r="W6" s="47"/>
      <c r="Z6" s="47"/>
      <c r="AA6" s="47"/>
      <c r="AB6" s="47"/>
      <c r="AC6" s="47"/>
      <c r="AD6" s="47"/>
      <c r="AE6" s="47"/>
      <c r="AF6" s="47"/>
      <c r="AG6" s="47"/>
      <c r="AH6" s="47"/>
      <c r="AI6" s="47"/>
      <c r="AJ6" s="47"/>
      <c r="AK6" s="47"/>
      <c r="AL6" s="47"/>
    </row>
    <row r="7" spans="1:38" s="865" customFormat="1">
      <c r="A7" s="699"/>
      <c r="B7" s="772"/>
      <c r="C7" s="772" t="s">
        <v>959</v>
      </c>
      <c r="D7" s="772"/>
      <c r="E7" s="774"/>
      <c r="F7" s="702"/>
      <c r="G7" s="702"/>
      <c r="H7" s="702"/>
      <c r="I7" s="702"/>
      <c r="J7" s="843"/>
      <c r="K7" s="239"/>
      <c r="L7" s="239"/>
      <c r="M7" s="239"/>
      <c r="N7" s="239"/>
      <c r="O7" s="843"/>
      <c r="P7" s="2717"/>
      <c r="Q7" s="2717"/>
      <c r="R7" s="2717"/>
      <c r="S7" s="2717"/>
      <c r="T7" s="239"/>
      <c r="U7" s="239"/>
      <c r="V7" s="892"/>
      <c r="W7" s="47"/>
      <c r="Z7" s="47"/>
      <c r="AA7" s="47"/>
      <c r="AB7" s="47"/>
      <c r="AC7" s="47"/>
      <c r="AD7" s="47"/>
      <c r="AE7" s="47"/>
      <c r="AF7" s="47"/>
      <c r="AG7" s="47"/>
      <c r="AH7" s="47"/>
      <c r="AI7" s="47"/>
      <c r="AJ7" s="47"/>
      <c r="AK7" s="47"/>
      <c r="AL7" s="47"/>
    </row>
    <row r="8" spans="1:38" s="865" customFormat="1" ht="11.25" customHeight="1">
      <c r="A8" s="699"/>
      <c r="B8" s="772"/>
      <c r="C8" s="774" t="s">
        <v>960</v>
      </c>
      <c r="D8" s="772"/>
      <c r="E8" s="774"/>
      <c r="F8" s="702"/>
      <c r="G8" s="2717" t="s">
        <v>961</v>
      </c>
      <c r="H8" s="2717"/>
      <c r="I8" s="2717"/>
      <c r="J8" s="2717"/>
      <c r="K8" s="2717"/>
      <c r="L8" s="2717"/>
      <c r="M8" s="772"/>
      <c r="N8" s="772"/>
      <c r="O8" s="843"/>
      <c r="P8" s="2717" t="s">
        <v>962</v>
      </c>
      <c r="Q8" s="2717"/>
      <c r="R8" s="2717"/>
      <c r="S8" s="2717"/>
      <c r="T8" s="2717"/>
      <c r="U8" s="2717"/>
      <c r="V8" s="892"/>
      <c r="W8" s="47"/>
      <c r="Z8" s="47"/>
      <c r="AA8" s="47"/>
      <c r="AB8" s="47"/>
      <c r="AC8" s="47"/>
      <c r="AD8" s="47"/>
      <c r="AE8" s="47"/>
      <c r="AF8" s="47"/>
      <c r="AG8" s="47"/>
      <c r="AH8" s="47"/>
      <c r="AI8" s="47"/>
      <c r="AJ8" s="47"/>
      <c r="AK8" s="47"/>
      <c r="AL8" s="47"/>
    </row>
    <row r="9" spans="1:38" s="865" customFormat="1" ht="9.75" customHeight="1">
      <c r="A9" s="699"/>
      <c r="B9" s="772"/>
      <c r="C9" s="702"/>
      <c r="D9" s="772"/>
      <c r="E9" s="774"/>
      <c r="F9" s="702"/>
      <c r="G9" s="2717" t="s">
        <v>300</v>
      </c>
      <c r="H9" s="2717"/>
      <c r="I9" s="2717"/>
      <c r="J9" s="2717"/>
      <c r="K9" s="2717"/>
      <c r="L9" s="2717"/>
      <c r="M9" s="772"/>
      <c r="N9" s="772"/>
      <c r="O9" s="843"/>
      <c r="P9" s="2717" t="s">
        <v>300</v>
      </c>
      <c r="Q9" s="2717"/>
      <c r="R9" s="2717"/>
      <c r="S9" s="2717"/>
      <c r="T9" s="2717"/>
      <c r="U9" s="2717"/>
      <c r="V9" s="892"/>
      <c r="W9" s="47"/>
      <c r="Z9" s="47"/>
      <c r="AA9" s="47"/>
      <c r="AB9" s="47"/>
      <c r="AC9" s="47"/>
      <c r="AD9" s="47"/>
      <c r="AE9" s="47"/>
      <c r="AF9" s="47"/>
      <c r="AG9" s="47"/>
      <c r="AH9" s="47"/>
      <c r="AI9" s="47"/>
      <c r="AJ9" s="47"/>
      <c r="AK9" s="47"/>
      <c r="AL9" s="47"/>
    </row>
    <row r="10" spans="1:38" s="865" customFormat="1">
      <c r="A10" s="699"/>
      <c r="B10" s="843"/>
      <c r="C10" s="702"/>
      <c r="D10" s="702"/>
      <c r="E10" s="774"/>
      <c r="F10" s="702"/>
      <c r="G10" s="702"/>
      <c r="H10" s="702"/>
      <c r="I10" s="702"/>
      <c r="J10" s="702"/>
      <c r="K10" s="772"/>
      <c r="L10" s="772">
        <v>1100</v>
      </c>
      <c r="M10" s="772"/>
      <c r="N10" s="47"/>
      <c r="O10" s="843"/>
      <c r="P10" s="772"/>
      <c r="Q10" s="772"/>
      <c r="R10" s="772"/>
      <c r="S10" s="825"/>
      <c r="T10" s="239"/>
      <c r="U10" s="323">
        <v>1100</v>
      </c>
      <c r="V10" s="892"/>
      <c r="W10" s="47"/>
      <c r="Z10" s="47"/>
      <c r="AA10" s="47"/>
      <c r="AB10" s="47"/>
      <c r="AC10" s="47"/>
      <c r="AD10" s="47"/>
      <c r="AE10" s="47"/>
      <c r="AF10" s="47"/>
      <c r="AG10" s="47"/>
      <c r="AH10" s="47"/>
      <c r="AI10" s="47"/>
      <c r="AJ10" s="47"/>
      <c r="AK10" s="47"/>
      <c r="AL10" s="47"/>
    </row>
    <row r="11" spans="1:38" s="865" customFormat="1" ht="10.5" customHeight="1">
      <c r="A11" s="699"/>
      <c r="B11" s="47"/>
      <c r="C11" s="702"/>
      <c r="D11" s="702"/>
      <c r="E11" s="774"/>
      <c r="F11" s="3197" t="s">
        <v>304</v>
      </c>
      <c r="G11" s="2232"/>
      <c r="H11" s="2233"/>
      <c r="I11" s="2233"/>
      <c r="J11" s="2233"/>
      <c r="K11" s="2233"/>
      <c r="L11" s="2234"/>
      <c r="M11" s="271"/>
      <c r="N11" s="884"/>
      <c r="O11" s="3224" t="s">
        <v>306</v>
      </c>
      <c r="P11" s="2232"/>
      <c r="Q11" s="2233"/>
      <c r="R11" s="2233"/>
      <c r="S11" s="2233"/>
      <c r="T11" s="2233"/>
      <c r="U11" s="2234"/>
      <c r="V11" s="893"/>
      <c r="W11" s="47"/>
      <c r="Z11" s="47"/>
      <c r="AA11" s="47"/>
      <c r="AB11" s="47"/>
      <c r="AC11" s="47"/>
      <c r="AD11" s="47"/>
      <c r="AE11" s="47"/>
      <c r="AF11" s="47"/>
      <c r="AG11" s="47"/>
      <c r="AH11" s="47"/>
      <c r="AI11" s="47"/>
      <c r="AJ11" s="47"/>
      <c r="AK11" s="47"/>
      <c r="AL11" s="47"/>
    </row>
    <row r="12" spans="1:38" s="865" customFormat="1" ht="10.5" customHeight="1">
      <c r="A12" s="699"/>
      <c r="B12" s="47"/>
      <c r="C12" s="702"/>
      <c r="D12" s="702"/>
      <c r="E12" s="774"/>
      <c r="F12" s="3164"/>
      <c r="G12" s="2235"/>
      <c r="H12" s="2236"/>
      <c r="I12" s="2236"/>
      <c r="J12" s="2236"/>
      <c r="K12" s="2236"/>
      <c r="L12" s="2237"/>
      <c r="M12" s="271"/>
      <c r="N12" s="884"/>
      <c r="O12" s="2143"/>
      <c r="P12" s="2235"/>
      <c r="Q12" s="2236"/>
      <c r="R12" s="2236"/>
      <c r="S12" s="2236"/>
      <c r="T12" s="2236"/>
      <c r="U12" s="2237"/>
      <c r="V12" s="893"/>
      <c r="W12" s="47"/>
      <c r="Z12" s="47"/>
      <c r="AA12" s="47"/>
      <c r="AB12" s="47"/>
      <c r="AC12" s="47"/>
      <c r="AD12" s="47"/>
      <c r="AE12" s="47"/>
      <c r="AF12" s="47"/>
      <c r="AG12" s="47"/>
      <c r="AH12" s="47"/>
      <c r="AI12" s="47"/>
      <c r="AJ12" s="47"/>
      <c r="AK12" s="47"/>
      <c r="AL12" s="47"/>
    </row>
    <row r="13" spans="1:38" s="865" customFormat="1" ht="7.5" customHeight="1">
      <c r="A13" s="876"/>
      <c r="B13" s="877"/>
      <c r="C13" s="853"/>
      <c r="D13" s="853"/>
      <c r="E13" s="877"/>
      <c r="F13" s="856"/>
      <c r="G13" s="206"/>
      <c r="H13" s="206"/>
      <c r="I13" s="206"/>
      <c r="J13" s="206"/>
      <c r="K13" s="206"/>
      <c r="L13" s="206"/>
      <c r="M13" s="885"/>
      <c r="N13" s="886"/>
      <c r="O13" s="78"/>
      <c r="P13" s="887"/>
      <c r="Q13" s="886"/>
      <c r="R13" s="886"/>
      <c r="S13" s="886"/>
      <c r="T13" s="886"/>
      <c r="U13" s="886"/>
      <c r="V13" s="894"/>
      <c r="W13" s="47"/>
      <c r="Z13" s="47"/>
      <c r="AA13" s="47"/>
      <c r="AB13" s="47"/>
      <c r="AC13" s="47"/>
      <c r="AD13" s="47"/>
      <c r="AE13" s="47"/>
      <c r="AF13" s="47"/>
      <c r="AG13" s="47"/>
      <c r="AH13" s="47"/>
      <c r="AI13" s="47"/>
      <c r="AJ13" s="47"/>
      <c r="AK13" s="47"/>
      <c r="AL13" s="47"/>
    </row>
    <row r="14" spans="1:38" s="865" customFormat="1" ht="7.5" customHeight="1">
      <c r="A14" s="699"/>
      <c r="B14" s="774"/>
      <c r="C14" s="702"/>
      <c r="D14" s="702"/>
      <c r="E14" s="774"/>
      <c r="F14" s="828"/>
      <c r="G14" s="70"/>
      <c r="H14" s="70"/>
      <c r="I14" s="70"/>
      <c r="J14" s="70"/>
      <c r="K14" s="70"/>
      <c r="L14" s="70"/>
      <c r="M14" s="271"/>
      <c r="N14" s="884"/>
      <c r="O14" s="52"/>
      <c r="P14" s="825"/>
      <c r="Q14" s="884"/>
      <c r="R14" s="884"/>
      <c r="S14" s="884"/>
      <c r="T14" s="884"/>
      <c r="U14" s="884"/>
      <c r="V14" s="893"/>
      <c r="W14" s="47"/>
      <c r="Z14" s="47"/>
      <c r="AA14" s="47"/>
      <c r="AB14" s="47"/>
      <c r="AC14" s="47"/>
      <c r="AD14" s="47"/>
      <c r="AE14" s="47"/>
      <c r="AF14" s="47"/>
      <c r="AG14" s="47"/>
      <c r="AH14" s="47"/>
      <c r="AI14" s="47"/>
      <c r="AJ14" s="47"/>
      <c r="AK14" s="47"/>
      <c r="AL14" s="47"/>
    </row>
    <row r="15" spans="1:38" s="865" customFormat="1" ht="7.5" customHeight="1">
      <c r="A15" s="699"/>
      <c r="B15" s="774"/>
      <c r="C15" s="702"/>
      <c r="D15" s="702"/>
      <c r="E15" s="774"/>
      <c r="F15" s="828"/>
      <c r="G15" s="70"/>
      <c r="H15" s="70"/>
      <c r="I15" s="70"/>
      <c r="J15" s="70"/>
      <c r="K15" s="70"/>
      <c r="L15" s="70"/>
      <c r="M15" s="271"/>
      <c r="N15" s="884"/>
      <c r="O15" s="52"/>
      <c r="P15" s="825"/>
      <c r="Q15" s="884"/>
      <c r="R15" s="884"/>
      <c r="S15" s="884"/>
      <c r="T15" s="884"/>
      <c r="U15" s="884"/>
      <c r="V15" s="893"/>
      <c r="W15" s="47"/>
      <c r="Z15" s="47"/>
      <c r="AA15" s="47"/>
      <c r="AB15" s="47"/>
      <c r="AC15" s="47"/>
      <c r="AD15" s="47"/>
      <c r="AE15" s="47"/>
      <c r="AF15" s="47"/>
      <c r="AG15" s="47"/>
      <c r="AH15" s="47"/>
      <c r="AI15" s="47"/>
      <c r="AJ15" s="47"/>
      <c r="AK15" s="47"/>
      <c r="AL15" s="47"/>
    </row>
    <row r="16" spans="1:38" s="865" customFormat="1" ht="10.5" customHeight="1">
      <c r="A16" s="699"/>
      <c r="B16" s="772">
        <v>11.2</v>
      </c>
      <c r="C16" s="772" t="s">
        <v>963</v>
      </c>
      <c r="D16" s="702"/>
      <c r="E16" s="774"/>
      <c r="F16" s="828"/>
      <c r="G16" s="70"/>
      <c r="H16" s="70"/>
      <c r="I16" s="70"/>
      <c r="J16" s="70"/>
      <c r="K16" s="70"/>
      <c r="L16" s="70"/>
      <c r="M16" s="271"/>
      <c r="N16" s="884"/>
      <c r="O16" s="52"/>
      <c r="P16" s="825"/>
      <c r="Q16" s="884"/>
      <c r="R16" s="884"/>
      <c r="S16" s="884"/>
      <c r="T16" s="884"/>
      <c r="U16" s="884"/>
      <c r="V16" s="893"/>
      <c r="W16" s="47"/>
      <c r="Z16" s="47"/>
      <c r="AA16" s="47"/>
      <c r="AB16" s="47"/>
      <c r="AC16" s="47"/>
      <c r="AD16" s="47"/>
      <c r="AE16" s="47"/>
      <c r="AF16" s="47"/>
      <c r="AG16" s="47"/>
      <c r="AH16" s="47"/>
      <c r="AI16" s="47"/>
      <c r="AJ16" s="47"/>
      <c r="AK16" s="47"/>
      <c r="AL16" s="47"/>
    </row>
    <row r="17" spans="1:38" s="865" customFormat="1" ht="10.5" customHeight="1">
      <c r="A17" s="699"/>
      <c r="B17" s="772"/>
      <c r="C17" s="772" t="s">
        <v>964</v>
      </c>
      <c r="D17" s="702"/>
      <c r="E17" s="774"/>
      <c r="F17" s="828"/>
      <c r="G17" s="70"/>
      <c r="H17" s="70"/>
      <c r="I17" s="70"/>
      <c r="J17" s="70"/>
      <c r="K17" s="70"/>
      <c r="L17" s="70"/>
      <c r="M17" s="271"/>
      <c r="N17" s="884"/>
      <c r="O17" s="52"/>
      <c r="P17" s="825"/>
      <c r="Q17" s="884"/>
      <c r="R17" s="884"/>
      <c r="S17" s="884"/>
      <c r="T17" s="884"/>
      <c r="U17" s="884"/>
      <c r="V17" s="893"/>
      <c r="W17" s="47"/>
      <c r="Z17" s="47"/>
      <c r="AA17" s="47"/>
      <c r="AB17" s="47"/>
      <c r="AC17" s="47"/>
      <c r="AD17" s="47"/>
      <c r="AE17" s="47"/>
      <c r="AF17" s="47"/>
      <c r="AG17" s="47"/>
      <c r="AH17" s="47"/>
      <c r="AI17" s="47"/>
      <c r="AJ17" s="47"/>
      <c r="AK17" s="47"/>
      <c r="AL17" s="47"/>
    </row>
    <row r="18" spans="1:38" s="865" customFormat="1" ht="9.75" customHeight="1">
      <c r="A18" s="699"/>
      <c r="B18" s="47"/>
      <c r="C18" s="774" t="s">
        <v>965</v>
      </c>
      <c r="D18" s="702"/>
      <c r="E18" s="774"/>
      <c r="F18" s="828"/>
      <c r="G18" s="70"/>
      <c r="H18" s="70"/>
      <c r="I18" s="70"/>
      <c r="J18" s="70"/>
      <c r="K18" s="70"/>
      <c r="L18" s="70"/>
      <c r="M18" s="271"/>
      <c r="N18" s="884"/>
      <c r="O18" s="52"/>
      <c r="P18" s="825"/>
      <c r="Q18" s="884"/>
      <c r="R18" s="884"/>
      <c r="S18" s="884"/>
      <c r="T18" s="884"/>
      <c r="U18" s="884"/>
      <c r="V18" s="893"/>
      <c r="W18" s="47"/>
      <c r="Z18" s="47"/>
      <c r="AA18" s="47"/>
      <c r="AB18" s="47"/>
      <c r="AC18" s="47"/>
      <c r="AD18" s="47"/>
      <c r="AE18" s="47"/>
      <c r="AF18" s="47"/>
      <c r="AG18" s="47"/>
      <c r="AH18" s="47"/>
      <c r="AI18" s="47"/>
      <c r="AJ18" s="47"/>
      <c r="AK18" s="47"/>
      <c r="AL18" s="47"/>
    </row>
    <row r="19" spans="1:38" s="865" customFormat="1" ht="9.75" customHeight="1">
      <c r="A19" s="699"/>
      <c r="B19" s="47"/>
      <c r="C19" s="774" t="s">
        <v>966</v>
      </c>
      <c r="D19" s="702"/>
      <c r="E19" s="774"/>
      <c r="F19" s="702"/>
      <c r="G19" s="702"/>
      <c r="H19" s="702"/>
      <c r="I19" s="851"/>
      <c r="J19" s="702"/>
      <c r="K19" s="851"/>
      <c r="L19" s="851"/>
      <c r="M19" s="851"/>
      <c r="N19" s="888"/>
      <c r="O19" s="888"/>
      <c r="P19" s="851"/>
      <c r="Q19" s="851"/>
      <c r="R19" s="851"/>
      <c r="S19" s="888"/>
      <c r="T19" s="888"/>
      <c r="U19" s="888"/>
      <c r="V19" s="893"/>
      <c r="W19" s="47"/>
      <c r="Z19" s="47"/>
      <c r="AA19" s="47"/>
      <c r="AB19" s="47"/>
      <c r="AC19" s="47"/>
      <c r="AD19" s="47"/>
      <c r="AE19" s="47"/>
      <c r="AF19" s="47"/>
      <c r="AG19" s="47"/>
      <c r="AH19" s="47"/>
      <c r="AI19" s="47"/>
      <c r="AJ19" s="47"/>
      <c r="AK19" s="47"/>
      <c r="AL19" s="47"/>
    </row>
    <row r="20" spans="1:38" s="865" customFormat="1" ht="9.75" customHeight="1">
      <c r="A20" s="699"/>
      <c r="B20" s="47"/>
      <c r="C20" s="774"/>
      <c r="D20" s="702"/>
      <c r="E20" s="774"/>
      <c r="F20" s="702"/>
      <c r="G20" s="702"/>
      <c r="H20" s="702"/>
      <c r="I20" s="851"/>
      <c r="J20" s="702"/>
      <c r="K20" s="851"/>
      <c r="L20" s="851"/>
      <c r="M20" s="851"/>
      <c r="N20" s="888"/>
      <c r="O20" s="888"/>
      <c r="P20" s="851"/>
      <c r="Q20" s="851"/>
      <c r="R20" s="851"/>
      <c r="S20" s="107"/>
      <c r="T20" s="47"/>
      <c r="U20" s="1916" t="s">
        <v>967</v>
      </c>
      <c r="V20" s="893"/>
      <c r="W20" s="47"/>
      <c r="Z20" s="47"/>
      <c r="AA20" s="47"/>
      <c r="AB20" s="47"/>
      <c r="AC20" s="47"/>
      <c r="AD20" s="47"/>
      <c r="AE20" s="47"/>
      <c r="AF20" s="47"/>
      <c r="AG20" s="47"/>
      <c r="AH20" s="47"/>
      <c r="AI20" s="47"/>
      <c r="AJ20" s="47"/>
      <c r="AK20" s="47"/>
      <c r="AL20" s="47"/>
    </row>
    <row r="21" spans="1:38" s="865" customFormat="1" ht="3" customHeight="1">
      <c r="A21" s="699"/>
      <c r="B21" s="47"/>
      <c r="C21" s="47"/>
      <c r="D21" s="878"/>
      <c r="E21" s="878"/>
      <c r="F21" s="107"/>
      <c r="G21" s="879"/>
      <c r="H21" s="879"/>
      <c r="I21" s="47"/>
      <c r="J21" s="47"/>
      <c r="K21" s="851"/>
      <c r="L21" s="851"/>
      <c r="M21" s="851"/>
      <c r="N21" s="888"/>
      <c r="O21" s="888"/>
      <c r="P21" s="851"/>
      <c r="Q21" s="851"/>
      <c r="R21" s="851"/>
      <c r="S21" s="44"/>
      <c r="T21" s="47"/>
      <c r="U21" s="47"/>
      <c r="V21" s="893"/>
      <c r="W21" s="47"/>
      <c r="Z21" s="47"/>
      <c r="AA21" s="47"/>
      <c r="AB21" s="47"/>
      <c r="AC21" s="47"/>
      <c r="AD21" s="47"/>
      <c r="AE21" s="47"/>
      <c r="AF21" s="47"/>
      <c r="AG21" s="47"/>
      <c r="AH21" s="47"/>
      <c r="AI21" s="47"/>
      <c r="AJ21" s="47"/>
      <c r="AK21" s="47"/>
      <c r="AL21" s="47"/>
    </row>
    <row r="22" spans="1:38" s="865" customFormat="1" ht="9.75" customHeight="1">
      <c r="A22" s="699"/>
      <c r="B22" s="47"/>
      <c r="C22" s="46" t="s">
        <v>423</v>
      </c>
      <c r="D22" s="44" t="s">
        <v>968</v>
      </c>
      <c r="E22" s="44"/>
      <c r="F22" s="44"/>
      <c r="G22" s="44"/>
      <c r="H22" s="44"/>
      <c r="I22" s="47"/>
      <c r="J22" s="47"/>
      <c r="K22" s="851"/>
      <c r="L22" s="851"/>
      <c r="M22" s="851"/>
      <c r="N22" s="888"/>
      <c r="O22" s="888"/>
      <c r="P22" s="851"/>
      <c r="Q22" s="851"/>
      <c r="R22" s="851"/>
      <c r="S22" s="75"/>
      <c r="T22" s="3224" t="s">
        <v>395</v>
      </c>
      <c r="U22" s="2180">
        <v>0</v>
      </c>
      <c r="V22" s="893"/>
      <c r="W22" s="47"/>
      <c r="Z22" s="47"/>
      <c r="AA22" s="47"/>
      <c r="AB22" s="47"/>
      <c r="AC22" s="47"/>
      <c r="AD22" s="47"/>
      <c r="AE22" s="47"/>
      <c r="AF22" s="47"/>
      <c r="AG22" s="47"/>
      <c r="AH22" s="47"/>
      <c r="AI22" s="47"/>
      <c r="AJ22" s="47"/>
      <c r="AK22" s="47"/>
      <c r="AL22" s="47"/>
    </row>
    <row r="23" spans="1:38" s="865" customFormat="1" ht="9.75" customHeight="1">
      <c r="A23" s="699"/>
      <c r="B23" s="47"/>
      <c r="C23" s="880"/>
      <c r="D23" s="75" t="s">
        <v>969</v>
      </c>
      <c r="E23" s="75"/>
      <c r="F23" s="75"/>
      <c r="G23" s="75"/>
      <c r="H23" s="75"/>
      <c r="I23" s="47"/>
      <c r="J23" s="47"/>
      <c r="K23" s="851"/>
      <c r="L23" s="851"/>
      <c r="M23" s="851"/>
      <c r="N23" s="888"/>
      <c r="O23" s="888"/>
      <c r="P23" s="851"/>
      <c r="Q23" s="851"/>
      <c r="R23" s="851"/>
      <c r="S23" s="75"/>
      <c r="T23" s="2143"/>
      <c r="U23" s="2179"/>
      <c r="V23" s="893"/>
      <c r="W23" s="47"/>
      <c r="Z23" s="47"/>
      <c r="AA23" s="47"/>
      <c r="AB23" s="47"/>
      <c r="AC23" s="47"/>
      <c r="AD23" s="47"/>
      <c r="AE23" s="47"/>
      <c r="AF23" s="47"/>
      <c r="AG23" s="47"/>
      <c r="AH23" s="47"/>
      <c r="AI23" s="47"/>
      <c r="AJ23" s="47"/>
      <c r="AK23" s="47"/>
      <c r="AL23" s="47"/>
    </row>
    <row r="24" spans="1:38" ht="5.25" customHeight="1">
      <c r="A24" s="699"/>
      <c r="E24" s="99"/>
      <c r="F24" s="99"/>
      <c r="G24" s="99"/>
      <c r="H24" s="99"/>
      <c r="K24" s="851"/>
      <c r="L24" s="851"/>
      <c r="M24" s="851"/>
      <c r="N24" s="888"/>
      <c r="O24" s="888"/>
      <c r="P24" s="851"/>
      <c r="Q24" s="851"/>
      <c r="R24" s="851"/>
      <c r="S24" s="44"/>
      <c r="U24" s="895"/>
      <c r="V24" s="893"/>
    </row>
    <row r="25" spans="1:38" ht="9.75" customHeight="1">
      <c r="A25" s="699"/>
      <c r="C25" s="46" t="s">
        <v>970</v>
      </c>
      <c r="D25" s="44" t="s">
        <v>971</v>
      </c>
      <c r="E25" s="44"/>
      <c r="F25" s="44"/>
      <c r="G25" s="44"/>
      <c r="H25" s="44"/>
      <c r="K25" s="851"/>
      <c r="L25" s="851"/>
      <c r="M25" s="851"/>
      <c r="N25" s="888"/>
      <c r="O25" s="888"/>
      <c r="P25" s="851"/>
      <c r="Q25" s="851"/>
      <c r="R25" s="851"/>
      <c r="S25" s="75"/>
      <c r="T25" s="3224" t="s">
        <v>400</v>
      </c>
      <c r="U25" s="2180">
        <v>0</v>
      </c>
      <c r="V25" s="893"/>
    </row>
    <row r="26" spans="1:38" ht="9.75" customHeight="1">
      <c r="A26" s="881"/>
      <c r="B26" s="401"/>
      <c r="C26" s="882"/>
      <c r="D26" s="322" t="s">
        <v>972</v>
      </c>
      <c r="E26" s="322"/>
      <c r="F26" s="322"/>
      <c r="G26" s="322"/>
      <c r="H26" s="322"/>
      <c r="I26" s="401"/>
      <c r="J26" s="401"/>
      <c r="K26" s="847"/>
      <c r="L26" s="847"/>
      <c r="M26" s="847"/>
      <c r="N26" s="889"/>
      <c r="O26" s="889"/>
      <c r="P26" s="847"/>
      <c r="Q26" s="847"/>
      <c r="R26" s="847"/>
      <c r="S26" s="322"/>
      <c r="T26" s="2143"/>
      <c r="U26" s="2179"/>
      <c r="V26" s="893"/>
    </row>
    <row r="27" spans="1:38" ht="5.25" customHeight="1">
      <c r="A27" s="699"/>
      <c r="D27" s="878"/>
      <c r="E27" s="878"/>
      <c r="F27" s="107"/>
      <c r="G27" s="879"/>
      <c r="H27" s="879"/>
      <c r="K27" s="851"/>
      <c r="L27" s="851"/>
      <c r="M27" s="851"/>
      <c r="N27" s="888"/>
      <c r="O27" s="888"/>
      <c r="P27" s="851"/>
      <c r="Q27" s="851"/>
      <c r="R27" s="851"/>
      <c r="S27" s="107"/>
      <c r="U27" s="895"/>
      <c r="V27" s="893"/>
    </row>
    <row r="28" spans="1:38" ht="9.75" customHeight="1">
      <c r="A28" s="699"/>
      <c r="C28" s="46" t="s">
        <v>973</v>
      </c>
      <c r="D28" s="44" t="s">
        <v>974</v>
      </c>
      <c r="E28" s="878"/>
      <c r="F28" s="107"/>
      <c r="G28" s="879"/>
      <c r="H28" s="879"/>
      <c r="K28" s="851"/>
      <c r="L28" s="851"/>
      <c r="M28" s="851"/>
      <c r="N28" s="888"/>
      <c r="O28" s="888"/>
      <c r="P28" s="851"/>
      <c r="Q28" s="851"/>
      <c r="R28" s="851"/>
      <c r="S28" s="107"/>
      <c r="T28" s="3224" t="s">
        <v>406</v>
      </c>
      <c r="U28" s="2180">
        <v>0</v>
      </c>
      <c r="V28" s="893"/>
    </row>
    <row r="29" spans="1:38" ht="9.75" customHeight="1">
      <c r="A29" s="699"/>
      <c r="C29" s="880"/>
      <c r="D29" s="75" t="s">
        <v>975</v>
      </c>
      <c r="E29" s="878"/>
      <c r="F29" s="107"/>
      <c r="G29" s="879"/>
      <c r="H29" s="879"/>
      <c r="K29" s="851"/>
      <c r="L29" s="851"/>
      <c r="M29" s="851"/>
      <c r="N29" s="888"/>
      <c r="O29" s="888"/>
      <c r="P29" s="851"/>
      <c r="Q29" s="851"/>
      <c r="R29" s="851"/>
      <c r="S29" s="107"/>
      <c r="T29" s="2143"/>
      <c r="U29" s="2179"/>
      <c r="V29" s="893"/>
    </row>
    <row r="30" spans="1:38" ht="5.25" customHeight="1">
      <c r="A30" s="699"/>
      <c r="C30" s="880"/>
      <c r="D30" s="75"/>
      <c r="E30" s="878"/>
      <c r="F30" s="107"/>
      <c r="G30" s="879"/>
      <c r="H30" s="879"/>
      <c r="K30" s="851"/>
      <c r="L30" s="851"/>
      <c r="M30" s="851"/>
      <c r="N30" s="888"/>
      <c r="O30" s="888"/>
      <c r="P30" s="851"/>
      <c r="Q30" s="851"/>
      <c r="R30" s="851"/>
      <c r="S30" s="107"/>
      <c r="U30" s="895"/>
      <c r="V30" s="893"/>
    </row>
    <row r="31" spans="1:38" ht="9.75" customHeight="1">
      <c r="A31" s="699"/>
      <c r="C31" s="46" t="s">
        <v>976</v>
      </c>
      <c r="D31" s="44" t="s">
        <v>977</v>
      </c>
      <c r="E31" s="878"/>
      <c r="F31" s="107"/>
      <c r="G31" s="879"/>
      <c r="H31" s="879"/>
      <c r="K31" s="851"/>
      <c r="L31" s="851"/>
      <c r="M31" s="851"/>
      <c r="N31" s="888"/>
      <c r="O31" s="888"/>
      <c r="P31" s="851"/>
      <c r="Q31" s="851"/>
      <c r="R31" s="851"/>
      <c r="S31" s="107"/>
      <c r="T31" s="3224" t="s">
        <v>410</v>
      </c>
      <c r="U31" s="2180">
        <v>0</v>
      </c>
      <c r="V31" s="893"/>
    </row>
    <row r="32" spans="1:38" ht="9.75" customHeight="1">
      <c r="A32" s="699"/>
      <c r="C32" s="880"/>
      <c r="D32" s="75" t="s">
        <v>978</v>
      </c>
      <c r="E32" s="878"/>
      <c r="F32" s="107"/>
      <c r="G32" s="879"/>
      <c r="H32" s="879" t="s">
        <v>979</v>
      </c>
      <c r="K32" s="851"/>
      <c r="L32" s="851"/>
      <c r="M32" s="851"/>
      <c r="N32" s="888"/>
      <c r="O32" s="888"/>
      <c r="P32" s="851"/>
      <c r="Q32" s="851"/>
      <c r="R32" s="851"/>
      <c r="S32" s="851"/>
      <c r="T32" s="2143"/>
      <c r="U32" s="2179"/>
      <c r="V32" s="893"/>
    </row>
    <row r="33" spans="1:22" ht="5.25" customHeight="1">
      <c r="A33" s="699"/>
      <c r="D33" s="878"/>
      <c r="E33" s="878"/>
      <c r="F33" s="107"/>
      <c r="G33" s="879"/>
      <c r="H33" s="879"/>
      <c r="K33" s="851"/>
      <c r="L33" s="851"/>
      <c r="M33" s="851"/>
      <c r="N33" s="888"/>
      <c r="O33" s="888"/>
      <c r="P33" s="851"/>
      <c r="Q33" s="851"/>
      <c r="R33" s="851"/>
      <c r="S33" s="44"/>
      <c r="U33" s="895"/>
      <c r="V33" s="893"/>
    </row>
    <row r="34" spans="1:22" ht="9.75" customHeight="1">
      <c r="A34" s="699"/>
      <c r="C34" s="46" t="s">
        <v>980</v>
      </c>
      <c r="D34" s="44" t="s">
        <v>981</v>
      </c>
      <c r="E34" s="44"/>
      <c r="F34" s="44"/>
      <c r="G34" s="44"/>
      <c r="H34" s="44"/>
      <c r="K34" s="851"/>
      <c r="L34" s="851"/>
      <c r="M34" s="851"/>
      <c r="N34" s="888"/>
      <c r="O34" s="888"/>
      <c r="P34" s="851"/>
      <c r="Q34" s="851"/>
      <c r="R34" s="851"/>
      <c r="S34" s="75"/>
      <c r="T34" s="3224" t="s">
        <v>414</v>
      </c>
      <c r="U34" s="2180">
        <v>0</v>
      </c>
      <c r="V34" s="893"/>
    </row>
    <row r="35" spans="1:22" ht="9.75" customHeight="1">
      <c r="A35" s="699"/>
      <c r="C35" s="880"/>
      <c r="D35" s="75" t="s">
        <v>982</v>
      </c>
      <c r="E35" s="75"/>
      <c r="F35" s="75"/>
      <c r="G35" s="75"/>
      <c r="H35" s="75"/>
      <c r="K35" s="851"/>
      <c r="L35" s="851"/>
      <c r="M35" s="851"/>
      <c r="N35" s="888"/>
      <c r="O35" s="888"/>
      <c r="P35" s="851"/>
      <c r="Q35" s="851"/>
      <c r="R35" s="851"/>
      <c r="S35" s="75"/>
      <c r="T35" s="2143"/>
      <c r="U35" s="2179"/>
      <c r="V35" s="893"/>
    </row>
    <row r="36" spans="1:22" ht="5.25" customHeight="1">
      <c r="A36" s="699"/>
      <c r="E36" s="99"/>
      <c r="F36" s="99"/>
      <c r="G36" s="99"/>
      <c r="H36" s="99"/>
      <c r="K36" s="851"/>
      <c r="L36" s="851"/>
      <c r="M36" s="851"/>
      <c r="N36" s="888"/>
      <c r="O36" s="888"/>
      <c r="P36" s="851"/>
      <c r="Q36" s="851"/>
      <c r="R36" s="851"/>
      <c r="S36" s="44"/>
      <c r="U36" s="895"/>
      <c r="V36" s="893"/>
    </row>
    <row r="37" spans="1:22" ht="9.75" customHeight="1">
      <c r="A37" s="699"/>
      <c r="C37" s="46" t="s">
        <v>983</v>
      </c>
      <c r="D37" s="44" t="s">
        <v>984</v>
      </c>
      <c r="E37" s="44"/>
      <c r="F37" s="44"/>
      <c r="G37" s="44"/>
      <c r="H37" s="44"/>
      <c r="K37" s="851"/>
      <c r="L37" s="851"/>
      <c r="M37" s="851"/>
      <c r="N37" s="888"/>
      <c r="O37" s="888"/>
      <c r="P37" s="851"/>
      <c r="Q37" s="851"/>
      <c r="R37" s="851"/>
      <c r="S37" s="75"/>
      <c r="T37" s="3224" t="s">
        <v>335</v>
      </c>
      <c r="U37" s="2180">
        <v>0</v>
      </c>
      <c r="V37" s="893"/>
    </row>
    <row r="38" spans="1:22" ht="9.75" customHeight="1">
      <c r="A38" s="699"/>
      <c r="C38" s="880"/>
      <c r="D38" s="75" t="s">
        <v>985</v>
      </c>
      <c r="E38" s="75"/>
      <c r="F38" s="75"/>
      <c r="G38" s="75"/>
      <c r="H38" s="75"/>
      <c r="K38" s="851"/>
      <c r="L38" s="851"/>
      <c r="M38" s="851"/>
      <c r="N38" s="888"/>
      <c r="O38" s="888"/>
      <c r="P38" s="851"/>
      <c r="Q38" s="851"/>
      <c r="R38" s="851"/>
      <c r="S38" s="75"/>
      <c r="T38" s="2143"/>
      <c r="U38" s="2179"/>
      <c r="V38" s="893"/>
    </row>
    <row r="39" spans="1:22" ht="5.25" customHeight="1">
      <c r="A39" s="699"/>
      <c r="D39" s="878"/>
      <c r="E39" s="878"/>
      <c r="F39" s="107"/>
      <c r="G39" s="879"/>
      <c r="H39" s="879"/>
      <c r="K39" s="851"/>
      <c r="L39" s="851"/>
      <c r="M39" s="851"/>
      <c r="N39" s="888"/>
      <c r="O39" s="888"/>
      <c r="P39" s="851"/>
      <c r="Q39" s="851"/>
      <c r="R39" s="851"/>
      <c r="S39" s="107"/>
      <c r="U39" s="895"/>
      <c r="V39" s="893"/>
    </row>
    <row r="40" spans="1:22" ht="9.75" customHeight="1">
      <c r="A40" s="699"/>
      <c r="C40" s="46" t="s">
        <v>986</v>
      </c>
      <c r="D40" s="44" t="s">
        <v>987</v>
      </c>
      <c r="E40" s="878"/>
      <c r="F40" s="107"/>
      <c r="G40" s="879"/>
      <c r="H40" s="879"/>
      <c r="K40" s="851"/>
      <c r="L40" s="851"/>
      <c r="M40" s="851"/>
      <c r="N40" s="888"/>
      <c r="O40" s="888"/>
      <c r="P40" s="851"/>
      <c r="Q40" s="851"/>
      <c r="R40" s="851"/>
      <c r="S40" s="107"/>
      <c r="T40" s="3224" t="s">
        <v>336</v>
      </c>
      <c r="U40" s="2180">
        <v>0</v>
      </c>
      <c r="V40" s="893"/>
    </row>
    <row r="41" spans="1:22" ht="9.75" customHeight="1">
      <c r="A41" s="699"/>
      <c r="C41" s="880"/>
      <c r="D41" s="75" t="s">
        <v>988</v>
      </c>
      <c r="E41" s="878"/>
      <c r="F41" s="107"/>
      <c r="G41" s="879"/>
      <c r="H41" s="879"/>
      <c r="K41" s="851"/>
      <c r="L41" s="851"/>
      <c r="M41" s="851"/>
      <c r="N41" s="888"/>
      <c r="O41" s="888"/>
      <c r="P41" s="851"/>
      <c r="Q41" s="851"/>
      <c r="R41" s="851"/>
      <c r="S41" s="107"/>
      <c r="T41" s="2143"/>
      <c r="U41" s="2179"/>
      <c r="V41" s="893"/>
    </row>
    <row r="42" spans="1:22" ht="5.25" customHeight="1">
      <c r="A42" s="699"/>
      <c r="C42" s="880"/>
      <c r="D42" s="75"/>
      <c r="E42" s="878"/>
      <c r="F42" s="107"/>
      <c r="G42" s="879"/>
      <c r="H42" s="879"/>
      <c r="K42" s="851"/>
      <c r="L42" s="851"/>
      <c r="M42" s="851"/>
      <c r="N42" s="888"/>
      <c r="O42" s="888"/>
      <c r="P42" s="851"/>
      <c r="Q42" s="851"/>
      <c r="R42" s="851"/>
      <c r="S42" s="107"/>
      <c r="U42" s="895"/>
      <c r="V42" s="893"/>
    </row>
    <row r="43" spans="1:22" ht="9.75" customHeight="1">
      <c r="A43" s="699"/>
      <c r="C43" s="46" t="s">
        <v>989</v>
      </c>
      <c r="D43" s="44" t="s">
        <v>990</v>
      </c>
      <c r="E43" s="878"/>
      <c r="F43" s="107"/>
      <c r="G43" s="879"/>
      <c r="H43" s="879"/>
      <c r="K43" s="851"/>
      <c r="L43" s="851"/>
      <c r="M43" s="851"/>
      <c r="N43" s="888"/>
      <c r="O43" s="888"/>
      <c r="P43" s="851"/>
      <c r="Q43" s="851"/>
      <c r="R43" s="851"/>
      <c r="S43" s="107"/>
      <c r="T43" s="3224" t="s">
        <v>774</v>
      </c>
      <c r="U43" s="2180">
        <v>0</v>
      </c>
      <c r="V43" s="893"/>
    </row>
    <row r="44" spans="1:22" ht="9.75" customHeight="1">
      <c r="A44" s="699"/>
      <c r="C44" s="774"/>
      <c r="D44" s="774" t="s">
        <v>991</v>
      </c>
      <c r="E44" s="774"/>
      <c r="F44" s="702"/>
      <c r="G44" s="702"/>
      <c r="H44" s="702"/>
      <c r="I44" s="851"/>
      <c r="J44" s="702"/>
      <c r="K44" s="851"/>
      <c r="L44" s="851"/>
      <c r="M44" s="851"/>
      <c r="N44" s="888"/>
      <c r="O44" s="888"/>
      <c r="P44" s="851"/>
      <c r="Q44" s="851"/>
      <c r="R44" s="851"/>
      <c r="S44" s="888"/>
      <c r="T44" s="2143"/>
      <c r="U44" s="2179"/>
      <c r="V44" s="893"/>
    </row>
    <row r="45" spans="1:22" ht="5.25" customHeight="1">
      <c r="A45" s="699"/>
      <c r="C45" s="774"/>
      <c r="D45" s="702"/>
      <c r="E45" s="774"/>
      <c r="F45" s="702"/>
      <c r="G45" s="702"/>
      <c r="H45" s="702"/>
      <c r="I45" s="851"/>
      <c r="J45" s="702"/>
      <c r="K45" s="851"/>
      <c r="L45" s="851"/>
      <c r="M45" s="851"/>
      <c r="N45" s="888"/>
      <c r="O45" s="888"/>
      <c r="P45" s="851"/>
      <c r="Q45" s="851"/>
      <c r="R45" s="851"/>
      <c r="S45" s="888"/>
      <c r="U45" s="896"/>
      <c r="V45" s="893"/>
    </row>
    <row r="46" spans="1:22" ht="10.5" customHeight="1">
      <c r="A46" s="699"/>
      <c r="C46" s="883" t="s">
        <v>992</v>
      </c>
      <c r="D46" s="44" t="s">
        <v>993</v>
      </c>
      <c r="E46" s="878"/>
      <c r="F46" s="107"/>
      <c r="G46" s="879"/>
      <c r="H46" s="879"/>
      <c r="K46" s="851"/>
      <c r="L46" s="851"/>
      <c r="M46" s="851"/>
      <c r="N46" s="888"/>
      <c r="O46" s="888"/>
      <c r="P46" s="851"/>
      <c r="Q46" s="851"/>
      <c r="R46" s="851"/>
      <c r="S46" s="107"/>
      <c r="T46" s="3224" t="s">
        <v>688</v>
      </c>
      <c r="U46" s="3228">
        <v>0</v>
      </c>
      <c r="V46" s="893"/>
    </row>
    <row r="47" spans="1:22" ht="10.5" customHeight="1">
      <c r="A47" s="699"/>
      <c r="C47" s="880"/>
      <c r="D47" s="75" t="s">
        <v>994</v>
      </c>
      <c r="E47" s="878"/>
      <c r="F47" s="107"/>
      <c r="G47" s="879"/>
      <c r="H47" s="879"/>
      <c r="K47" s="851"/>
      <c r="L47" s="851"/>
      <c r="M47" s="851"/>
      <c r="N47" s="888"/>
      <c r="O47" s="888"/>
      <c r="P47" s="851"/>
      <c r="Q47" s="851"/>
      <c r="R47" s="851"/>
      <c r="S47" s="851"/>
      <c r="T47" s="2143"/>
      <c r="U47" s="2179"/>
      <c r="V47" s="893"/>
    </row>
    <row r="48" spans="1:22" ht="5.25" customHeight="1">
      <c r="A48" s="699"/>
      <c r="D48" s="878"/>
      <c r="E48" s="878"/>
      <c r="F48" s="107"/>
      <c r="G48" s="879"/>
      <c r="H48" s="879"/>
      <c r="K48" s="851"/>
      <c r="L48" s="851"/>
      <c r="M48" s="851"/>
      <c r="N48" s="888"/>
      <c r="O48" s="888"/>
      <c r="P48" s="851"/>
      <c r="Q48" s="851"/>
      <c r="R48" s="851"/>
      <c r="S48" s="44"/>
      <c r="U48" s="895"/>
      <c r="V48" s="893"/>
    </row>
    <row r="49" spans="1:22" ht="10.5" customHeight="1">
      <c r="A49" s="699"/>
      <c r="C49" s="883" t="s">
        <v>995</v>
      </c>
      <c r="D49" s="44" t="s">
        <v>996</v>
      </c>
      <c r="E49" s="44"/>
      <c r="F49" s="44"/>
      <c r="G49" s="44"/>
      <c r="H49" s="44"/>
      <c r="K49" s="851"/>
      <c r="L49" s="851"/>
      <c r="M49" s="851"/>
      <c r="N49" s="888"/>
      <c r="O49" s="888"/>
      <c r="P49" s="851"/>
      <c r="Q49" s="851"/>
      <c r="R49" s="851"/>
      <c r="S49" s="75"/>
      <c r="T49" s="3224" t="s">
        <v>997</v>
      </c>
      <c r="U49" s="2180">
        <v>0</v>
      </c>
      <c r="V49" s="893"/>
    </row>
    <row r="50" spans="1:22" ht="10.5" customHeight="1">
      <c r="A50" s="699"/>
      <c r="C50" s="880"/>
      <c r="D50" s="75" t="s">
        <v>998</v>
      </c>
      <c r="E50" s="75"/>
      <c r="F50" s="75"/>
      <c r="G50" s="75"/>
      <c r="H50" s="75"/>
      <c r="K50" s="851"/>
      <c r="L50" s="851"/>
      <c r="M50" s="851"/>
      <c r="N50" s="888"/>
      <c r="O50" s="888"/>
      <c r="P50" s="851"/>
      <c r="Q50" s="851"/>
      <c r="R50" s="851"/>
      <c r="S50" s="75"/>
      <c r="T50" s="2143"/>
      <c r="U50" s="2179"/>
      <c r="V50" s="893"/>
    </row>
    <row r="51" spans="1:22" ht="5.25" customHeight="1">
      <c r="A51" s="699"/>
      <c r="E51" s="99"/>
      <c r="F51" s="99"/>
      <c r="G51" s="99"/>
      <c r="H51" s="99"/>
      <c r="K51" s="851"/>
      <c r="L51" s="851"/>
      <c r="M51" s="851"/>
      <c r="N51" s="888"/>
      <c r="O51" s="888"/>
      <c r="P51" s="851"/>
      <c r="Q51" s="851"/>
      <c r="R51" s="851"/>
      <c r="S51" s="44"/>
      <c r="U51" s="895"/>
      <c r="V51" s="893"/>
    </row>
    <row r="52" spans="1:22" ht="10.5" customHeight="1">
      <c r="A52" s="699"/>
      <c r="C52" s="883" t="s">
        <v>999</v>
      </c>
      <c r="D52" s="44" t="s">
        <v>1000</v>
      </c>
      <c r="E52" s="44"/>
      <c r="F52" s="44"/>
      <c r="G52" s="44"/>
      <c r="H52" s="44"/>
      <c r="K52" s="851"/>
      <c r="L52" s="851"/>
      <c r="M52" s="851"/>
      <c r="N52" s="888"/>
      <c r="O52" s="888"/>
      <c r="P52" s="851"/>
      <c r="Q52" s="851"/>
      <c r="R52" s="851"/>
      <c r="S52" s="75"/>
      <c r="T52" s="3224" t="s">
        <v>1001</v>
      </c>
      <c r="U52" s="2180">
        <v>0</v>
      </c>
      <c r="V52" s="893"/>
    </row>
    <row r="53" spans="1:22" ht="10.5" customHeight="1">
      <c r="A53" s="699"/>
      <c r="C53" s="880"/>
      <c r="D53" s="75" t="s">
        <v>1002</v>
      </c>
      <c r="E53" s="75"/>
      <c r="F53" s="75"/>
      <c r="G53" s="75"/>
      <c r="H53" s="75"/>
      <c r="K53" s="851"/>
      <c r="L53" s="851"/>
      <c r="M53" s="851"/>
      <c r="N53" s="888"/>
      <c r="O53" s="888"/>
      <c r="P53" s="851"/>
      <c r="Q53" s="851"/>
      <c r="R53" s="851"/>
      <c r="S53" s="75"/>
      <c r="T53" s="2143"/>
      <c r="U53" s="2179"/>
      <c r="V53" s="893"/>
    </row>
    <row r="54" spans="1:22" ht="5.25" customHeight="1">
      <c r="A54" s="699"/>
      <c r="D54" s="878"/>
      <c r="E54" s="878"/>
      <c r="F54" s="107"/>
      <c r="G54" s="879"/>
      <c r="H54" s="879"/>
      <c r="K54" s="851"/>
      <c r="L54" s="851"/>
      <c r="M54" s="851"/>
      <c r="N54" s="888"/>
      <c r="O54" s="888"/>
      <c r="P54" s="851"/>
      <c r="Q54" s="851"/>
      <c r="R54" s="851"/>
      <c r="S54" s="107"/>
      <c r="U54" s="895"/>
      <c r="V54" s="893"/>
    </row>
    <row r="55" spans="1:22" ht="10.5" customHeight="1">
      <c r="A55" s="699"/>
      <c r="C55" s="883" t="s">
        <v>1003</v>
      </c>
      <c r="D55" s="44" t="s">
        <v>1004</v>
      </c>
      <c r="E55" s="878"/>
      <c r="F55" s="107"/>
      <c r="G55" s="879"/>
      <c r="H55" s="879"/>
      <c r="K55" s="851"/>
      <c r="L55" s="851"/>
      <c r="M55" s="851"/>
      <c r="N55" s="888"/>
      <c r="O55" s="888"/>
      <c r="P55" s="851"/>
      <c r="Q55" s="851"/>
      <c r="R55" s="851"/>
      <c r="S55" s="107"/>
      <c r="T55" s="3224" t="s">
        <v>1005</v>
      </c>
      <c r="U55" s="2180">
        <v>0</v>
      </c>
      <c r="V55" s="893"/>
    </row>
    <row r="56" spans="1:22" ht="10.5" customHeight="1">
      <c r="A56" s="699"/>
      <c r="C56" s="880"/>
      <c r="D56" s="75" t="s">
        <v>1006</v>
      </c>
      <c r="E56" s="878"/>
      <c r="F56" s="107"/>
      <c r="G56" s="879"/>
      <c r="H56" s="879"/>
      <c r="K56" s="851"/>
      <c r="L56" s="851"/>
      <c r="M56" s="851"/>
      <c r="N56" s="888"/>
      <c r="O56" s="888"/>
      <c r="P56" s="851"/>
      <c r="Q56" s="851"/>
      <c r="R56" s="851"/>
      <c r="S56" s="107"/>
      <c r="T56" s="2143"/>
      <c r="U56" s="2179"/>
      <c r="V56" s="893"/>
    </row>
    <row r="57" spans="1:22" ht="5.25" customHeight="1">
      <c r="A57" s="699"/>
      <c r="C57" s="880"/>
      <c r="D57" s="75"/>
      <c r="E57" s="878"/>
      <c r="F57" s="107"/>
      <c r="G57" s="879"/>
      <c r="H57" s="879"/>
      <c r="K57" s="851"/>
      <c r="L57" s="851"/>
      <c r="M57" s="851"/>
      <c r="N57" s="888"/>
      <c r="O57" s="888"/>
      <c r="P57" s="851"/>
      <c r="Q57" s="851"/>
      <c r="R57" s="851"/>
      <c r="S57" s="107"/>
      <c r="U57" s="895"/>
      <c r="V57" s="893"/>
    </row>
    <row r="58" spans="1:22" ht="10.5" customHeight="1">
      <c r="A58" s="699"/>
      <c r="C58" s="883" t="s">
        <v>1007</v>
      </c>
      <c r="D58" s="44" t="s">
        <v>1008</v>
      </c>
      <c r="E58" s="878"/>
      <c r="F58" s="107"/>
      <c r="G58" s="879"/>
      <c r="H58" s="879"/>
      <c r="K58" s="851"/>
      <c r="L58" s="851"/>
      <c r="M58" s="851"/>
      <c r="N58" s="888"/>
      <c r="O58" s="888"/>
      <c r="P58" s="851"/>
      <c r="Q58" s="851"/>
      <c r="R58" s="851"/>
      <c r="S58" s="107"/>
      <c r="T58" s="3224" t="s">
        <v>1009</v>
      </c>
      <c r="U58" s="2180">
        <v>0</v>
      </c>
      <c r="V58" s="893"/>
    </row>
    <row r="59" spans="1:22" ht="10.5" customHeight="1">
      <c r="A59" s="699"/>
      <c r="C59" s="774"/>
      <c r="D59" s="774" t="s">
        <v>1010</v>
      </c>
      <c r="E59" s="774"/>
      <c r="F59" s="702"/>
      <c r="G59" s="702"/>
      <c r="H59" s="702"/>
      <c r="I59" s="851"/>
      <c r="J59" s="702"/>
      <c r="K59" s="851"/>
      <c r="L59" s="851"/>
      <c r="M59" s="851"/>
      <c r="N59" s="888"/>
      <c r="O59" s="888"/>
      <c r="P59" s="851"/>
      <c r="Q59" s="851"/>
      <c r="R59" s="851"/>
      <c r="S59" s="888"/>
      <c r="T59" s="2143"/>
      <c r="U59" s="2179"/>
      <c r="V59" s="893"/>
    </row>
    <row r="60" spans="1:22" ht="5.25" customHeight="1">
      <c r="A60" s="699"/>
      <c r="C60" s="774"/>
      <c r="D60" s="702"/>
      <c r="E60" s="774"/>
      <c r="F60" s="702"/>
      <c r="G60" s="702"/>
      <c r="H60" s="702"/>
      <c r="I60" s="851"/>
      <c r="J60" s="702"/>
      <c r="K60" s="851"/>
      <c r="L60" s="851"/>
      <c r="M60" s="851"/>
      <c r="N60" s="888"/>
      <c r="O60" s="888"/>
      <c r="P60" s="851"/>
      <c r="Q60" s="851"/>
      <c r="R60" s="851"/>
      <c r="S60" s="888"/>
      <c r="U60" s="897"/>
      <c r="V60" s="893"/>
    </row>
    <row r="61" spans="1:22" ht="10.5" customHeight="1">
      <c r="A61" s="699"/>
      <c r="C61" s="883" t="s">
        <v>1011</v>
      </c>
      <c r="D61" s="44" t="s">
        <v>1012</v>
      </c>
      <c r="E61" s="44"/>
      <c r="F61" s="44"/>
      <c r="G61" s="44"/>
      <c r="H61" s="44"/>
      <c r="K61" s="851"/>
      <c r="L61" s="851"/>
      <c r="M61" s="851"/>
      <c r="N61" s="888"/>
      <c r="O61" s="888"/>
      <c r="P61" s="851"/>
      <c r="Q61" s="851"/>
      <c r="R61" s="851"/>
      <c r="S61" s="75"/>
      <c r="T61" s="3224" t="s">
        <v>1013</v>
      </c>
      <c r="U61" s="2180">
        <v>0</v>
      </c>
      <c r="V61" s="893"/>
    </row>
    <row r="62" spans="1:22" ht="10.5" customHeight="1">
      <c r="A62" s="699"/>
      <c r="C62" s="880"/>
      <c r="D62" s="75" t="s">
        <v>1014</v>
      </c>
      <c r="E62" s="75"/>
      <c r="F62" s="75"/>
      <c r="G62" s="75"/>
      <c r="H62" s="75"/>
      <c r="K62" s="851"/>
      <c r="L62" s="851"/>
      <c r="M62" s="851"/>
      <c r="N62" s="888"/>
      <c r="O62" s="888"/>
      <c r="P62" s="851"/>
      <c r="Q62" s="851"/>
      <c r="R62" s="851"/>
      <c r="S62" s="75"/>
      <c r="T62" s="2143"/>
      <c r="U62" s="2179"/>
      <c r="V62" s="893"/>
    </row>
    <row r="63" spans="1:22" ht="5.25" customHeight="1">
      <c r="A63" s="699"/>
      <c r="D63" s="878"/>
      <c r="E63" s="878"/>
      <c r="F63" s="107"/>
      <c r="G63" s="879"/>
      <c r="H63" s="879"/>
      <c r="K63" s="851"/>
      <c r="L63" s="851"/>
      <c r="M63" s="851"/>
      <c r="N63" s="888"/>
      <c r="O63" s="888"/>
      <c r="P63" s="851"/>
      <c r="Q63" s="851"/>
      <c r="R63" s="851"/>
      <c r="S63" s="107"/>
      <c r="U63" s="895"/>
      <c r="V63" s="893"/>
    </row>
    <row r="64" spans="1:22" ht="10.5" customHeight="1">
      <c r="A64" s="699"/>
      <c r="C64" s="883" t="s">
        <v>1015</v>
      </c>
      <c r="D64" s="44" t="s">
        <v>1016</v>
      </c>
      <c r="E64" s="878"/>
      <c r="F64" s="107"/>
      <c r="G64" s="879"/>
      <c r="H64" s="879"/>
      <c r="K64" s="851"/>
      <c r="L64" s="851"/>
      <c r="M64" s="851"/>
      <c r="N64" s="888"/>
      <c r="O64" s="888"/>
      <c r="P64" s="851"/>
      <c r="Q64" s="851"/>
      <c r="R64" s="851"/>
      <c r="S64" s="107"/>
      <c r="T64" s="3224" t="s">
        <v>1017</v>
      </c>
      <c r="U64" s="2180">
        <v>0</v>
      </c>
      <c r="V64" s="893"/>
    </row>
    <row r="65" spans="1:38" ht="10.5" customHeight="1">
      <c r="A65" s="699"/>
      <c r="C65" s="880"/>
      <c r="D65" s="75" t="s">
        <v>1018</v>
      </c>
      <c r="E65" s="878"/>
      <c r="F65" s="107"/>
      <c r="G65" s="879"/>
      <c r="H65" s="879"/>
      <c r="K65" s="851"/>
      <c r="L65" s="851"/>
      <c r="M65" s="851"/>
      <c r="N65" s="888"/>
      <c r="O65" s="888"/>
      <c r="P65" s="851"/>
      <c r="Q65" s="851"/>
      <c r="R65" s="851"/>
      <c r="S65" s="107"/>
      <c r="T65" s="2143"/>
      <c r="U65" s="2179"/>
      <c r="V65" s="893"/>
    </row>
    <row r="66" spans="1:38" ht="5.25" customHeight="1">
      <c r="A66" s="699"/>
      <c r="C66" s="880"/>
      <c r="D66" s="75"/>
      <c r="E66" s="878"/>
      <c r="F66" s="107"/>
      <c r="G66" s="879"/>
      <c r="H66" s="879"/>
      <c r="K66" s="851"/>
      <c r="L66" s="851"/>
      <c r="M66" s="851"/>
      <c r="N66" s="888"/>
      <c r="O66" s="888"/>
      <c r="P66" s="851"/>
      <c r="Q66" s="851"/>
      <c r="R66" s="851"/>
      <c r="S66" s="107"/>
      <c r="U66" s="895"/>
      <c r="V66" s="893"/>
    </row>
    <row r="67" spans="1:38" ht="10.5" customHeight="1">
      <c r="A67" s="699"/>
      <c r="C67" s="883" t="s">
        <v>1019</v>
      </c>
      <c r="D67" s="44" t="s">
        <v>1020</v>
      </c>
      <c r="E67" s="878"/>
      <c r="F67" s="107"/>
      <c r="G67" s="879"/>
      <c r="H67" s="879"/>
      <c r="K67" s="851"/>
      <c r="L67" s="851"/>
      <c r="M67" s="851"/>
      <c r="N67" s="888"/>
      <c r="O67" s="888"/>
      <c r="P67" s="851"/>
      <c r="Q67" s="851"/>
      <c r="R67" s="851"/>
      <c r="S67" s="107"/>
      <c r="T67" s="2143">
        <v>20</v>
      </c>
      <c r="U67" s="2180">
        <v>0</v>
      </c>
      <c r="V67" s="893"/>
    </row>
    <row r="68" spans="1:38" ht="10.5" customHeight="1">
      <c r="A68" s="699"/>
      <c r="C68" s="880"/>
      <c r="D68" s="75" t="s">
        <v>1021</v>
      </c>
      <c r="E68" s="878"/>
      <c r="F68" s="107"/>
      <c r="G68" s="879"/>
      <c r="H68" s="879"/>
      <c r="K68" s="851"/>
      <c r="L68" s="851"/>
      <c r="M68" s="851"/>
      <c r="N68" s="888"/>
      <c r="O68" s="888"/>
      <c r="P68" s="851"/>
      <c r="Q68" s="851"/>
      <c r="R68" s="851"/>
      <c r="S68" s="107"/>
      <c r="T68" s="2143"/>
      <c r="U68" s="2179"/>
      <c r="V68" s="893"/>
    </row>
    <row r="69" spans="1:38" ht="5.25" customHeight="1">
      <c r="A69" s="699"/>
      <c r="C69" s="880"/>
      <c r="D69" s="75"/>
      <c r="E69" s="878"/>
      <c r="F69" s="107"/>
      <c r="G69" s="879"/>
      <c r="H69" s="879"/>
      <c r="K69" s="851"/>
      <c r="L69" s="851"/>
      <c r="M69" s="851"/>
      <c r="N69" s="888"/>
      <c r="O69" s="888"/>
      <c r="P69" s="851"/>
      <c r="Q69" s="851"/>
      <c r="R69" s="851"/>
      <c r="S69" s="107"/>
      <c r="U69" s="895"/>
      <c r="V69" s="893"/>
    </row>
    <row r="70" spans="1:38" ht="10.5" customHeight="1">
      <c r="A70" s="699"/>
      <c r="C70" s="883" t="s">
        <v>1022</v>
      </c>
      <c r="D70" s="44" t="s">
        <v>1023</v>
      </c>
      <c r="E70" s="878"/>
      <c r="F70" s="107"/>
      <c r="G70" s="879"/>
      <c r="H70" s="879"/>
      <c r="K70" s="851"/>
      <c r="L70" s="851"/>
      <c r="M70" s="851"/>
      <c r="N70" s="888"/>
      <c r="O70" s="888"/>
      <c r="P70" s="851"/>
      <c r="Q70" s="851"/>
      <c r="R70" s="851"/>
      <c r="S70" s="107"/>
      <c r="T70" s="3224" t="s">
        <v>1024</v>
      </c>
      <c r="U70" s="2180">
        <v>0</v>
      </c>
      <c r="V70" s="893"/>
    </row>
    <row r="71" spans="1:38" ht="10.5" customHeight="1">
      <c r="A71" s="699"/>
      <c r="C71" s="774"/>
      <c r="D71" s="774" t="s">
        <v>1025</v>
      </c>
      <c r="E71" s="774"/>
      <c r="F71" s="702"/>
      <c r="G71" s="702"/>
      <c r="H71" s="702"/>
      <c r="I71" s="851"/>
      <c r="J71" s="702"/>
      <c r="K71" s="851"/>
      <c r="L71" s="851"/>
      <c r="M71" s="851"/>
      <c r="N71" s="888"/>
      <c r="O71" s="888"/>
      <c r="P71" s="851"/>
      <c r="Q71" s="851"/>
      <c r="R71" s="851"/>
      <c r="S71" s="888"/>
      <c r="T71" s="2143"/>
      <c r="U71" s="2179"/>
      <c r="V71" s="893"/>
    </row>
    <row r="72" spans="1:38" ht="10.5" customHeight="1">
      <c r="A72" s="699"/>
      <c r="C72" s="774"/>
      <c r="D72" s="702"/>
      <c r="E72" s="774"/>
      <c r="F72" s="702"/>
      <c r="G72" s="702"/>
      <c r="H72" s="702"/>
      <c r="I72" s="851"/>
      <c r="J72" s="702"/>
      <c r="K72" s="851"/>
      <c r="L72" s="851"/>
      <c r="M72" s="851"/>
      <c r="N72" s="888"/>
      <c r="O72" s="888"/>
      <c r="P72" s="851"/>
      <c r="Q72" s="851"/>
      <c r="R72" s="1917" t="s">
        <v>1026</v>
      </c>
      <c r="S72" s="888"/>
      <c r="T72" s="52"/>
      <c r="U72" s="70"/>
      <c r="V72" s="893"/>
    </row>
    <row r="73" spans="1:38" ht="3.75" customHeight="1">
      <c r="A73" s="699"/>
      <c r="C73" s="774"/>
      <c r="D73" s="702"/>
      <c r="E73" s="774"/>
      <c r="F73" s="702"/>
      <c r="G73" s="702"/>
      <c r="H73" s="702"/>
      <c r="I73" s="851"/>
      <c r="J73" s="702"/>
      <c r="K73" s="851"/>
      <c r="L73" s="851"/>
      <c r="M73" s="851"/>
      <c r="N73" s="888"/>
      <c r="O73" s="888"/>
      <c r="P73" s="851"/>
      <c r="Q73" s="851"/>
      <c r="R73" s="851"/>
      <c r="S73" s="888"/>
      <c r="T73" s="52"/>
      <c r="U73" s="70"/>
      <c r="V73" s="893"/>
    </row>
    <row r="74" spans="1:38" ht="14.25" customHeight="1">
      <c r="A74" s="699"/>
      <c r="C74" s="774"/>
      <c r="D74" s="3218"/>
      <c r="E74" s="3219"/>
      <c r="F74" s="3219"/>
      <c r="G74" s="3219"/>
      <c r="H74" s="3219"/>
      <c r="I74" s="3219"/>
      <c r="J74" s="3219"/>
      <c r="K74" s="3219"/>
      <c r="L74" s="3219"/>
      <c r="M74" s="3219"/>
      <c r="N74" s="3219"/>
      <c r="O74" s="3219"/>
      <c r="P74" s="3219"/>
      <c r="Q74" s="3219"/>
      <c r="R74" s="3220"/>
      <c r="S74" s="888"/>
      <c r="T74" s="52"/>
      <c r="U74" s="70"/>
      <c r="V74" s="893"/>
    </row>
    <row r="75" spans="1:38" s="865" customFormat="1" ht="14.25" customHeight="1">
      <c r="A75" s="699"/>
      <c r="B75" s="47"/>
      <c r="C75" s="774"/>
      <c r="D75" s="3221"/>
      <c r="E75" s="3222"/>
      <c r="F75" s="3222"/>
      <c r="G75" s="3222"/>
      <c r="H75" s="3222"/>
      <c r="I75" s="3222"/>
      <c r="J75" s="3222"/>
      <c r="K75" s="3222"/>
      <c r="L75" s="3222"/>
      <c r="M75" s="3222"/>
      <c r="N75" s="3222"/>
      <c r="O75" s="3222"/>
      <c r="P75" s="3222"/>
      <c r="Q75" s="3222"/>
      <c r="R75" s="3223"/>
      <c r="S75" s="888"/>
      <c r="T75" s="52"/>
      <c r="U75" s="70"/>
      <c r="V75" s="893"/>
      <c r="W75" s="47"/>
      <c r="Z75" s="47"/>
      <c r="AA75" s="47"/>
      <c r="AB75" s="47"/>
      <c r="AC75" s="47"/>
      <c r="AD75" s="47"/>
      <c r="AE75" s="47"/>
      <c r="AF75" s="47"/>
      <c r="AG75" s="47"/>
      <c r="AH75" s="47"/>
      <c r="AI75" s="47"/>
      <c r="AJ75" s="47"/>
      <c r="AK75" s="47"/>
      <c r="AL75" s="47"/>
    </row>
    <row r="76" spans="1:38" s="865" customFormat="1" ht="10.5" customHeight="1">
      <c r="A76" s="3225">
        <v>22</v>
      </c>
      <c r="B76" s="3226"/>
      <c r="C76" s="3226"/>
      <c r="D76" s="3226"/>
      <c r="E76" s="3226"/>
      <c r="F76" s="3226"/>
      <c r="G76" s="3226"/>
      <c r="H76" s="3226"/>
      <c r="I76" s="3226"/>
      <c r="J76" s="3226"/>
      <c r="K76" s="3226"/>
      <c r="L76" s="3226"/>
      <c r="M76" s="3226"/>
      <c r="N76" s="3226"/>
      <c r="O76" s="3226"/>
      <c r="P76" s="3226"/>
      <c r="Q76" s="3226"/>
      <c r="R76" s="3226"/>
      <c r="S76" s="3226"/>
      <c r="T76" s="3226"/>
      <c r="U76" s="3226"/>
      <c r="V76" s="3227"/>
      <c r="W76" s="47"/>
      <c r="Z76" s="47"/>
      <c r="AA76" s="47"/>
      <c r="AB76" s="47"/>
      <c r="AC76" s="47"/>
      <c r="AD76" s="47"/>
      <c r="AE76" s="47"/>
      <c r="AF76" s="47"/>
      <c r="AG76" s="47"/>
      <c r="AH76" s="47"/>
      <c r="AI76" s="47"/>
      <c r="AJ76" s="47"/>
      <c r="AK76" s="47"/>
      <c r="AL76" s="47"/>
    </row>
    <row r="77" spans="1:38" s="865" customFormat="1" ht="9.75" customHeight="1">
      <c r="A77" s="702"/>
      <c r="B77" s="47"/>
      <c r="C77" s="774"/>
      <c r="D77" s="702"/>
      <c r="E77" s="774"/>
      <c r="F77" s="702"/>
      <c r="G77" s="702"/>
      <c r="H77" s="702"/>
      <c r="I77" s="851"/>
      <c r="J77" s="702"/>
      <c r="K77" s="851"/>
      <c r="L77" s="851"/>
      <c r="M77" s="851"/>
      <c r="N77" s="888"/>
      <c r="O77" s="888"/>
      <c r="P77" s="851"/>
      <c r="Q77" s="851"/>
      <c r="R77" s="851"/>
      <c r="S77" s="888"/>
      <c r="T77" s="70"/>
      <c r="U77" s="888"/>
      <c r="V77" s="888"/>
      <c r="W77" s="47"/>
      <c r="Z77" s="47"/>
      <c r="AA77" s="47"/>
      <c r="AB77" s="47"/>
      <c r="AC77" s="47"/>
      <c r="AD77" s="47"/>
      <c r="AE77" s="47"/>
      <c r="AF77" s="47"/>
      <c r="AG77" s="47"/>
      <c r="AH77" s="47"/>
      <c r="AI77" s="47"/>
      <c r="AJ77" s="47"/>
      <c r="AK77" s="47"/>
      <c r="AL77" s="47"/>
    </row>
    <row r="78" spans="1:38" s="865" customFormat="1" ht="5.25" customHeight="1">
      <c r="A78" s="702"/>
      <c r="B78" s="774"/>
      <c r="C78" s="702"/>
      <c r="D78" s="702"/>
      <c r="E78" s="774"/>
      <c r="F78" s="702"/>
      <c r="G78" s="702"/>
      <c r="H78" s="702"/>
      <c r="I78" s="851"/>
      <c r="J78" s="702"/>
      <c r="K78" s="851"/>
      <c r="L78" s="851"/>
      <c r="M78" s="851"/>
      <c r="N78" s="888"/>
      <c r="O78" s="888"/>
      <c r="P78" s="851"/>
      <c r="Q78" s="851"/>
      <c r="R78" s="851"/>
      <c r="S78" s="888"/>
      <c r="T78" s="888"/>
      <c r="U78" s="888"/>
      <c r="V78" s="888"/>
      <c r="W78" s="47"/>
      <c r="Z78" s="47"/>
      <c r="AA78" s="47"/>
      <c r="AB78" s="47"/>
      <c r="AC78" s="47"/>
      <c r="AD78" s="47"/>
      <c r="AE78" s="47"/>
      <c r="AF78" s="47"/>
      <c r="AG78" s="47"/>
      <c r="AH78" s="47"/>
      <c r="AI78" s="47"/>
      <c r="AJ78" s="47"/>
      <c r="AK78" s="47"/>
      <c r="AL78" s="47"/>
    </row>
    <row r="79" spans="1:38" s="865" customFormat="1" ht="16.5" customHeight="1">
      <c r="A79" s="47"/>
      <c r="B79" s="44"/>
      <c r="C79" s="47"/>
      <c r="D79" s="47"/>
      <c r="E79" s="47"/>
      <c r="F79" s="47"/>
      <c r="G79" s="47"/>
      <c r="H79" s="47"/>
      <c r="I79" s="47"/>
      <c r="J79" s="47"/>
      <c r="K79" s="47"/>
      <c r="L79" s="47"/>
      <c r="M79" s="47"/>
      <c r="N79" s="47"/>
      <c r="O79" s="70"/>
      <c r="P79" s="47"/>
      <c r="Q79" s="47"/>
      <c r="R79" s="47"/>
      <c r="S79" s="47"/>
      <c r="T79" s="47"/>
      <c r="U79" s="47"/>
      <c r="V79" s="47"/>
      <c r="W79" s="47"/>
      <c r="Z79" s="47"/>
      <c r="AA79" s="47"/>
      <c r="AB79" s="47"/>
      <c r="AC79" s="47"/>
      <c r="AD79" s="47"/>
      <c r="AE79" s="47"/>
      <c r="AF79" s="47"/>
      <c r="AG79" s="47"/>
      <c r="AH79" s="47"/>
      <c r="AI79" s="47"/>
      <c r="AJ79" s="47"/>
      <c r="AK79" s="47"/>
      <c r="AL79" s="47"/>
    </row>
    <row r="80" spans="1:38" s="865" customFormat="1">
      <c r="A80" s="47"/>
      <c r="B80" s="44"/>
      <c r="C80" s="47"/>
      <c r="D80" s="47"/>
      <c r="E80" s="47"/>
      <c r="F80" s="47"/>
      <c r="G80" s="47"/>
      <c r="H80" s="47"/>
      <c r="I80" s="47"/>
      <c r="J80" s="47"/>
      <c r="K80" s="47"/>
      <c r="L80" s="47"/>
      <c r="M80" s="47"/>
      <c r="N80" s="47"/>
      <c r="O80" s="70"/>
      <c r="P80" s="47"/>
      <c r="Q80" s="47"/>
      <c r="R80" s="47"/>
      <c r="S80" s="47"/>
      <c r="T80" s="47"/>
      <c r="U80" s="47"/>
      <c r="V80" s="47"/>
      <c r="W80" s="47"/>
      <c r="Z80" s="47"/>
      <c r="AA80" s="47"/>
      <c r="AB80" s="47"/>
      <c r="AC80" s="47"/>
      <c r="AD80" s="47"/>
      <c r="AE80" s="47"/>
      <c r="AF80" s="47"/>
      <c r="AG80" s="47"/>
      <c r="AH80" s="47"/>
      <c r="AI80" s="47"/>
      <c r="AJ80" s="47"/>
      <c r="AK80" s="47"/>
      <c r="AL80" s="47"/>
    </row>
    <row r="81" spans="1:38" s="865" customFormat="1">
      <c r="A81" s="47"/>
      <c r="B81" s="44"/>
      <c r="C81" s="47"/>
      <c r="D81" s="47"/>
      <c r="E81" s="47"/>
      <c r="F81" s="47"/>
      <c r="G81" s="47"/>
      <c r="H81" s="47"/>
      <c r="I81" s="47"/>
      <c r="J81" s="47"/>
      <c r="K81" s="47"/>
      <c r="L81" s="47"/>
      <c r="M81" s="47"/>
      <c r="N81" s="47"/>
      <c r="O81" s="70"/>
      <c r="P81" s="47"/>
      <c r="Q81" s="47"/>
      <c r="R81" s="47"/>
      <c r="S81" s="47"/>
      <c r="T81" s="47"/>
      <c r="U81" s="47"/>
      <c r="V81" s="47"/>
      <c r="W81" s="47"/>
      <c r="Z81" s="47"/>
      <c r="AA81" s="47"/>
      <c r="AB81" s="47"/>
      <c r="AC81" s="47"/>
      <c r="AD81" s="47"/>
      <c r="AE81" s="47"/>
      <c r="AF81" s="47"/>
      <c r="AG81" s="47"/>
      <c r="AH81" s="47"/>
      <c r="AI81" s="47"/>
      <c r="AJ81" s="47"/>
      <c r="AK81" s="47"/>
      <c r="AL81" s="47"/>
    </row>
    <row r="82" spans="1:38" s="865" customFormat="1">
      <c r="A82" s="47"/>
      <c r="B82" s="44"/>
      <c r="C82" s="47"/>
      <c r="D82" s="47"/>
      <c r="E82" s="47"/>
      <c r="F82" s="47"/>
      <c r="G82" s="47"/>
      <c r="H82" s="47"/>
      <c r="I82" s="47"/>
      <c r="J82" s="47"/>
      <c r="K82" s="47"/>
      <c r="L82" s="47"/>
      <c r="M82" s="47"/>
      <c r="N82" s="47"/>
      <c r="O82" s="70"/>
      <c r="P82" s="47"/>
      <c r="Q82" s="47"/>
      <c r="R82" s="47"/>
      <c r="S82" s="47"/>
      <c r="T82" s="47"/>
      <c r="U82" s="47"/>
      <c r="V82" s="47"/>
      <c r="W82" s="47"/>
      <c r="Z82" s="47"/>
      <c r="AA82" s="47"/>
      <c r="AB82" s="47"/>
      <c r="AC82" s="47"/>
      <c r="AD82" s="47"/>
      <c r="AE82" s="47"/>
      <c r="AF82" s="47"/>
      <c r="AG82" s="47"/>
      <c r="AH82" s="47"/>
      <c r="AI82" s="47"/>
      <c r="AJ82" s="47"/>
      <c r="AK82" s="47"/>
      <c r="AL82" s="47"/>
    </row>
  </sheetData>
  <sheetProtection selectLockedCells="1" selectUnlockedCells="1"/>
  <mergeCells count="45">
    <mergeCell ref="T52:T53"/>
    <mergeCell ref="T55:T56"/>
    <mergeCell ref="T58:T59"/>
    <mergeCell ref="P7:S7"/>
    <mergeCell ref="G8:L8"/>
    <mergeCell ref="P8:U8"/>
    <mergeCell ref="G9:L9"/>
    <mergeCell ref="P9:U9"/>
    <mergeCell ref="U49:U50"/>
    <mergeCell ref="U52:U53"/>
    <mergeCell ref="U55:U56"/>
    <mergeCell ref="U43:U44"/>
    <mergeCell ref="U46:U47"/>
    <mergeCell ref="A76:V76"/>
    <mergeCell ref="F11:F12"/>
    <mergeCell ref="O11:O12"/>
    <mergeCell ref="T22:T23"/>
    <mergeCell ref="T25:T26"/>
    <mergeCell ref="T28:T29"/>
    <mergeCell ref="T31:T32"/>
    <mergeCell ref="T34:T35"/>
    <mergeCell ref="T37:T38"/>
    <mergeCell ref="T40:T41"/>
    <mergeCell ref="T43:T44"/>
    <mergeCell ref="T46:T47"/>
    <mergeCell ref="T49:T50"/>
    <mergeCell ref="U34:U35"/>
    <mergeCell ref="U37:U38"/>
    <mergeCell ref="U40:U41"/>
    <mergeCell ref="D74:R75"/>
    <mergeCell ref="G11:L12"/>
    <mergeCell ref="P11:U12"/>
    <mergeCell ref="U58:U59"/>
    <mergeCell ref="U61:U62"/>
    <mergeCell ref="U64:U65"/>
    <mergeCell ref="U67:U68"/>
    <mergeCell ref="U70:U71"/>
    <mergeCell ref="T61:T62"/>
    <mergeCell ref="T64:T65"/>
    <mergeCell ref="T67:T68"/>
    <mergeCell ref="T70:T71"/>
    <mergeCell ref="U22:U23"/>
    <mergeCell ref="U25:U26"/>
    <mergeCell ref="U28:U29"/>
    <mergeCell ref="U31:U32"/>
  </mergeCells>
  <printOptions horizontalCentered="1" verticalCentered="1"/>
  <pageMargins left="0" right="0" top="0.15763888888888899" bottom="3.9583333333333297E-2" header="0.51180555555555596" footer="0.51180555555555596"/>
  <pageSetup paperSize="9" scale="78" firstPageNumber="18" orientation="portrait" useFirstPageNumber="1" horizontalDpi="300" verticalDpi="300"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sheetPr>
  <dimension ref="A1:XO244"/>
  <sheetViews>
    <sheetView showGridLines="0" view="pageBreakPreview" topLeftCell="A44" zoomScaleNormal="100" workbookViewId="0">
      <selection activeCell="I89" sqref="I89"/>
    </sheetView>
  </sheetViews>
  <sheetFormatPr defaultColWidth="9.109375" defaultRowHeight="10.199999999999999"/>
  <cols>
    <col min="1" max="1" width="1.44140625" style="47" customWidth="1"/>
    <col min="2" max="2" width="4" style="47" customWidth="1"/>
    <col min="3" max="3" width="5.88671875" style="47" customWidth="1"/>
    <col min="4" max="4" width="36" style="47" customWidth="1"/>
    <col min="5" max="5" width="2" style="47" customWidth="1"/>
    <col min="6" max="6" width="10.44140625" style="47" customWidth="1"/>
    <col min="7" max="7" width="2.5546875" style="47" customWidth="1"/>
    <col min="8" max="8" width="3.33203125" style="259" customWidth="1"/>
    <col min="9" max="9" width="7.6640625" style="47" customWidth="1"/>
    <col min="10" max="10" width="4" style="47" customWidth="1"/>
    <col min="11" max="11" width="12.88671875" style="47" customWidth="1"/>
    <col min="12" max="12" width="2" style="259" customWidth="1"/>
    <col min="13" max="15" width="6.6640625" style="47" customWidth="1"/>
    <col min="16" max="16" width="3.109375" style="47" customWidth="1"/>
    <col min="17" max="16384" width="9.109375" style="47"/>
  </cols>
  <sheetData>
    <row r="1" spans="1:639" s="541" customFormat="1" ht="4.5" customHeight="1">
      <c r="A1" s="542">
        <v>1693.75</v>
      </c>
      <c r="B1" s="543"/>
      <c r="C1" s="544"/>
      <c r="D1" s="545"/>
      <c r="E1" s="545"/>
      <c r="F1" s="545"/>
      <c r="G1" s="545"/>
      <c r="H1" s="131"/>
      <c r="I1" s="131"/>
      <c r="J1" s="131"/>
      <c r="K1" s="131"/>
      <c r="L1" s="131"/>
      <c r="M1" s="131"/>
      <c r="N1" s="131"/>
      <c r="O1" s="131"/>
      <c r="P1" s="131"/>
    </row>
    <row r="2" spans="1:639" customFormat="1" ht="12" customHeight="1">
      <c r="A2" s="816"/>
      <c r="B2" s="140"/>
      <c r="C2" s="140"/>
      <c r="D2" s="140"/>
      <c r="E2" s="140"/>
      <c r="F2" s="140"/>
      <c r="G2" s="84"/>
      <c r="H2" s="817"/>
      <c r="I2" s="817"/>
      <c r="J2" s="817"/>
      <c r="K2" s="817"/>
      <c r="L2" s="817"/>
      <c r="M2" s="830"/>
      <c r="N2" s="830"/>
      <c r="O2" s="830"/>
      <c r="P2" s="831"/>
      <c r="Q2" s="639"/>
      <c r="R2" s="639"/>
      <c r="S2" s="639"/>
      <c r="T2" s="639"/>
      <c r="U2" s="639"/>
      <c r="V2" s="639"/>
      <c r="W2" s="639"/>
      <c r="X2" s="639"/>
      <c r="Y2" s="639"/>
      <c r="Z2" s="639"/>
      <c r="AA2" s="639"/>
      <c r="AB2" s="639"/>
      <c r="AC2" s="639"/>
      <c r="AD2" s="639"/>
      <c r="AE2" s="639"/>
      <c r="AF2" s="639"/>
      <c r="AG2" s="639"/>
      <c r="AH2" s="639"/>
      <c r="XO2" s="37" t="e">
        <f>'Soalan 12 '!K198:K200</f>
        <v>#VALUE!</v>
      </c>
    </row>
    <row r="3" spans="1:639" customFormat="1" ht="13.5" customHeight="1">
      <c r="A3" s="818"/>
      <c r="B3" s="186"/>
      <c r="C3" s="186"/>
      <c r="D3" s="819" t="s">
        <v>1027</v>
      </c>
      <c r="E3" s="819"/>
      <c r="F3" s="819"/>
      <c r="H3" s="820"/>
      <c r="I3" s="832"/>
      <c r="J3" s="832"/>
      <c r="K3" s="832"/>
      <c r="L3" s="820"/>
      <c r="M3" s="832"/>
      <c r="N3" s="832"/>
      <c r="O3" s="832"/>
      <c r="P3" s="833"/>
    </row>
    <row r="4" spans="1:639" customFormat="1" ht="12" customHeight="1">
      <c r="A4" s="818"/>
      <c r="B4" s="186"/>
      <c r="C4" s="186"/>
      <c r="D4" s="821" t="s">
        <v>1028</v>
      </c>
      <c r="E4" s="821"/>
      <c r="F4" s="821"/>
      <c r="H4" s="820"/>
      <c r="I4" s="832"/>
      <c r="J4" s="832"/>
      <c r="K4" s="832"/>
      <c r="L4" s="820"/>
      <c r="M4" s="832"/>
      <c r="N4" s="832"/>
      <c r="O4" s="832"/>
      <c r="P4" s="833"/>
    </row>
    <row r="5" spans="1:639" customFormat="1" ht="12" customHeight="1">
      <c r="A5" s="818"/>
      <c r="B5" s="186"/>
      <c r="C5" s="186"/>
      <c r="D5" s="186"/>
      <c r="E5" s="186"/>
      <c r="F5" s="186"/>
      <c r="G5" s="822"/>
      <c r="H5" s="820"/>
      <c r="I5" s="832"/>
      <c r="J5" s="832"/>
      <c r="K5" s="832"/>
      <c r="L5" s="820"/>
      <c r="M5" s="832"/>
      <c r="N5" s="832"/>
      <c r="O5" s="832"/>
      <c r="P5" s="833"/>
    </row>
    <row r="6" spans="1:639" customFormat="1" ht="5.25" customHeight="1">
      <c r="A6" s="818"/>
      <c r="H6" s="820"/>
      <c r="I6" s="832"/>
      <c r="J6" s="832"/>
      <c r="K6" s="832"/>
      <c r="L6" s="820"/>
      <c r="M6" s="832"/>
      <c r="N6" s="832"/>
      <c r="O6" s="832"/>
      <c r="P6" s="833"/>
    </row>
    <row r="7" spans="1:639" ht="10.5" customHeight="1">
      <c r="A7" s="823"/>
      <c r="H7" s="824"/>
      <c r="I7" s="2717" t="s">
        <v>1029</v>
      </c>
      <c r="J7" s="2717"/>
      <c r="K7" s="2717"/>
      <c r="L7" s="824"/>
      <c r="M7" s="3174" t="s">
        <v>636</v>
      </c>
      <c r="N7" s="3174"/>
      <c r="O7" s="3174"/>
      <c r="P7" s="834"/>
      <c r="S7" s="825"/>
    </row>
    <row r="8" spans="1:639" ht="9.75" customHeight="1">
      <c r="A8" s="823"/>
      <c r="B8" s="702"/>
      <c r="C8" s="702"/>
      <c r="D8" s="702"/>
      <c r="E8" s="702"/>
      <c r="F8" s="702"/>
      <c r="G8" s="702"/>
      <c r="H8" s="323"/>
      <c r="I8" s="3204" t="s">
        <v>1030</v>
      </c>
      <c r="J8" s="3204"/>
      <c r="K8" s="3204"/>
      <c r="L8" s="824"/>
      <c r="M8" s="3174" t="s">
        <v>1031</v>
      </c>
      <c r="N8" s="3174"/>
      <c r="O8" s="3174"/>
      <c r="P8" s="834"/>
      <c r="S8" s="825"/>
    </row>
    <row r="9" spans="1:639" ht="4.5" customHeight="1">
      <c r="A9" s="823"/>
      <c r="B9" s="702"/>
      <c r="C9" s="702"/>
      <c r="D9" s="702"/>
      <c r="E9" s="702"/>
      <c r="F9" s="702"/>
      <c r="G9" s="702"/>
      <c r="H9" s="323"/>
      <c r="I9" s="772"/>
      <c r="J9" s="772"/>
      <c r="K9" s="772"/>
      <c r="L9" s="824"/>
      <c r="M9" s="772"/>
      <c r="N9" s="772"/>
      <c r="O9" s="772"/>
      <c r="P9" s="834"/>
    </row>
    <row r="10" spans="1:639" ht="11.25" customHeight="1">
      <c r="A10" s="823"/>
      <c r="B10" s="1918" t="s">
        <v>1032</v>
      </c>
      <c r="C10" s="825" t="s">
        <v>1033</v>
      </c>
      <c r="D10" s="702"/>
      <c r="E10" s="702"/>
      <c r="F10" s="702"/>
      <c r="G10" s="702"/>
      <c r="H10" s="323"/>
      <c r="I10" s="3174" t="s">
        <v>1034</v>
      </c>
      <c r="J10" s="3174"/>
      <c r="K10" s="3174"/>
      <c r="L10" s="824"/>
      <c r="P10" s="834"/>
    </row>
    <row r="11" spans="1:639" ht="11.25" customHeight="1">
      <c r="A11" s="823"/>
      <c r="B11" s="826"/>
      <c r="C11" s="827" t="s">
        <v>1035</v>
      </c>
      <c r="D11" s="702"/>
      <c r="E11" s="702"/>
      <c r="F11" s="702"/>
      <c r="G11" s="702"/>
      <c r="H11" s="323"/>
      <c r="I11" s="3205" t="s">
        <v>1036</v>
      </c>
      <c r="J11" s="3205"/>
      <c r="K11" s="3205"/>
      <c r="L11" s="824"/>
      <c r="P11" s="834"/>
    </row>
    <row r="12" spans="1:639" ht="12.75" customHeight="1">
      <c r="A12" s="823"/>
      <c r="B12" s="826"/>
      <c r="C12" s="827"/>
      <c r="D12" s="702"/>
      <c r="E12" s="702"/>
      <c r="F12" s="702"/>
      <c r="G12" s="702"/>
      <c r="H12" s="323"/>
      <c r="I12" s="239"/>
      <c r="J12" s="239"/>
      <c r="K12" s="323">
        <v>1201</v>
      </c>
      <c r="L12" s="824"/>
      <c r="M12" s="772"/>
      <c r="N12" s="772"/>
      <c r="O12" s="772">
        <v>1202</v>
      </c>
      <c r="P12" s="834"/>
    </row>
    <row r="13" spans="1:639" ht="9.75" customHeight="1">
      <c r="A13" s="823"/>
      <c r="C13" s="99" t="s">
        <v>1037</v>
      </c>
      <c r="D13" s="772" t="s">
        <v>762</v>
      </c>
      <c r="E13" s="772"/>
      <c r="F13" s="772"/>
      <c r="G13" s="702"/>
      <c r="H13" s="3215" t="s">
        <v>304</v>
      </c>
      <c r="I13" s="3235"/>
      <c r="J13" s="3236"/>
      <c r="K13" s="3237"/>
      <c r="L13" s="836"/>
      <c r="M13" s="3159"/>
      <c r="N13" s="3160"/>
      <c r="O13" s="3189"/>
      <c r="P13" s="834"/>
    </row>
    <row r="14" spans="1:639" ht="11.25" customHeight="1">
      <c r="A14" s="823"/>
      <c r="D14" s="774" t="s">
        <v>763</v>
      </c>
      <c r="E14" s="774"/>
      <c r="F14" s="774"/>
      <c r="G14" s="702"/>
      <c r="H14" s="3174"/>
      <c r="I14" s="3238"/>
      <c r="J14" s="3239"/>
      <c r="K14" s="3240"/>
      <c r="L14" s="323"/>
      <c r="M14" s="3190"/>
      <c r="N14" s="3151"/>
      <c r="O14" s="3191"/>
      <c r="P14" s="834"/>
    </row>
    <row r="15" spans="1:639" ht="4.5" customHeight="1">
      <c r="A15" s="823"/>
      <c r="D15" s="774"/>
      <c r="E15" s="774"/>
      <c r="F15" s="774"/>
      <c r="G15" s="702"/>
      <c r="H15" s="828"/>
      <c r="I15" s="838"/>
      <c r="J15" s="838"/>
      <c r="K15" s="838"/>
      <c r="L15" s="323"/>
      <c r="M15" s="838"/>
      <c r="N15" s="838"/>
      <c r="O15" s="838"/>
      <c r="P15" s="834"/>
    </row>
    <row r="16" spans="1:639" ht="11.25" customHeight="1">
      <c r="A16" s="823"/>
      <c r="D16" s="772" t="s">
        <v>1038</v>
      </c>
      <c r="E16" s="772"/>
      <c r="F16" s="772"/>
      <c r="G16" s="702"/>
      <c r="H16" s="3174">
        <v>45</v>
      </c>
      <c r="I16" s="3235">
        <v>0</v>
      </c>
      <c r="J16" s="3236"/>
      <c r="K16" s="3237"/>
      <c r="L16" s="836"/>
      <c r="M16" s="3159">
        <v>0</v>
      </c>
      <c r="N16" s="3160"/>
      <c r="O16" s="3189"/>
      <c r="P16" s="834"/>
    </row>
    <row r="17" spans="1:16" ht="11.25" customHeight="1">
      <c r="A17" s="823"/>
      <c r="D17" s="774" t="s">
        <v>1039</v>
      </c>
      <c r="E17" s="774"/>
      <c r="F17" s="774"/>
      <c r="G17" s="702"/>
      <c r="H17" s="3174"/>
      <c r="I17" s="3238"/>
      <c r="J17" s="3239"/>
      <c r="K17" s="3240"/>
      <c r="L17" s="323"/>
      <c r="M17" s="3190"/>
      <c r="N17" s="3151"/>
      <c r="O17" s="3191"/>
      <c r="P17" s="834"/>
    </row>
    <row r="18" spans="1:16" ht="4.5" customHeight="1">
      <c r="A18" s="823"/>
      <c r="D18" s="774"/>
      <c r="E18" s="774"/>
      <c r="F18" s="774"/>
      <c r="G18" s="702"/>
      <c r="H18" s="828"/>
      <c r="I18" s="838"/>
      <c r="J18" s="838"/>
      <c r="K18" s="838"/>
      <c r="L18" s="323"/>
      <c r="M18" s="838"/>
      <c r="N18" s="838"/>
      <c r="O18" s="838"/>
      <c r="P18" s="834"/>
    </row>
    <row r="19" spans="1:16" ht="11.25" customHeight="1">
      <c r="A19" s="823"/>
      <c r="D19" s="772" t="s">
        <v>1040</v>
      </c>
      <c r="E19" s="772"/>
      <c r="F19" s="772"/>
      <c r="G19" s="702"/>
      <c r="H19" s="3174">
        <v>46</v>
      </c>
      <c r="I19" s="3235">
        <v>0</v>
      </c>
      <c r="J19" s="3236"/>
      <c r="K19" s="3237"/>
      <c r="L19" s="836"/>
      <c r="M19" s="3159">
        <v>0</v>
      </c>
      <c r="N19" s="3160"/>
      <c r="O19" s="3189"/>
      <c r="P19" s="834"/>
    </row>
    <row r="20" spans="1:16" ht="11.25" customHeight="1">
      <c r="A20" s="823"/>
      <c r="D20" s="774" t="s">
        <v>1041</v>
      </c>
      <c r="E20" s="774"/>
      <c r="F20" s="774"/>
      <c r="G20" s="702"/>
      <c r="H20" s="3174"/>
      <c r="I20" s="3238"/>
      <c r="J20" s="3239"/>
      <c r="K20" s="3240"/>
      <c r="L20" s="323"/>
      <c r="M20" s="3190"/>
      <c r="N20" s="3151"/>
      <c r="O20" s="3191"/>
      <c r="P20" s="834"/>
    </row>
    <row r="21" spans="1:16" ht="14.25" customHeight="1">
      <c r="A21" s="823"/>
      <c r="D21" s="774"/>
      <c r="E21" s="774"/>
      <c r="F21" s="774"/>
      <c r="G21" s="702"/>
      <c r="H21" s="828"/>
      <c r="I21" s="838"/>
      <c r="J21" s="838"/>
      <c r="K21" s="838"/>
      <c r="L21" s="323"/>
      <c r="M21" s="838"/>
      <c r="N21" s="838"/>
      <c r="O21" s="838"/>
      <c r="P21" s="834"/>
    </row>
    <row r="22" spans="1:16" ht="11.25" customHeight="1">
      <c r="A22" s="823"/>
      <c r="C22" s="99" t="s">
        <v>1042</v>
      </c>
      <c r="D22" s="772" t="s">
        <v>1043</v>
      </c>
      <c r="E22" s="772"/>
      <c r="F22" s="772"/>
      <c r="G22" s="702"/>
      <c r="H22" s="3215" t="s">
        <v>306</v>
      </c>
      <c r="I22" s="3235">
        <v>0</v>
      </c>
      <c r="J22" s="3236"/>
      <c r="K22" s="3237"/>
      <c r="L22" s="836"/>
      <c r="M22" s="3159">
        <v>0</v>
      </c>
      <c r="N22" s="3160"/>
      <c r="O22" s="3189"/>
      <c r="P22" s="834"/>
    </row>
    <row r="23" spans="1:16" ht="11.25" customHeight="1">
      <c r="A23" s="823"/>
      <c r="D23" s="50" t="s">
        <v>1044</v>
      </c>
      <c r="E23" s="50"/>
      <c r="F23" s="50"/>
      <c r="G23" s="702"/>
      <c r="H23" s="3174"/>
      <c r="I23" s="3238"/>
      <c r="J23" s="3239"/>
      <c r="K23" s="3240"/>
      <c r="L23" s="323"/>
      <c r="M23" s="3190"/>
      <c r="N23" s="3151"/>
      <c r="O23" s="3191"/>
      <c r="P23" s="834"/>
    </row>
    <row r="24" spans="1:16" ht="3.75" customHeight="1">
      <c r="A24" s="823"/>
      <c r="D24" s="774"/>
      <c r="E24" s="774"/>
      <c r="F24" s="774"/>
      <c r="G24" s="702"/>
      <c r="H24" s="828"/>
      <c r="I24" s="838"/>
      <c r="J24" s="838"/>
      <c r="K24" s="838"/>
      <c r="L24" s="323"/>
      <c r="M24" s="173"/>
      <c r="N24" s="173"/>
      <c r="O24" s="173"/>
      <c r="P24" s="834"/>
    </row>
    <row r="25" spans="1:16" ht="11.25" customHeight="1">
      <c r="A25" s="823"/>
      <c r="D25" s="774"/>
      <c r="E25" s="774"/>
      <c r="F25" s="774"/>
      <c r="G25" s="702"/>
      <c r="H25" s="828"/>
      <c r="I25" s="838"/>
      <c r="J25" s="838"/>
      <c r="K25" s="838"/>
      <c r="L25" s="323"/>
      <c r="M25" s="173"/>
      <c r="N25" s="173"/>
      <c r="O25" s="173"/>
      <c r="P25" s="834"/>
    </row>
    <row r="26" spans="1:16" ht="11.25" customHeight="1">
      <c r="A26" s="823"/>
      <c r="C26" s="46" t="s">
        <v>144</v>
      </c>
      <c r="D26" s="772" t="s">
        <v>1045</v>
      </c>
      <c r="E26" s="772"/>
      <c r="F26" s="772"/>
      <c r="G26" s="702"/>
      <c r="H26" s="3174">
        <v>15</v>
      </c>
      <c r="I26" s="3235">
        <v>0</v>
      </c>
      <c r="J26" s="3236"/>
      <c r="K26" s="3237"/>
      <c r="L26" s="836"/>
      <c r="M26" s="3159">
        <v>0</v>
      </c>
      <c r="N26" s="3160"/>
      <c r="O26" s="3189"/>
      <c r="P26" s="834"/>
    </row>
    <row r="27" spans="1:16" ht="11.25" customHeight="1">
      <c r="A27" s="823"/>
      <c r="D27" s="50" t="s">
        <v>1046</v>
      </c>
      <c r="E27" s="50"/>
      <c r="F27" s="50"/>
      <c r="G27" s="702"/>
      <c r="H27" s="3174"/>
      <c r="I27" s="3238"/>
      <c r="J27" s="3239"/>
      <c r="K27" s="3240"/>
      <c r="L27" s="323"/>
      <c r="M27" s="3190"/>
      <c r="N27" s="3151"/>
      <c r="O27" s="3191"/>
      <c r="P27" s="834"/>
    </row>
    <row r="28" spans="1:16" ht="6.75" customHeight="1">
      <c r="A28" s="823"/>
      <c r="D28" s="774"/>
      <c r="E28" s="774"/>
      <c r="F28" s="774"/>
      <c r="G28" s="702"/>
      <c r="H28" s="828"/>
      <c r="I28" s="838"/>
      <c r="J28" s="838"/>
      <c r="K28" s="839"/>
      <c r="L28" s="323"/>
      <c r="M28" s="173"/>
      <c r="N28" s="173"/>
      <c r="O28" s="173"/>
      <c r="P28" s="834"/>
    </row>
    <row r="29" spans="1:16" ht="11.25" customHeight="1">
      <c r="A29" s="823"/>
      <c r="C29" s="46" t="s">
        <v>148</v>
      </c>
      <c r="D29" s="772" t="s">
        <v>1047</v>
      </c>
      <c r="E29" s="772"/>
      <c r="F29" s="772"/>
      <c r="G29" s="702"/>
      <c r="H29" s="3174">
        <v>16</v>
      </c>
      <c r="I29" s="3235">
        <v>0</v>
      </c>
      <c r="J29" s="3236"/>
      <c r="K29" s="3237"/>
      <c r="L29" s="836"/>
      <c r="M29" s="3159">
        <v>0</v>
      </c>
      <c r="N29" s="3160"/>
      <c r="O29" s="3189"/>
      <c r="P29" s="834"/>
    </row>
    <row r="30" spans="1:16" ht="11.25" customHeight="1">
      <c r="A30" s="823"/>
      <c r="D30" s="50" t="s">
        <v>1048</v>
      </c>
      <c r="E30" s="50"/>
      <c r="F30" s="50"/>
      <c r="G30" s="702"/>
      <c r="H30" s="3174"/>
      <c r="I30" s="3238"/>
      <c r="J30" s="3239"/>
      <c r="K30" s="3240"/>
      <c r="L30" s="323"/>
      <c r="M30" s="3190"/>
      <c r="N30" s="3151"/>
      <c r="O30" s="3191"/>
      <c r="P30" s="834"/>
    </row>
    <row r="31" spans="1:16" ht="11.25" customHeight="1">
      <c r="A31" s="823"/>
      <c r="D31" s="774"/>
      <c r="E31" s="774"/>
      <c r="F31" s="774"/>
      <c r="G31" s="702"/>
      <c r="H31" s="828"/>
      <c r="I31" s="838"/>
      <c r="J31" s="838"/>
      <c r="K31" s="838"/>
      <c r="L31" s="323"/>
      <c r="M31" s="173"/>
      <c r="N31" s="173"/>
      <c r="O31" s="173"/>
      <c r="P31" s="834"/>
    </row>
    <row r="32" spans="1:16" ht="11.25" customHeight="1">
      <c r="A32" s="823"/>
      <c r="D32" s="1937" t="s">
        <v>3270</v>
      </c>
      <c r="E32" s="772"/>
      <c r="F32" s="772"/>
      <c r="G32" s="702"/>
      <c r="H32" s="828"/>
      <c r="I32" s="838"/>
      <c r="J32" s="838"/>
      <c r="K32" s="838"/>
      <c r="L32" s="323"/>
      <c r="M32" s="173"/>
      <c r="N32" s="173"/>
      <c r="O32" s="173"/>
      <c r="P32" s="834"/>
    </row>
    <row r="33" spans="1:16" ht="10.5" customHeight="1">
      <c r="A33" s="823"/>
      <c r="D33" s="1959" t="s">
        <v>3284</v>
      </c>
      <c r="E33" s="50"/>
      <c r="F33" s="50"/>
      <c r="G33" s="702"/>
      <c r="H33" s="828"/>
      <c r="I33" s="838"/>
      <c r="J33" s="838"/>
      <c r="K33" s="838"/>
      <c r="L33" s="323"/>
      <c r="M33" s="173"/>
      <c r="N33" s="173"/>
      <c r="O33" s="173"/>
      <c r="P33" s="834"/>
    </row>
    <row r="34" spans="1:16" ht="13.5" customHeight="1">
      <c r="A34" s="823"/>
      <c r="D34" s="774"/>
      <c r="E34" s="774"/>
      <c r="F34" s="774"/>
      <c r="G34" s="702"/>
      <c r="H34" s="828"/>
      <c r="I34" s="838"/>
      <c r="J34" s="838"/>
      <c r="K34" s="840"/>
      <c r="L34" s="323"/>
      <c r="M34" s="173"/>
      <c r="N34" s="173"/>
      <c r="O34" s="173"/>
      <c r="P34" s="834"/>
    </row>
    <row r="35" spans="1:16" ht="11.25" customHeight="1">
      <c r="A35" s="823"/>
      <c r="D35" s="1937" t="s">
        <v>3285</v>
      </c>
      <c r="E35" s="772"/>
      <c r="F35" s="772"/>
      <c r="G35" s="702"/>
      <c r="H35" s="3174">
        <v>47</v>
      </c>
      <c r="I35" s="3235">
        <v>0</v>
      </c>
      <c r="J35" s="3236"/>
      <c r="K35" s="3237"/>
      <c r="L35" s="836"/>
      <c r="M35" s="3159">
        <v>0</v>
      </c>
      <c r="N35" s="3160"/>
      <c r="O35" s="3189"/>
      <c r="P35" s="834"/>
    </row>
    <row r="36" spans="1:16" ht="11.25" customHeight="1">
      <c r="A36" s="823"/>
      <c r="D36" s="3261" t="s">
        <v>3286</v>
      </c>
      <c r="E36" s="3261"/>
      <c r="F36" s="3261"/>
      <c r="G36" s="702"/>
      <c r="H36" s="3174"/>
      <c r="I36" s="3238"/>
      <c r="J36" s="3239"/>
      <c r="K36" s="3240"/>
      <c r="L36" s="323"/>
      <c r="M36" s="3190"/>
      <c r="N36" s="3151"/>
      <c r="O36" s="3191"/>
      <c r="P36" s="834"/>
    </row>
    <row r="37" spans="1:16" ht="4.5" customHeight="1">
      <c r="A37" s="823"/>
      <c r="D37" s="774"/>
      <c r="E37" s="774"/>
      <c r="F37" s="774"/>
      <c r="G37" s="702"/>
      <c r="H37" s="828"/>
      <c r="J37" s="841"/>
      <c r="K37" s="838"/>
      <c r="L37" s="323"/>
      <c r="M37" s="173"/>
      <c r="N37" s="173"/>
      <c r="O37" s="173"/>
      <c r="P37" s="834"/>
    </row>
    <row r="38" spans="1:16" ht="11.25" customHeight="1">
      <c r="A38" s="823"/>
      <c r="D38" s="772" t="s">
        <v>1049</v>
      </c>
      <c r="E38" s="772"/>
      <c r="F38" s="772"/>
      <c r="G38" s="702"/>
      <c r="H38" s="3174">
        <v>48</v>
      </c>
      <c r="I38" s="3235">
        <v>0</v>
      </c>
      <c r="J38" s="3236"/>
      <c r="K38" s="3237"/>
      <c r="L38" s="836"/>
      <c r="M38" s="3159">
        <v>0</v>
      </c>
      <c r="N38" s="3160"/>
      <c r="O38" s="3189"/>
      <c r="P38" s="834"/>
    </row>
    <row r="39" spans="1:16" ht="11.25" customHeight="1">
      <c r="A39" s="823"/>
      <c r="D39" s="774" t="s">
        <v>1050</v>
      </c>
      <c r="E39" s="774"/>
      <c r="F39" s="774"/>
      <c r="G39" s="702"/>
      <c r="H39" s="3174"/>
      <c r="I39" s="3238"/>
      <c r="J39" s="3239"/>
      <c r="K39" s="3240"/>
      <c r="L39" s="323"/>
      <c r="M39" s="3190"/>
      <c r="N39" s="3151"/>
      <c r="O39" s="3191"/>
      <c r="P39" s="834"/>
    </row>
    <row r="40" spans="1:16" ht="4.5" customHeight="1">
      <c r="A40" s="823"/>
      <c r="D40" s="774"/>
      <c r="E40" s="774"/>
      <c r="F40" s="774"/>
      <c r="G40" s="702"/>
      <c r="H40" s="828"/>
      <c r="J40" s="841"/>
      <c r="K40" s="838"/>
      <c r="L40" s="323"/>
      <c r="M40" s="173"/>
      <c r="N40" s="173"/>
      <c r="O40" s="173"/>
      <c r="P40" s="834"/>
    </row>
    <row r="41" spans="1:16" ht="11.25" customHeight="1">
      <c r="A41" s="823"/>
      <c r="D41" s="772" t="s">
        <v>1051</v>
      </c>
      <c r="E41" s="772"/>
      <c r="F41" s="772"/>
      <c r="G41" s="702"/>
      <c r="H41" s="3174">
        <v>49</v>
      </c>
      <c r="I41" s="3235">
        <v>0</v>
      </c>
      <c r="J41" s="3236"/>
      <c r="K41" s="3237"/>
      <c r="L41" s="836"/>
      <c r="M41" s="3159">
        <v>0</v>
      </c>
      <c r="N41" s="3160"/>
      <c r="O41" s="3189"/>
      <c r="P41" s="834"/>
    </row>
    <row r="42" spans="1:16" ht="11.25" customHeight="1">
      <c r="A42" s="823"/>
      <c r="D42" s="774" t="s">
        <v>1052</v>
      </c>
      <c r="E42" s="774"/>
      <c r="F42" s="774"/>
      <c r="G42" s="702"/>
      <c r="H42" s="3174"/>
      <c r="I42" s="3238"/>
      <c r="J42" s="3239"/>
      <c r="K42" s="3240"/>
      <c r="L42" s="323"/>
      <c r="M42" s="3190"/>
      <c r="N42" s="3151"/>
      <c r="O42" s="3191"/>
      <c r="P42" s="834"/>
    </row>
    <row r="43" spans="1:16" ht="14.25" customHeight="1">
      <c r="A43" s="823"/>
      <c r="D43" s="774"/>
      <c r="E43" s="774"/>
      <c r="F43" s="774"/>
      <c r="G43" s="702"/>
      <c r="H43" s="828"/>
      <c r="I43" s="836"/>
      <c r="J43" s="836"/>
      <c r="K43" s="838"/>
      <c r="L43" s="323"/>
      <c r="M43" s="838"/>
      <c r="N43" s="838"/>
      <c r="O43" s="838"/>
      <c r="P43" s="834"/>
    </row>
    <row r="44" spans="1:16" ht="9.75" customHeight="1">
      <c r="A44" s="823"/>
      <c r="C44" s="99" t="s">
        <v>1053</v>
      </c>
      <c r="D44" s="772" t="s">
        <v>1054</v>
      </c>
      <c r="E44" s="772"/>
      <c r="F44" s="772"/>
      <c r="G44" s="702"/>
      <c r="H44" s="3174">
        <v>20</v>
      </c>
      <c r="I44" s="3235">
        <v>0</v>
      </c>
      <c r="J44" s="3236"/>
      <c r="K44" s="3237"/>
      <c r="L44" s="836"/>
      <c r="M44" s="3159">
        <v>0</v>
      </c>
      <c r="N44" s="3160"/>
      <c r="O44" s="3189"/>
      <c r="P44" s="834"/>
    </row>
    <row r="45" spans="1:16" ht="11.25" customHeight="1">
      <c r="A45" s="823"/>
      <c r="D45" s="65" t="s">
        <v>1055</v>
      </c>
      <c r="E45" s="65"/>
      <c r="F45" s="65"/>
      <c r="G45" s="702"/>
      <c r="H45" s="3174"/>
      <c r="I45" s="3238"/>
      <c r="J45" s="3239"/>
      <c r="K45" s="3240"/>
      <c r="L45" s="323"/>
      <c r="M45" s="3190"/>
      <c r="N45" s="3151"/>
      <c r="O45" s="3191"/>
      <c r="P45" s="834"/>
    </row>
    <row r="46" spans="1:16" ht="11.25" customHeight="1">
      <c r="A46" s="823"/>
      <c r="D46" s="829" t="s">
        <v>1056</v>
      </c>
      <c r="E46" s="774"/>
      <c r="F46" s="774"/>
      <c r="G46" s="702"/>
      <c r="H46" s="828"/>
      <c r="I46" s="841"/>
      <c r="J46" s="841"/>
      <c r="K46" s="841"/>
      <c r="L46" s="323"/>
      <c r="M46" s="841"/>
      <c r="N46" s="841"/>
      <c r="O46" s="841"/>
      <c r="P46" s="834"/>
    </row>
    <row r="47" spans="1:16" ht="11.25" customHeight="1">
      <c r="A47" s="823"/>
      <c r="D47" s="829" t="s">
        <v>1057</v>
      </c>
      <c r="E47" s="774"/>
      <c r="F47" s="774"/>
      <c r="G47" s="702"/>
      <c r="H47" s="828"/>
      <c r="I47" s="841"/>
      <c r="J47" s="841"/>
      <c r="K47" s="841"/>
      <c r="L47" s="323"/>
      <c r="M47" s="841"/>
      <c r="N47" s="841"/>
      <c r="O47" s="841"/>
      <c r="P47" s="834"/>
    </row>
    <row r="48" spans="1:16" ht="12" customHeight="1">
      <c r="A48" s="823"/>
      <c r="D48" s="774"/>
      <c r="E48" s="774"/>
      <c r="F48" s="774"/>
      <c r="G48" s="702"/>
      <c r="H48" s="828"/>
      <c r="I48" s="838"/>
      <c r="J48" s="838"/>
      <c r="K48" s="838"/>
      <c r="L48" s="323"/>
      <c r="M48" s="838"/>
      <c r="N48" s="838"/>
      <c r="O48" s="838"/>
      <c r="P48" s="834"/>
    </row>
    <row r="49" spans="1:16" ht="11.25" customHeight="1">
      <c r="A49" s="823"/>
      <c r="C49" s="99" t="s">
        <v>1058</v>
      </c>
      <c r="D49" s="772" t="s">
        <v>1059</v>
      </c>
      <c r="E49" s="772"/>
      <c r="F49" s="772"/>
      <c r="G49" s="702"/>
      <c r="H49" s="3174">
        <v>21</v>
      </c>
      <c r="I49" s="3235">
        <v>0</v>
      </c>
      <c r="J49" s="3236"/>
      <c r="K49" s="3237"/>
      <c r="L49" s="836"/>
      <c r="M49" s="3159">
        <v>0</v>
      </c>
      <c r="N49" s="3160"/>
      <c r="O49" s="3189"/>
      <c r="P49" s="834"/>
    </row>
    <row r="50" spans="1:16" ht="11.25" customHeight="1">
      <c r="A50" s="823"/>
      <c r="D50" s="50" t="s">
        <v>1060</v>
      </c>
      <c r="E50" s="50"/>
      <c r="F50" s="50"/>
      <c r="G50" s="702"/>
      <c r="H50" s="3174"/>
      <c r="I50" s="3238"/>
      <c r="J50" s="3239"/>
      <c r="K50" s="3240"/>
      <c r="L50" s="323"/>
      <c r="M50" s="3190"/>
      <c r="N50" s="3151"/>
      <c r="O50" s="3191"/>
      <c r="P50" s="834"/>
    </row>
    <row r="51" spans="1:16" ht="3.75" customHeight="1">
      <c r="A51" s="823"/>
      <c r="D51" s="774"/>
      <c r="E51" s="774"/>
      <c r="F51" s="774"/>
      <c r="G51" s="702"/>
      <c r="H51" s="828"/>
      <c r="I51" s="838"/>
      <c r="J51" s="838"/>
      <c r="K51" s="838"/>
      <c r="L51" s="323"/>
      <c r="M51" s="173"/>
      <c r="N51" s="173"/>
      <c r="O51" s="173"/>
      <c r="P51" s="834"/>
    </row>
    <row r="52" spans="1:16" ht="13.5" customHeight="1">
      <c r="A52" s="823"/>
      <c r="D52" s="774"/>
      <c r="E52" s="774"/>
      <c r="F52" s="774"/>
      <c r="G52" s="702"/>
      <c r="H52" s="828"/>
      <c r="I52" s="838"/>
      <c r="J52" s="838"/>
      <c r="K52" s="840" t="s">
        <v>197</v>
      </c>
      <c r="L52" s="323"/>
      <c r="M52" s="173"/>
      <c r="N52" s="173"/>
      <c r="O52" s="173"/>
      <c r="P52" s="834"/>
    </row>
    <row r="53" spans="1:16" ht="11.25" customHeight="1">
      <c r="A53" s="823"/>
      <c r="C53" s="46" t="s">
        <v>144</v>
      </c>
      <c r="D53" s="772" t="s">
        <v>1061</v>
      </c>
      <c r="E53" s="772"/>
      <c r="F53" s="772"/>
      <c r="G53" s="702"/>
      <c r="H53" s="47"/>
      <c r="J53" s="3143">
        <v>22</v>
      </c>
      <c r="K53" s="3125">
        <v>0</v>
      </c>
      <c r="L53" s="836"/>
      <c r="M53" s="3260"/>
      <c r="N53" s="838"/>
      <c r="O53" s="838"/>
      <c r="P53" s="834"/>
    </row>
    <row r="54" spans="1:16" ht="11.25" customHeight="1">
      <c r="A54" s="823"/>
      <c r="D54" s="774" t="s">
        <v>1062</v>
      </c>
      <c r="E54" s="774"/>
      <c r="F54" s="774"/>
      <c r="G54" s="702"/>
      <c r="H54" s="47"/>
      <c r="J54" s="3143"/>
      <c r="K54" s="3125"/>
      <c r="L54" s="323"/>
      <c r="M54" s="3260"/>
      <c r="N54" s="838"/>
      <c r="O54" s="838"/>
      <c r="P54" s="834"/>
    </row>
    <row r="55" spans="1:16" ht="4.5" customHeight="1">
      <c r="A55" s="823"/>
      <c r="D55" s="774"/>
      <c r="E55" s="774"/>
      <c r="F55" s="774"/>
      <c r="G55" s="702"/>
      <c r="H55" s="828"/>
      <c r="J55" s="841"/>
      <c r="K55" s="838"/>
      <c r="L55" s="323"/>
      <c r="M55" s="173"/>
      <c r="N55" s="173"/>
      <c r="O55" s="173"/>
      <c r="P55" s="834"/>
    </row>
    <row r="56" spans="1:16" ht="11.25" customHeight="1">
      <c r="A56" s="823"/>
      <c r="C56" s="46" t="s">
        <v>148</v>
      </c>
      <c r="D56" s="772" t="s">
        <v>1063</v>
      </c>
      <c r="E56" s="772"/>
      <c r="F56" s="772"/>
      <c r="G56" s="702"/>
      <c r="H56" s="3174"/>
      <c r="J56" s="3143">
        <v>23</v>
      </c>
      <c r="K56" s="3125">
        <v>0</v>
      </c>
      <c r="L56" s="836"/>
      <c r="M56" s="3260"/>
      <c r="N56" s="838"/>
      <c r="O56" s="838"/>
      <c r="P56" s="834"/>
    </row>
    <row r="57" spans="1:16" ht="11.25" customHeight="1">
      <c r="A57" s="823"/>
      <c r="D57" s="774" t="s">
        <v>1064</v>
      </c>
      <c r="E57" s="774"/>
      <c r="F57" s="774"/>
      <c r="G57" s="702"/>
      <c r="H57" s="3174"/>
      <c r="J57" s="3143"/>
      <c r="K57" s="3125"/>
      <c r="L57" s="323"/>
      <c r="M57" s="3260"/>
      <c r="N57" s="838"/>
      <c r="O57" s="838"/>
      <c r="P57" s="834"/>
    </row>
    <row r="58" spans="1:16" ht="4.5" customHeight="1">
      <c r="A58" s="823"/>
      <c r="D58" s="774"/>
      <c r="E58" s="774"/>
      <c r="F58" s="774"/>
      <c r="G58" s="702"/>
      <c r="H58" s="828"/>
      <c r="J58" s="841"/>
      <c r="K58" s="838"/>
      <c r="L58" s="323"/>
      <c r="M58" s="173"/>
      <c r="N58" s="173"/>
      <c r="O58" s="173"/>
      <c r="P58" s="834"/>
    </row>
    <row r="59" spans="1:16" ht="11.25" customHeight="1">
      <c r="A59" s="823"/>
      <c r="C59" s="46" t="s">
        <v>191</v>
      </c>
      <c r="D59" s="772" t="s">
        <v>1065</v>
      </c>
      <c r="E59" s="772"/>
      <c r="F59" s="772"/>
      <c r="G59" s="702"/>
      <c r="H59" s="3174"/>
      <c r="J59" s="3143">
        <v>24</v>
      </c>
      <c r="K59" s="3125">
        <v>0</v>
      </c>
      <c r="L59" s="836"/>
      <c r="M59" s="3260"/>
      <c r="N59" s="838"/>
      <c r="O59" s="838"/>
      <c r="P59" s="834"/>
    </row>
    <row r="60" spans="1:16" ht="11.25" customHeight="1">
      <c r="A60" s="823"/>
      <c r="D60" s="774" t="s">
        <v>1066</v>
      </c>
      <c r="E60" s="774"/>
      <c r="F60" s="774"/>
      <c r="G60" s="702"/>
      <c r="H60" s="3174"/>
      <c r="J60" s="3143"/>
      <c r="K60" s="3125"/>
      <c r="L60" s="323"/>
      <c r="M60" s="3260"/>
      <c r="N60" s="838"/>
      <c r="O60" s="838"/>
      <c r="P60" s="834"/>
    </row>
    <row r="61" spans="1:16" ht="9" customHeight="1">
      <c r="A61" s="823"/>
      <c r="D61" s="774"/>
      <c r="E61" s="774"/>
      <c r="F61" s="774"/>
      <c r="G61" s="702"/>
      <c r="H61" s="828"/>
      <c r="I61" s="836"/>
      <c r="J61" s="836"/>
      <c r="K61" s="838"/>
      <c r="L61" s="323"/>
      <c r="M61" s="838"/>
      <c r="N61" s="838"/>
      <c r="O61" s="838"/>
      <c r="P61" s="834"/>
    </row>
    <row r="62" spans="1:16" ht="11.25" customHeight="1">
      <c r="A62" s="823"/>
      <c r="C62" s="46"/>
      <c r="D62" s="772" t="s">
        <v>343</v>
      </c>
      <c r="E62" s="774"/>
      <c r="F62" s="774"/>
      <c r="G62" s="702"/>
      <c r="H62" s="828"/>
      <c r="I62" s="836"/>
      <c r="J62" s="836"/>
      <c r="K62" s="3249">
        <f>(K53+K56+K59)</f>
        <v>0</v>
      </c>
      <c r="L62" s="323"/>
      <c r="M62" s="838"/>
      <c r="N62" s="838"/>
      <c r="O62" s="838"/>
      <c r="P62" s="834"/>
    </row>
    <row r="63" spans="1:16" ht="11.25" customHeight="1">
      <c r="A63" s="823"/>
      <c r="D63" s="774" t="s">
        <v>344</v>
      </c>
      <c r="E63" s="774"/>
      <c r="F63" s="774"/>
      <c r="G63" s="702"/>
      <c r="H63" s="828"/>
      <c r="I63" s="838"/>
      <c r="J63" s="838"/>
      <c r="K63" s="3249"/>
      <c r="L63" s="323"/>
      <c r="M63" s="173"/>
      <c r="N63" s="173"/>
      <c r="O63" s="173"/>
      <c r="P63" s="834"/>
    </row>
    <row r="64" spans="1:16" ht="11.25" customHeight="1">
      <c r="A64" s="823"/>
      <c r="D64" s="774"/>
      <c r="E64" s="774"/>
      <c r="F64" s="774"/>
      <c r="G64" s="702"/>
      <c r="H64" s="828"/>
      <c r="I64" s="838"/>
      <c r="J64" s="838"/>
      <c r="K64" s="839"/>
      <c r="L64" s="323"/>
      <c r="M64" s="173"/>
      <c r="N64" s="173"/>
      <c r="O64" s="173"/>
      <c r="P64" s="834"/>
    </row>
    <row r="65" spans="1:16" ht="11.25" customHeight="1">
      <c r="A65" s="823"/>
      <c r="D65" s="774"/>
      <c r="E65" s="774"/>
      <c r="F65" s="774"/>
      <c r="G65" s="702"/>
      <c r="H65" s="828"/>
      <c r="I65" s="838"/>
      <c r="J65" s="838"/>
      <c r="K65" s="839"/>
      <c r="L65" s="323"/>
      <c r="M65" s="173"/>
      <c r="N65" s="173"/>
      <c r="O65" s="173"/>
      <c r="P65" s="834"/>
    </row>
    <row r="66" spans="1:16" ht="11.25" customHeight="1">
      <c r="A66" s="823"/>
      <c r="D66" s="774"/>
      <c r="E66" s="774"/>
      <c r="F66" s="774"/>
      <c r="G66" s="702"/>
      <c r="H66" s="828"/>
      <c r="I66" s="838"/>
      <c r="J66" s="838"/>
      <c r="K66" s="839"/>
      <c r="L66" s="323"/>
      <c r="M66" s="173"/>
      <c r="N66" s="173"/>
      <c r="O66" s="173"/>
      <c r="P66" s="834"/>
    </row>
    <row r="67" spans="1:16" ht="11.25" customHeight="1">
      <c r="A67" s="823"/>
      <c r="D67" s="774"/>
      <c r="E67" s="774"/>
      <c r="F67" s="774"/>
      <c r="G67" s="702"/>
      <c r="H67" s="828"/>
      <c r="I67" s="838"/>
      <c r="J67" s="838"/>
      <c r="K67" s="839"/>
      <c r="L67" s="323"/>
      <c r="M67" s="173"/>
      <c r="N67" s="173"/>
      <c r="O67" s="173"/>
      <c r="P67" s="834"/>
    </row>
    <row r="68" spans="1:16" ht="11.25" customHeight="1">
      <c r="A68" s="823"/>
      <c r="D68" s="774"/>
      <c r="E68" s="774"/>
      <c r="F68" s="774"/>
      <c r="G68" s="702"/>
      <c r="H68" s="828"/>
      <c r="I68" s="838"/>
      <c r="J68" s="838"/>
      <c r="K68" s="839"/>
      <c r="L68" s="323"/>
      <c r="M68" s="173"/>
      <c r="N68" s="173"/>
      <c r="O68" s="173"/>
      <c r="P68" s="834"/>
    </row>
    <row r="69" spans="1:16" ht="11.25" customHeight="1">
      <c r="A69" s="823"/>
      <c r="D69" s="774"/>
      <c r="E69" s="774"/>
      <c r="F69" s="774"/>
      <c r="G69" s="702"/>
      <c r="H69" s="828"/>
      <c r="I69" s="838"/>
      <c r="J69" s="838"/>
      <c r="K69" s="839"/>
      <c r="L69" s="323"/>
      <c r="M69" s="173"/>
      <c r="N69" s="173"/>
      <c r="O69" s="173"/>
      <c r="P69" s="834"/>
    </row>
    <row r="70" spans="1:16" ht="11.25" customHeight="1">
      <c r="A70" s="823"/>
      <c r="D70" s="774"/>
      <c r="E70" s="774"/>
      <c r="F70" s="774"/>
      <c r="G70" s="702"/>
      <c r="H70" s="828"/>
      <c r="I70" s="838"/>
      <c r="J70" s="838"/>
      <c r="K70" s="839"/>
      <c r="L70" s="323"/>
      <c r="M70" s="173"/>
      <c r="N70" s="173"/>
      <c r="O70" s="173"/>
      <c r="P70" s="834"/>
    </row>
    <row r="71" spans="1:16" ht="11.25" customHeight="1">
      <c r="A71" s="823"/>
      <c r="D71" s="774"/>
      <c r="E71" s="774"/>
      <c r="F71" s="774"/>
      <c r="G71" s="702"/>
      <c r="H71" s="828"/>
      <c r="I71" s="838"/>
      <c r="J71" s="838"/>
      <c r="K71" s="839"/>
      <c r="L71" s="323"/>
      <c r="M71" s="173"/>
      <c r="N71" s="173"/>
      <c r="O71" s="173"/>
      <c r="P71" s="834"/>
    </row>
    <row r="72" spans="1:16" ht="11.25" customHeight="1">
      <c r="A72" s="823"/>
      <c r="D72" s="774"/>
      <c r="E72" s="774"/>
      <c r="F72" s="774"/>
      <c r="G72" s="702"/>
      <c r="H72" s="828"/>
      <c r="I72" s="838"/>
      <c r="J72" s="838"/>
      <c r="K72" s="839"/>
      <c r="L72" s="323"/>
      <c r="M72" s="173"/>
      <c r="N72" s="173"/>
      <c r="O72" s="173"/>
      <c r="P72" s="834"/>
    </row>
    <row r="73" spans="1:16" ht="11.25" customHeight="1">
      <c r="A73" s="823"/>
      <c r="D73" s="774"/>
      <c r="E73" s="774"/>
      <c r="F73" s="774"/>
      <c r="G73" s="702"/>
      <c r="H73" s="828"/>
      <c r="I73" s="838"/>
      <c r="J73" s="838"/>
      <c r="K73" s="839"/>
      <c r="L73" s="323"/>
      <c r="M73" s="173"/>
      <c r="N73" s="173"/>
      <c r="O73" s="173"/>
      <c r="P73" s="834"/>
    </row>
    <row r="74" spans="1:16" ht="11.25" customHeight="1">
      <c r="A74" s="823"/>
      <c r="D74" s="774"/>
      <c r="E74" s="774"/>
      <c r="F74" s="774"/>
      <c r="G74" s="702"/>
      <c r="H74" s="828"/>
      <c r="I74" s="838"/>
      <c r="J74" s="838"/>
      <c r="K74" s="839"/>
      <c r="L74" s="323"/>
      <c r="M74" s="173"/>
      <c r="N74" s="173"/>
      <c r="O74" s="173"/>
      <c r="P74" s="834"/>
    </row>
    <row r="75" spans="1:16" ht="11.25" customHeight="1">
      <c r="A75" s="823"/>
      <c r="D75" s="774"/>
      <c r="E75" s="774"/>
      <c r="F75" s="774"/>
      <c r="G75" s="702"/>
      <c r="H75" s="828"/>
      <c r="I75" s="838"/>
      <c r="J75" s="838"/>
      <c r="K75" s="839"/>
      <c r="L75" s="323"/>
      <c r="M75" s="173"/>
      <c r="N75" s="173"/>
      <c r="O75" s="173"/>
      <c r="P75" s="834"/>
    </row>
    <row r="76" spans="1:16" ht="11.25" customHeight="1">
      <c r="A76" s="823"/>
      <c r="D76" s="774"/>
      <c r="E76" s="774"/>
      <c r="F76" s="774"/>
      <c r="G76" s="702"/>
      <c r="H76" s="828"/>
      <c r="I76" s="838"/>
      <c r="J76" s="838"/>
      <c r="K76" s="839"/>
      <c r="L76" s="323"/>
      <c r="M76" s="173"/>
      <c r="N76" s="173"/>
      <c r="O76" s="173"/>
      <c r="P76" s="834"/>
    </row>
    <row r="77" spans="1:16" ht="11.25" customHeight="1">
      <c r="A77" s="823"/>
      <c r="D77" s="774"/>
      <c r="E77" s="774"/>
      <c r="F77" s="774"/>
      <c r="G77" s="702"/>
      <c r="H77" s="828"/>
      <c r="I77" s="838"/>
      <c r="J77" s="838"/>
      <c r="K77" s="839"/>
      <c r="L77" s="323"/>
      <c r="M77" s="173"/>
      <c r="N77" s="173"/>
      <c r="O77" s="173"/>
      <c r="P77" s="834"/>
    </row>
    <row r="78" spans="1:16" ht="11.25" customHeight="1">
      <c r="A78" s="823"/>
      <c r="D78" s="774"/>
      <c r="E78" s="774"/>
      <c r="F78" s="774"/>
      <c r="G78" s="702"/>
      <c r="H78" s="828"/>
      <c r="I78" s="838"/>
      <c r="J78" s="838"/>
      <c r="K78" s="839"/>
      <c r="L78" s="323"/>
      <c r="M78" s="173"/>
      <c r="N78" s="173"/>
      <c r="O78" s="173"/>
      <c r="P78" s="834"/>
    </row>
    <row r="79" spans="1:16" ht="11.25" customHeight="1">
      <c r="A79" s="823"/>
      <c r="D79" s="774"/>
      <c r="E79" s="774"/>
      <c r="F79" s="774"/>
      <c r="G79" s="702"/>
      <c r="H79" s="828"/>
      <c r="I79" s="838"/>
      <c r="J79" s="838"/>
      <c r="K79" s="839"/>
      <c r="L79" s="323"/>
      <c r="M79" s="173"/>
      <c r="N79" s="173"/>
      <c r="O79" s="173"/>
      <c r="P79" s="834"/>
    </row>
    <row r="80" spans="1:16" ht="11.25" customHeight="1">
      <c r="A80" s="823"/>
      <c r="D80" s="774"/>
      <c r="E80" s="774"/>
      <c r="F80" s="774"/>
      <c r="G80" s="702"/>
      <c r="H80" s="828"/>
      <c r="I80" s="838"/>
      <c r="J80" s="838"/>
      <c r="K80" s="839"/>
      <c r="L80" s="323"/>
      <c r="M80" s="173"/>
      <c r="N80" s="173"/>
      <c r="O80" s="173"/>
      <c r="P80" s="834"/>
    </row>
    <row r="81" spans="1:16" ht="11.25" customHeight="1">
      <c r="A81" s="823"/>
      <c r="D81" s="774"/>
      <c r="E81" s="774"/>
      <c r="F81" s="774"/>
      <c r="G81" s="702"/>
      <c r="H81" s="828"/>
      <c r="I81" s="838"/>
      <c r="J81" s="838"/>
      <c r="K81" s="839"/>
      <c r="L81" s="323"/>
      <c r="M81" s="173"/>
      <c r="N81" s="173"/>
      <c r="O81" s="173"/>
      <c r="P81" s="834"/>
    </row>
    <row r="82" spans="1:16" ht="11.25" customHeight="1">
      <c r="A82" s="823"/>
      <c r="D82" s="774"/>
      <c r="E82" s="774"/>
      <c r="F82" s="774"/>
      <c r="G82" s="702"/>
      <c r="H82" s="828"/>
      <c r="I82" s="838"/>
      <c r="J82" s="838"/>
      <c r="K82" s="839"/>
      <c r="L82" s="323"/>
      <c r="M82" s="173"/>
      <c r="N82" s="173"/>
      <c r="O82" s="173"/>
      <c r="P82" s="834"/>
    </row>
    <row r="83" spans="1:16" ht="11.25" customHeight="1">
      <c r="A83" s="823"/>
      <c r="D83" s="774"/>
      <c r="E83" s="774"/>
      <c r="F83" s="774"/>
      <c r="G83" s="702"/>
      <c r="H83" s="828"/>
      <c r="I83" s="838"/>
      <c r="J83" s="838"/>
      <c r="K83" s="839"/>
      <c r="L83" s="323"/>
      <c r="M83" s="173"/>
      <c r="N83" s="173"/>
      <c r="O83" s="173"/>
      <c r="P83" s="834"/>
    </row>
    <row r="84" spans="1:16" ht="11.25" customHeight="1">
      <c r="A84" s="823"/>
      <c r="D84" s="774"/>
      <c r="E84" s="774"/>
      <c r="F84" s="774"/>
      <c r="G84" s="702"/>
      <c r="H84" s="828"/>
      <c r="I84" s="838"/>
      <c r="J84" s="838"/>
      <c r="K84" s="839"/>
      <c r="L84" s="323"/>
      <c r="M84" s="173"/>
      <c r="N84" s="173"/>
      <c r="O84" s="173"/>
      <c r="P84" s="834"/>
    </row>
    <row r="85" spans="1:16" ht="11.25" customHeight="1">
      <c r="A85" s="823"/>
      <c r="D85" s="774"/>
      <c r="E85" s="774"/>
      <c r="F85" s="774"/>
      <c r="G85" s="702"/>
      <c r="H85" s="828"/>
      <c r="I85" s="838"/>
      <c r="J85" s="838"/>
      <c r="K85" s="839"/>
      <c r="L85" s="323"/>
      <c r="M85" s="173"/>
      <c r="N85" s="173"/>
      <c r="O85" s="173"/>
      <c r="P85" s="834"/>
    </row>
    <row r="86" spans="1:16" ht="11.25" customHeight="1">
      <c r="A86" s="823"/>
      <c r="D86" s="774"/>
      <c r="E86" s="774"/>
      <c r="F86" s="774"/>
      <c r="G86" s="702"/>
      <c r="H86" s="828"/>
      <c r="I86" s="838"/>
      <c r="J86" s="838"/>
      <c r="K86" s="839"/>
      <c r="L86" s="323"/>
      <c r="M86" s="173"/>
      <c r="N86" s="173"/>
      <c r="O86" s="173"/>
      <c r="P86" s="834"/>
    </row>
    <row r="87" spans="1:16" ht="11.25" customHeight="1">
      <c r="A87" s="823"/>
      <c r="D87" s="774"/>
      <c r="E87" s="774"/>
      <c r="F87" s="774"/>
      <c r="G87" s="702"/>
      <c r="H87" s="828"/>
      <c r="I87" s="838"/>
      <c r="J87" s="838"/>
      <c r="K87" s="839"/>
      <c r="L87" s="323"/>
      <c r="M87" s="173"/>
      <c r="N87" s="173"/>
      <c r="O87" s="173"/>
      <c r="P87" s="834"/>
    </row>
    <row r="88" spans="1:16" ht="11.25" customHeight="1">
      <c r="A88" s="3255">
        <v>23</v>
      </c>
      <c r="B88" s="3226"/>
      <c r="C88" s="3226"/>
      <c r="D88" s="3226"/>
      <c r="E88" s="3226"/>
      <c r="F88" s="3226"/>
      <c r="G88" s="3226"/>
      <c r="H88" s="3226"/>
      <c r="I88" s="3226"/>
      <c r="J88" s="3226"/>
      <c r="K88" s="3226"/>
      <c r="L88" s="3226"/>
      <c r="M88" s="3226"/>
      <c r="N88" s="3226"/>
      <c r="O88" s="3226"/>
      <c r="P88" s="3256"/>
    </row>
    <row r="89" spans="1:16" ht="17.399999999999999">
      <c r="A89" s="823"/>
      <c r="B89" s="826"/>
      <c r="C89" s="827"/>
      <c r="D89" s="702"/>
      <c r="E89" s="702"/>
      <c r="F89" s="702"/>
      <c r="G89" s="702" t="s">
        <v>47</v>
      </c>
      <c r="H89" s="828"/>
      <c r="I89" s="838"/>
      <c r="J89" s="838"/>
      <c r="K89" s="838"/>
      <c r="L89" s="323"/>
      <c r="M89" s="838"/>
      <c r="N89" s="838"/>
      <c r="O89" s="838"/>
      <c r="P89" s="834"/>
    </row>
    <row r="90" spans="1:16" ht="17.399999999999999">
      <c r="A90" s="823"/>
      <c r="B90" s="826"/>
      <c r="C90" s="827"/>
      <c r="D90" s="844" t="s">
        <v>1067</v>
      </c>
      <c r="E90" s="819"/>
      <c r="F90" s="819"/>
      <c r="G90" s="702"/>
      <c r="H90" s="828"/>
      <c r="I90" s="838"/>
      <c r="J90" s="838"/>
      <c r="K90" s="838"/>
      <c r="L90" s="323"/>
      <c r="M90" s="838"/>
      <c r="N90" s="838"/>
      <c r="O90" s="838"/>
      <c r="P90" s="834"/>
    </row>
    <row r="91" spans="1:16" ht="17.399999999999999">
      <c r="A91" s="823"/>
      <c r="B91" s="826"/>
      <c r="C91" s="827"/>
      <c r="D91" s="845" t="s">
        <v>1068</v>
      </c>
      <c r="E91" s="821"/>
      <c r="F91" s="821"/>
      <c r="G91" s="702"/>
      <c r="H91" s="828"/>
      <c r="I91" s="838"/>
      <c r="J91" s="838"/>
      <c r="K91" s="838"/>
      <c r="L91" s="323"/>
      <c r="M91" s="838"/>
      <c r="N91" s="838"/>
      <c r="O91" s="838"/>
      <c r="P91" s="834"/>
    </row>
    <row r="92" spans="1:16" ht="17.399999999999999">
      <c r="A92" s="823"/>
      <c r="B92" s="826"/>
      <c r="C92" s="827"/>
      <c r="D92" s="702"/>
      <c r="E92" s="702"/>
      <c r="F92" s="702"/>
      <c r="G92" s="702"/>
      <c r="H92" s="828"/>
      <c r="I92" s="838"/>
      <c r="J92" s="838"/>
      <c r="K92" s="838"/>
      <c r="L92" s="323"/>
      <c r="M92" s="838"/>
      <c r="N92" s="838"/>
      <c r="O92" s="838"/>
      <c r="P92" s="834"/>
    </row>
    <row r="93" spans="1:16">
      <c r="A93" s="823"/>
      <c r="B93" s="826"/>
      <c r="C93" s="827"/>
      <c r="D93" s="702"/>
      <c r="E93" s="702"/>
      <c r="F93" s="239" t="s">
        <v>1069</v>
      </c>
      <c r="G93" s="702"/>
      <c r="H93" s="828"/>
      <c r="I93" s="2717" t="s">
        <v>1029</v>
      </c>
      <c r="J93" s="2717"/>
      <c r="K93" s="2717"/>
      <c r="L93" s="824"/>
      <c r="M93" s="3174" t="s">
        <v>636</v>
      </c>
      <c r="N93" s="3174"/>
      <c r="O93" s="3174"/>
      <c r="P93" s="834"/>
    </row>
    <row r="94" spans="1:16">
      <c r="A94" s="823"/>
      <c r="B94" s="826"/>
      <c r="C94" s="827"/>
      <c r="D94" s="702"/>
      <c r="E94" s="702"/>
      <c r="F94" s="707" t="s">
        <v>1070</v>
      </c>
      <c r="G94" s="772"/>
      <c r="H94" s="772"/>
      <c r="I94" s="3204" t="s">
        <v>1030</v>
      </c>
      <c r="J94" s="3204"/>
      <c r="K94" s="3204"/>
      <c r="L94" s="824"/>
      <c r="M94" s="3174" t="s">
        <v>1031</v>
      </c>
      <c r="N94" s="3174"/>
      <c r="O94" s="3174"/>
      <c r="P94" s="834"/>
    </row>
    <row r="95" spans="1:16" ht="12.75" customHeight="1">
      <c r="A95" s="823"/>
      <c r="B95" s="826"/>
      <c r="C95" s="827"/>
      <c r="D95" s="702"/>
      <c r="E95" s="702"/>
      <c r="F95" s="239"/>
      <c r="G95" s="774"/>
      <c r="H95" s="774"/>
      <c r="I95" s="838"/>
      <c r="J95" s="838"/>
      <c r="K95" s="838"/>
      <c r="L95" s="323"/>
      <c r="M95" s="838"/>
      <c r="N95" s="838"/>
      <c r="O95" s="838"/>
      <c r="P95" s="834"/>
    </row>
    <row r="96" spans="1:16" ht="12.75" customHeight="1">
      <c r="A96" s="823"/>
      <c r="B96" s="826"/>
      <c r="C96" s="827"/>
      <c r="D96" s="702"/>
      <c r="E96" s="702"/>
      <c r="F96" s="846"/>
      <c r="G96" s="772"/>
      <c r="H96" s="772"/>
      <c r="I96" s="838"/>
      <c r="J96" s="838"/>
      <c r="K96" s="838"/>
      <c r="L96" s="323"/>
      <c r="M96" s="838"/>
      <c r="N96" s="838"/>
      <c r="O96" s="838"/>
      <c r="P96" s="834"/>
    </row>
    <row r="97" spans="1:16" ht="16.5" customHeight="1">
      <c r="A97" s="823"/>
      <c r="B97" s="826"/>
      <c r="C97" s="827"/>
      <c r="D97" s="702"/>
      <c r="E97" s="702"/>
      <c r="F97" s="846"/>
      <c r="G97" s="772"/>
      <c r="H97" s="772"/>
      <c r="I97" s="838"/>
      <c r="J97" s="838"/>
      <c r="K97" s="772">
        <v>1201</v>
      </c>
      <c r="L97" s="824"/>
      <c r="M97" s="772"/>
      <c r="N97" s="772"/>
      <c r="O97" s="772">
        <v>1202</v>
      </c>
      <c r="P97" s="834"/>
    </row>
    <row r="98" spans="1:16" ht="11.25" customHeight="1">
      <c r="A98" s="823"/>
      <c r="B98" s="1918" t="s">
        <v>1071</v>
      </c>
      <c r="C98" s="825" t="s">
        <v>1072</v>
      </c>
      <c r="D98" s="702"/>
      <c r="E98" s="702"/>
      <c r="G98" s="825"/>
      <c r="H98" s="3251" t="s">
        <v>395</v>
      </c>
      <c r="I98" s="3235">
        <v>0</v>
      </c>
      <c r="J98" s="3236"/>
      <c r="K98" s="3237"/>
      <c r="L98" s="836"/>
      <c r="M98" s="3159">
        <v>0</v>
      </c>
      <c r="N98" s="3160"/>
      <c r="O98" s="3189"/>
      <c r="P98" s="834"/>
    </row>
    <row r="99" spans="1:16" ht="11.25" customHeight="1">
      <c r="A99" s="823"/>
      <c r="B99" s="826"/>
      <c r="C99" s="827" t="s">
        <v>1073</v>
      </c>
      <c r="D99" s="702"/>
      <c r="E99" s="702"/>
      <c r="G99" s="827"/>
      <c r="H99" s="2691"/>
      <c r="I99" s="3238"/>
      <c r="J99" s="3239"/>
      <c r="K99" s="3240"/>
      <c r="L99" s="323"/>
      <c r="M99" s="3190"/>
      <c r="N99" s="3151"/>
      <c r="O99" s="3191"/>
      <c r="P99" s="834"/>
    </row>
    <row r="100" spans="1:16" ht="12" customHeight="1">
      <c r="A100" s="823"/>
      <c r="B100" s="826"/>
      <c r="C100" s="827"/>
      <c r="D100" s="702"/>
      <c r="E100" s="702"/>
      <c r="F100" s="702"/>
      <c r="G100" s="702"/>
      <c r="H100" s="836"/>
      <c r="I100" s="838"/>
      <c r="J100" s="838"/>
      <c r="K100" s="838"/>
      <c r="L100" s="323"/>
      <c r="M100" s="838"/>
      <c r="N100" s="838"/>
      <c r="O100" s="838"/>
      <c r="P100" s="834"/>
    </row>
    <row r="101" spans="1:16" ht="11.1" customHeight="1">
      <c r="A101" s="823"/>
      <c r="B101" s="1919" t="s">
        <v>1074</v>
      </c>
      <c r="C101" s="825" t="s">
        <v>1075</v>
      </c>
      <c r="D101" s="702"/>
      <c r="E101" s="702"/>
      <c r="F101" s="702"/>
      <c r="G101" s="702"/>
      <c r="H101" s="323"/>
      <c r="I101" s="824"/>
      <c r="J101" s="824"/>
      <c r="K101" s="824"/>
      <c r="L101" s="323"/>
      <c r="M101" s="824"/>
      <c r="N101" s="824"/>
      <c r="O101" s="824"/>
      <c r="P101" s="834"/>
    </row>
    <row r="102" spans="1:16" ht="9.75" customHeight="1">
      <c r="A102" s="823"/>
      <c r="B102" s="826"/>
      <c r="C102" s="827" t="s">
        <v>1076</v>
      </c>
      <c r="D102" s="772"/>
      <c r="E102" s="772"/>
      <c r="F102" s="772"/>
      <c r="G102" s="702"/>
      <c r="H102" s="47"/>
      <c r="I102" s="824"/>
      <c r="J102" s="824"/>
      <c r="K102" s="824"/>
      <c r="L102" s="323"/>
      <c r="M102" s="824"/>
      <c r="N102" s="824"/>
      <c r="O102" s="824"/>
      <c r="P102" s="834"/>
    </row>
    <row r="103" spans="1:16" ht="3" customHeight="1">
      <c r="A103" s="823"/>
      <c r="B103" s="826"/>
      <c r="C103" s="827"/>
      <c r="D103" s="772"/>
      <c r="E103" s="772"/>
      <c r="F103" s="772"/>
      <c r="G103" s="702"/>
      <c r="H103" s="47"/>
      <c r="I103" s="824"/>
      <c r="J103" s="824"/>
      <c r="K103" s="824"/>
      <c r="L103" s="323"/>
      <c r="M103" s="824"/>
      <c r="N103" s="824"/>
      <c r="O103" s="824"/>
      <c r="P103" s="834"/>
    </row>
    <row r="104" spans="1:16" ht="11.1" customHeight="1">
      <c r="A104" s="823"/>
      <c r="B104" s="702"/>
      <c r="C104" s="828" t="s">
        <v>144</v>
      </c>
      <c r="D104" s="825" t="s">
        <v>1077</v>
      </c>
      <c r="E104" s="825"/>
      <c r="F104" s="239" t="s">
        <v>1078</v>
      </c>
      <c r="G104" s="825"/>
      <c r="H104" s="3215" t="s">
        <v>400</v>
      </c>
      <c r="I104" s="3235">
        <v>8492.52</v>
      </c>
      <c r="J104" s="3236"/>
      <c r="K104" s="3237"/>
      <c r="L104" s="836"/>
      <c r="M104" s="3159">
        <v>18174</v>
      </c>
      <c r="N104" s="3160"/>
      <c r="O104" s="3189"/>
      <c r="P104" s="834"/>
    </row>
    <row r="105" spans="1:16" ht="11.1" customHeight="1">
      <c r="A105" s="823"/>
      <c r="B105" s="702"/>
      <c r="C105" s="847"/>
      <c r="D105" s="827" t="s">
        <v>1079</v>
      </c>
      <c r="E105" s="827"/>
      <c r="F105" s="846" t="s">
        <v>1080</v>
      </c>
      <c r="G105" s="827"/>
      <c r="H105" s="3174"/>
      <c r="I105" s="3238"/>
      <c r="J105" s="3239"/>
      <c r="K105" s="3240"/>
      <c r="L105" s="323"/>
      <c r="M105" s="3190"/>
      <c r="N105" s="3151"/>
      <c r="O105" s="3191"/>
      <c r="P105" s="834"/>
    </row>
    <row r="106" spans="1:16" ht="6.75" customHeight="1">
      <c r="A106" s="823"/>
      <c r="B106" s="702"/>
      <c r="C106" s="848"/>
      <c r="D106" s="702"/>
      <c r="E106" s="702"/>
      <c r="F106" s="702"/>
      <c r="G106" s="702"/>
      <c r="H106" s="239"/>
      <c r="I106" s="824"/>
      <c r="J106" s="824"/>
      <c r="K106" s="824"/>
      <c r="L106" s="323"/>
      <c r="M106" s="824"/>
      <c r="N106" s="824"/>
      <c r="O106" s="824"/>
      <c r="P106" s="834"/>
    </row>
    <row r="107" spans="1:16" ht="11.25" customHeight="1">
      <c r="A107" s="823"/>
      <c r="B107" s="702"/>
      <c r="C107" s="828" t="s">
        <v>148</v>
      </c>
      <c r="D107" s="825" t="s">
        <v>1081</v>
      </c>
      <c r="E107" s="825"/>
      <c r="F107" s="239" t="s">
        <v>1078</v>
      </c>
      <c r="G107" s="825"/>
      <c r="H107" s="3174">
        <v>25</v>
      </c>
      <c r="I107" s="3235">
        <v>0</v>
      </c>
      <c r="J107" s="3236"/>
      <c r="K107" s="3237"/>
      <c r="L107" s="836"/>
      <c r="M107" s="3159">
        <v>0</v>
      </c>
      <c r="N107" s="3160"/>
      <c r="O107" s="3189"/>
      <c r="P107" s="834"/>
    </row>
    <row r="108" spans="1:16" ht="11.25" customHeight="1">
      <c r="A108" s="823"/>
      <c r="B108" s="702"/>
      <c r="C108" s="847"/>
      <c r="D108" s="827" t="s">
        <v>1082</v>
      </c>
      <c r="E108" s="827"/>
      <c r="F108" s="846" t="s">
        <v>1080</v>
      </c>
      <c r="G108" s="827"/>
      <c r="H108" s="3174"/>
      <c r="I108" s="3238"/>
      <c r="J108" s="3239"/>
      <c r="K108" s="3240"/>
      <c r="L108" s="323"/>
      <c r="M108" s="3190"/>
      <c r="N108" s="3151"/>
      <c r="O108" s="3191"/>
      <c r="P108" s="834"/>
    </row>
    <row r="109" spans="1:16" ht="6.75" customHeight="1">
      <c r="A109" s="823"/>
      <c r="B109" s="702"/>
      <c r="C109" s="848"/>
      <c r="D109" s="702"/>
      <c r="E109" s="702"/>
      <c r="F109" s="702"/>
      <c r="G109" s="702"/>
      <c r="H109" s="239"/>
      <c r="I109" s="824"/>
      <c r="J109" s="824"/>
      <c r="K109" s="824"/>
      <c r="L109" s="323"/>
      <c r="M109" s="824"/>
      <c r="N109" s="824"/>
      <c r="O109" s="824"/>
      <c r="P109" s="834"/>
    </row>
    <row r="110" spans="1:16" ht="11.1" customHeight="1">
      <c r="A110" s="823"/>
      <c r="B110" s="702"/>
      <c r="C110" s="828" t="s">
        <v>191</v>
      </c>
      <c r="D110" s="825" t="s">
        <v>1083</v>
      </c>
      <c r="E110" s="825"/>
      <c r="F110" s="239" t="s">
        <v>1078</v>
      </c>
      <c r="G110" s="825"/>
      <c r="H110" s="3215" t="s">
        <v>406</v>
      </c>
      <c r="I110" s="3235">
        <v>3818.62</v>
      </c>
      <c r="J110" s="3236"/>
      <c r="K110" s="3237"/>
      <c r="L110" s="836"/>
      <c r="M110" s="3159">
        <v>7790</v>
      </c>
      <c r="N110" s="3160"/>
      <c r="O110" s="3189"/>
      <c r="P110" s="834"/>
    </row>
    <row r="111" spans="1:16" ht="11.1" customHeight="1">
      <c r="A111" s="823"/>
      <c r="B111" s="702"/>
      <c r="C111" s="849"/>
      <c r="D111" s="827" t="s">
        <v>1083</v>
      </c>
      <c r="E111" s="827"/>
      <c r="F111" s="846" t="s">
        <v>1080</v>
      </c>
      <c r="G111" s="827"/>
      <c r="H111" s="3174"/>
      <c r="I111" s="3238"/>
      <c r="J111" s="3239"/>
      <c r="K111" s="3240"/>
      <c r="L111" s="323"/>
      <c r="M111" s="3190"/>
      <c r="N111" s="3151"/>
      <c r="O111" s="3191"/>
      <c r="P111" s="834"/>
    </row>
    <row r="112" spans="1:16" ht="6.75" customHeight="1">
      <c r="A112" s="823"/>
      <c r="B112" s="702"/>
      <c r="C112" s="843"/>
      <c r="D112" s="702"/>
      <c r="E112" s="702"/>
      <c r="F112" s="702"/>
      <c r="G112" s="702"/>
      <c r="H112" s="239"/>
      <c r="I112" s="824"/>
      <c r="J112" s="824"/>
      <c r="K112" s="824"/>
      <c r="L112" s="323"/>
      <c r="M112" s="824"/>
      <c r="N112" s="824"/>
      <c r="O112" s="824"/>
      <c r="P112" s="834"/>
    </row>
    <row r="113" spans="1:16" ht="11.1" customHeight="1">
      <c r="A113" s="823"/>
      <c r="B113" s="702"/>
      <c r="C113" s="828" t="s">
        <v>248</v>
      </c>
      <c r="D113" s="825" t="s">
        <v>1084</v>
      </c>
      <c r="E113" s="825"/>
      <c r="F113" s="239" t="s">
        <v>1078</v>
      </c>
      <c r="G113" s="825"/>
      <c r="H113" s="3215" t="s">
        <v>410</v>
      </c>
      <c r="I113" s="3235">
        <v>0</v>
      </c>
      <c r="J113" s="3236"/>
      <c r="K113" s="3237"/>
      <c r="L113" s="836"/>
      <c r="M113" s="3159">
        <v>0</v>
      </c>
      <c r="N113" s="3160"/>
      <c r="O113" s="3189"/>
      <c r="P113" s="834"/>
    </row>
    <row r="114" spans="1:16" ht="11.1" customHeight="1">
      <c r="A114" s="823"/>
      <c r="B114" s="702"/>
      <c r="C114" s="849"/>
      <c r="D114" s="827" t="s">
        <v>1085</v>
      </c>
      <c r="E114" s="827"/>
      <c r="F114" s="846" t="s">
        <v>1080</v>
      </c>
      <c r="G114" s="827"/>
      <c r="H114" s="3174"/>
      <c r="I114" s="3238"/>
      <c r="J114" s="3239"/>
      <c r="K114" s="3240"/>
      <c r="L114" s="323"/>
      <c r="M114" s="3190"/>
      <c r="N114" s="3151"/>
      <c r="O114" s="3191"/>
      <c r="P114" s="834"/>
    </row>
    <row r="115" spans="1:16" ht="6.75" customHeight="1">
      <c r="A115" s="823"/>
      <c r="B115" s="702"/>
      <c r="C115" s="849"/>
      <c r="D115" s="827"/>
      <c r="E115" s="827"/>
      <c r="F115" s="827"/>
      <c r="G115" s="827"/>
      <c r="H115" s="828"/>
      <c r="I115" s="824"/>
      <c r="J115" s="824"/>
      <c r="K115" s="824"/>
      <c r="L115" s="323"/>
      <c r="M115" s="824"/>
      <c r="N115" s="824"/>
      <c r="O115" s="824"/>
      <c r="P115" s="834"/>
    </row>
    <row r="116" spans="1:16" ht="11.1" customHeight="1">
      <c r="A116" s="823"/>
      <c r="B116" s="702"/>
      <c r="C116" s="828" t="s">
        <v>251</v>
      </c>
      <c r="D116" s="825" t="s">
        <v>1086</v>
      </c>
      <c r="E116" s="825"/>
      <c r="F116" s="828" t="s">
        <v>1087</v>
      </c>
      <c r="G116" s="825"/>
      <c r="H116" s="3215" t="s">
        <v>414</v>
      </c>
      <c r="I116" s="3235">
        <v>0</v>
      </c>
      <c r="J116" s="3236"/>
      <c r="K116" s="3237"/>
      <c r="L116" s="836"/>
      <c r="M116" s="3159">
        <v>0</v>
      </c>
      <c r="N116" s="3160"/>
      <c r="O116" s="3189"/>
      <c r="P116" s="834"/>
    </row>
    <row r="117" spans="1:16" ht="11.1" customHeight="1">
      <c r="A117" s="823"/>
      <c r="B117" s="702"/>
      <c r="C117" s="849"/>
      <c r="D117" s="827" t="s">
        <v>1088</v>
      </c>
      <c r="E117" s="827"/>
      <c r="F117" s="835" t="s">
        <v>1089</v>
      </c>
      <c r="G117" s="827"/>
      <c r="H117" s="3174"/>
      <c r="I117" s="3238"/>
      <c r="J117" s="3239"/>
      <c r="K117" s="3240"/>
      <c r="L117" s="323"/>
      <c r="M117" s="3190"/>
      <c r="N117" s="3151"/>
      <c r="O117" s="3191"/>
      <c r="P117" s="834"/>
    </row>
    <row r="118" spans="1:16" ht="6.75" customHeight="1">
      <c r="A118" s="823"/>
      <c r="B118" s="702"/>
      <c r="C118" s="849"/>
      <c r="D118" s="827"/>
      <c r="E118" s="827"/>
      <c r="F118" s="827"/>
      <c r="G118" s="827"/>
      <c r="H118" s="828"/>
      <c r="I118" s="851"/>
      <c r="J118" s="851"/>
      <c r="K118" s="851"/>
      <c r="L118" s="323"/>
      <c r="M118" s="824"/>
      <c r="N118" s="824"/>
      <c r="O118" s="824"/>
      <c r="P118" s="834"/>
    </row>
    <row r="119" spans="1:16" ht="11.1" customHeight="1">
      <c r="A119" s="823"/>
      <c r="B119" s="702"/>
      <c r="C119" s="828" t="s">
        <v>254</v>
      </c>
      <c r="D119" s="825" t="s">
        <v>1090</v>
      </c>
      <c r="E119" s="825"/>
      <c r="F119" s="828" t="s">
        <v>1034</v>
      </c>
      <c r="G119" s="825"/>
      <c r="H119" s="3215" t="s">
        <v>335</v>
      </c>
      <c r="I119" s="3235">
        <v>0</v>
      </c>
      <c r="J119" s="3236"/>
      <c r="K119" s="3237"/>
      <c r="L119" s="836"/>
      <c r="M119" s="3159">
        <v>0</v>
      </c>
      <c r="N119" s="3160"/>
      <c r="O119" s="3189"/>
      <c r="P119" s="834"/>
    </row>
    <row r="120" spans="1:16" ht="11.1" customHeight="1">
      <c r="A120" s="823"/>
      <c r="B120" s="702"/>
      <c r="C120" s="828"/>
      <c r="D120" s="827" t="s">
        <v>1091</v>
      </c>
      <c r="E120" s="827"/>
      <c r="F120" s="835" t="s">
        <v>1036</v>
      </c>
      <c r="G120" s="827"/>
      <c r="H120" s="3174"/>
      <c r="I120" s="3238"/>
      <c r="J120" s="3239"/>
      <c r="K120" s="3240"/>
      <c r="L120" s="323"/>
      <c r="M120" s="3190"/>
      <c r="N120" s="3151"/>
      <c r="O120" s="3191"/>
      <c r="P120" s="834"/>
    </row>
    <row r="121" spans="1:16" ht="6.75" customHeight="1">
      <c r="A121" s="823"/>
      <c r="B121" s="702"/>
      <c r="C121" s="849"/>
      <c r="D121" s="827"/>
      <c r="E121" s="827"/>
      <c r="F121" s="827"/>
      <c r="G121" s="827"/>
      <c r="H121" s="828"/>
      <c r="I121" s="824"/>
      <c r="J121" s="824"/>
      <c r="K121" s="824"/>
      <c r="L121" s="323"/>
      <c r="M121" s="824"/>
      <c r="N121" s="824"/>
      <c r="O121" s="824"/>
      <c r="P121" s="834"/>
    </row>
    <row r="122" spans="1:16" ht="6.75" customHeight="1">
      <c r="A122" s="823"/>
      <c r="B122" s="702"/>
      <c r="C122" s="849"/>
      <c r="D122" s="827"/>
      <c r="E122" s="827"/>
      <c r="F122" s="827"/>
      <c r="G122" s="827"/>
      <c r="H122" s="828"/>
      <c r="I122" s="824"/>
      <c r="J122" s="824"/>
      <c r="K122" s="824"/>
      <c r="L122" s="323"/>
      <c r="M122" s="824"/>
      <c r="N122" s="824"/>
      <c r="O122" s="824"/>
      <c r="P122" s="834"/>
    </row>
    <row r="123" spans="1:16" ht="11.1" customHeight="1">
      <c r="A123" s="823"/>
      <c r="B123" s="702"/>
      <c r="C123" s="828" t="s">
        <v>257</v>
      </c>
      <c r="D123" s="825" t="s">
        <v>1092</v>
      </c>
      <c r="E123" s="825"/>
      <c r="F123" s="828" t="s">
        <v>1087</v>
      </c>
      <c r="G123" s="825"/>
      <c r="H123" s="3174">
        <v>27</v>
      </c>
      <c r="I123" s="3235">
        <v>0</v>
      </c>
      <c r="J123" s="3236"/>
      <c r="K123" s="3237"/>
      <c r="L123" s="836"/>
      <c r="M123" s="3159">
        <v>0</v>
      </c>
      <c r="N123" s="3160"/>
      <c r="O123" s="3189"/>
      <c r="P123" s="834"/>
    </row>
    <row r="124" spans="1:16" ht="11.1" customHeight="1">
      <c r="A124" s="823"/>
      <c r="B124" s="702"/>
      <c r="C124" s="239"/>
      <c r="D124" s="827" t="s">
        <v>1093</v>
      </c>
      <c r="E124" s="827"/>
      <c r="F124" s="835" t="s">
        <v>1089</v>
      </c>
      <c r="G124" s="825"/>
      <c r="H124" s="3174"/>
      <c r="I124" s="3238"/>
      <c r="J124" s="3239"/>
      <c r="K124" s="3240"/>
      <c r="L124" s="323"/>
      <c r="M124" s="3190"/>
      <c r="N124" s="3151"/>
      <c r="O124" s="3191"/>
      <c r="P124" s="834"/>
    </row>
    <row r="125" spans="1:16" ht="11.1" customHeight="1">
      <c r="A125" s="823"/>
      <c r="B125" s="702"/>
      <c r="C125" s="843"/>
      <c r="D125" s="827"/>
      <c r="E125" s="827"/>
      <c r="F125" s="827"/>
      <c r="G125" s="827"/>
      <c r="H125" s="836"/>
      <c r="I125" s="824"/>
      <c r="J125" s="824"/>
      <c r="K125" s="824"/>
      <c r="L125" s="323"/>
      <c r="M125" s="824"/>
      <c r="N125" s="824"/>
      <c r="O125" s="824"/>
      <c r="P125" s="834"/>
    </row>
    <row r="126" spans="1:16" ht="11.1" customHeight="1">
      <c r="A126" s="823"/>
      <c r="B126" s="702"/>
      <c r="C126" s="828" t="s">
        <v>260</v>
      </c>
      <c r="D126" s="825" t="s">
        <v>1094</v>
      </c>
      <c r="E126" s="825"/>
      <c r="F126" s="239" t="s">
        <v>1078</v>
      </c>
      <c r="G126" s="825"/>
      <c r="H126" s="3174">
        <v>28</v>
      </c>
      <c r="I126" s="3235">
        <v>0</v>
      </c>
      <c r="J126" s="3236"/>
      <c r="K126" s="3237"/>
      <c r="L126" s="836"/>
      <c r="M126" s="3159">
        <v>0</v>
      </c>
      <c r="N126" s="3160"/>
      <c r="O126" s="3189"/>
      <c r="P126" s="834"/>
    </row>
    <row r="127" spans="1:16" ht="11.1" customHeight="1">
      <c r="A127" s="823"/>
      <c r="B127" s="702"/>
      <c r="C127" s="828"/>
      <c r="D127" s="827" t="s">
        <v>1095</v>
      </c>
      <c r="E127" s="827"/>
      <c r="F127" s="846" t="s">
        <v>1080</v>
      </c>
      <c r="G127" s="827"/>
      <c r="H127" s="3174"/>
      <c r="I127" s="3238"/>
      <c r="J127" s="3239"/>
      <c r="K127" s="3240"/>
      <c r="L127" s="323"/>
      <c r="M127" s="3190"/>
      <c r="N127" s="3151"/>
      <c r="O127" s="3191"/>
      <c r="P127" s="834"/>
    </row>
    <row r="128" spans="1:16" ht="6.75" customHeight="1">
      <c r="A128" s="823"/>
      <c r="B128" s="702"/>
      <c r="C128" s="849"/>
      <c r="D128" s="827"/>
      <c r="E128" s="827"/>
      <c r="F128" s="827"/>
      <c r="G128" s="827"/>
      <c r="H128" s="828"/>
      <c r="I128" s="824"/>
      <c r="J128" s="824"/>
      <c r="K128" s="824"/>
      <c r="L128" s="323"/>
      <c r="M128" s="824"/>
      <c r="N128" s="824"/>
      <c r="O128" s="824"/>
      <c r="P128" s="834"/>
    </row>
    <row r="129" spans="1:16" ht="11.1" customHeight="1">
      <c r="A129" s="823"/>
      <c r="B129" s="702"/>
      <c r="C129" s="828" t="s">
        <v>207</v>
      </c>
      <c r="D129" s="825" t="s">
        <v>1096</v>
      </c>
      <c r="E129" s="825"/>
      <c r="F129" s="239" t="s">
        <v>1078</v>
      </c>
      <c r="G129" s="825"/>
      <c r="H129" s="3174">
        <v>50</v>
      </c>
      <c r="I129" s="3235">
        <v>0</v>
      </c>
      <c r="J129" s="3236"/>
      <c r="K129" s="3237"/>
      <c r="L129" s="836"/>
      <c r="M129" s="3159">
        <v>0</v>
      </c>
      <c r="N129" s="3160"/>
      <c r="O129" s="3189"/>
      <c r="P129" s="834"/>
    </row>
    <row r="130" spans="1:16" ht="11.1" customHeight="1">
      <c r="A130" s="823"/>
      <c r="B130" s="702"/>
      <c r="C130" s="828"/>
      <c r="D130" s="827" t="s">
        <v>1097</v>
      </c>
      <c r="E130" s="827"/>
      <c r="F130" s="846" t="s">
        <v>1080</v>
      </c>
      <c r="G130" s="827"/>
      <c r="H130" s="3174"/>
      <c r="I130" s="3238"/>
      <c r="J130" s="3239"/>
      <c r="K130" s="3240"/>
      <c r="L130" s="323"/>
      <c r="M130" s="3190"/>
      <c r="N130" s="3151"/>
      <c r="O130" s="3191"/>
      <c r="P130" s="834"/>
    </row>
    <row r="131" spans="1:16" ht="6.75" customHeight="1">
      <c r="A131" s="823"/>
      <c r="B131" s="702"/>
      <c r="C131" s="849"/>
      <c r="D131" s="827"/>
      <c r="E131" s="827"/>
      <c r="F131" s="827"/>
      <c r="G131" s="827"/>
      <c r="H131" s="828"/>
      <c r="I131" s="824"/>
      <c r="J131" s="824"/>
      <c r="K131" s="824"/>
      <c r="L131" s="323"/>
      <c r="M131" s="824"/>
      <c r="N131" s="824"/>
      <c r="O131" s="824"/>
      <c r="P131" s="834"/>
    </row>
    <row r="132" spans="1:16" ht="11.1" customHeight="1">
      <c r="A132" s="823"/>
      <c r="B132" s="702"/>
      <c r="C132" s="828" t="s">
        <v>914</v>
      </c>
      <c r="D132" s="825" t="s">
        <v>1098</v>
      </c>
      <c r="E132" s="825"/>
      <c r="F132" s="239" t="s">
        <v>1078</v>
      </c>
      <c r="G132" s="825"/>
      <c r="H132" s="3174">
        <v>51</v>
      </c>
      <c r="I132" s="3235">
        <v>0</v>
      </c>
      <c r="J132" s="3236"/>
      <c r="K132" s="3237"/>
      <c r="L132" s="836"/>
      <c r="M132" s="3159">
        <v>0</v>
      </c>
      <c r="N132" s="3160"/>
      <c r="O132" s="3189"/>
      <c r="P132" s="834"/>
    </row>
    <row r="133" spans="1:16" ht="11.1" customHeight="1">
      <c r="A133" s="823"/>
      <c r="B133" s="702"/>
      <c r="C133" s="828"/>
      <c r="D133" s="827" t="s">
        <v>1098</v>
      </c>
      <c r="E133" s="827"/>
      <c r="F133" s="846" t="s">
        <v>1080</v>
      </c>
      <c r="G133" s="827"/>
      <c r="H133" s="3174"/>
      <c r="I133" s="3238"/>
      <c r="J133" s="3239"/>
      <c r="K133" s="3240"/>
      <c r="L133" s="323"/>
      <c r="M133" s="3190"/>
      <c r="N133" s="3151"/>
      <c r="O133" s="3191"/>
      <c r="P133" s="834"/>
    </row>
    <row r="134" spans="1:16" ht="6.75" customHeight="1">
      <c r="A134" s="823"/>
      <c r="B134" s="702"/>
      <c r="C134" s="849"/>
      <c r="D134" s="827"/>
      <c r="E134" s="827"/>
      <c r="F134" s="827"/>
      <c r="G134" s="827"/>
      <c r="H134" s="828"/>
      <c r="I134" s="824"/>
      <c r="J134" s="824"/>
      <c r="K134" s="824"/>
      <c r="L134" s="323"/>
      <c r="M134" s="824"/>
      <c r="N134" s="824"/>
      <c r="O134" s="824"/>
      <c r="P134" s="834"/>
    </row>
    <row r="135" spans="1:16" ht="11.1" customHeight="1">
      <c r="A135" s="823"/>
      <c r="B135" s="702"/>
      <c r="C135" s="828" t="s">
        <v>1099</v>
      </c>
      <c r="D135" s="825" t="s">
        <v>1100</v>
      </c>
      <c r="E135" s="825"/>
      <c r="F135" s="828" t="s">
        <v>1087</v>
      </c>
      <c r="G135" s="825"/>
      <c r="H135" s="3174">
        <v>52</v>
      </c>
      <c r="I135" s="3235">
        <v>0</v>
      </c>
      <c r="J135" s="3236"/>
      <c r="K135" s="3237"/>
      <c r="L135" s="836"/>
      <c r="M135" s="3159">
        <v>0</v>
      </c>
      <c r="N135" s="3160"/>
      <c r="O135" s="3189"/>
      <c r="P135" s="834"/>
    </row>
    <row r="136" spans="1:16" ht="11.1" customHeight="1">
      <c r="A136" s="823"/>
      <c r="B136" s="702"/>
      <c r="C136" s="828"/>
      <c r="D136" s="827" t="s">
        <v>1101</v>
      </c>
      <c r="E136" s="827"/>
      <c r="F136" s="835" t="s">
        <v>1089</v>
      </c>
      <c r="G136" s="827"/>
      <c r="H136" s="3174"/>
      <c r="I136" s="3238"/>
      <c r="J136" s="3239"/>
      <c r="K136" s="3240"/>
      <c r="L136" s="323"/>
      <c r="M136" s="3190"/>
      <c r="N136" s="3151"/>
      <c r="O136" s="3191"/>
      <c r="P136" s="834"/>
    </row>
    <row r="137" spans="1:16" ht="6.75" customHeight="1">
      <c r="A137" s="823"/>
      <c r="B137" s="702"/>
      <c r="C137" s="849"/>
      <c r="D137" s="827"/>
      <c r="E137" s="827"/>
      <c r="F137" s="827"/>
      <c r="G137" s="827"/>
      <c r="H137" s="828"/>
      <c r="I137" s="824"/>
      <c r="J137" s="824"/>
      <c r="K137" s="824"/>
      <c r="L137" s="323"/>
      <c r="M137" s="824"/>
      <c r="N137" s="824"/>
      <c r="O137" s="824"/>
      <c r="P137" s="834"/>
    </row>
    <row r="138" spans="1:16" ht="11.1" customHeight="1">
      <c r="A138" s="823"/>
      <c r="B138" s="702"/>
      <c r="C138" s="828" t="s">
        <v>1102</v>
      </c>
      <c r="D138" s="825" t="s">
        <v>1103</v>
      </c>
      <c r="E138" s="825"/>
      <c r="F138" s="825"/>
      <c r="G138" s="825"/>
      <c r="H138" s="47"/>
      <c r="L138" s="47"/>
      <c r="P138" s="834"/>
    </row>
    <row r="139" spans="1:16" ht="11.1" customHeight="1">
      <c r="A139" s="823"/>
      <c r="B139" s="702"/>
      <c r="C139" s="239"/>
      <c r="D139" s="827" t="s">
        <v>1104</v>
      </c>
      <c r="E139" s="827"/>
      <c r="P139" s="834"/>
    </row>
    <row r="140" spans="1:16" ht="11.1" customHeight="1">
      <c r="A140" s="823"/>
      <c r="B140" s="702"/>
      <c r="C140" s="239"/>
      <c r="D140" s="827"/>
      <c r="E140" s="827"/>
      <c r="O140" s="44">
        <v>1203</v>
      </c>
      <c r="P140" s="834"/>
    </row>
    <row r="141" spans="1:16" ht="22.5" customHeight="1">
      <c r="A141" s="823"/>
      <c r="C141" s="1917" t="s">
        <v>304</v>
      </c>
      <c r="D141" s="3252"/>
      <c r="E141" s="3253"/>
      <c r="F141" s="3253"/>
      <c r="G141" s="3253"/>
      <c r="H141" s="3253"/>
      <c r="I141" s="3253"/>
      <c r="J141" s="3253"/>
      <c r="K141" s="3253"/>
      <c r="L141" s="3253"/>
      <c r="M141" s="3253"/>
      <c r="N141" s="3253"/>
      <c r="O141" s="3254"/>
      <c r="P141" s="834"/>
    </row>
    <row r="142" spans="1:16" ht="11.1" customHeight="1">
      <c r="A142" s="823"/>
      <c r="C142" s="702"/>
      <c r="D142" s="827"/>
      <c r="E142" s="827"/>
      <c r="P142" s="834"/>
    </row>
    <row r="143" spans="1:16" ht="11.1" customHeight="1">
      <c r="A143" s="823"/>
      <c r="C143" s="702"/>
      <c r="D143" s="827"/>
      <c r="E143" s="827"/>
      <c r="K143" s="44">
        <v>1201</v>
      </c>
      <c r="O143" s="44">
        <v>1202</v>
      </c>
      <c r="P143" s="834"/>
    </row>
    <row r="144" spans="1:16" ht="11.1" customHeight="1">
      <c r="A144" s="823"/>
      <c r="C144" s="702"/>
      <c r="E144" s="827"/>
      <c r="F144" s="828" t="s">
        <v>1087</v>
      </c>
      <c r="G144" s="825"/>
      <c r="H144" s="3197" t="s">
        <v>336</v>
      </c>
      <c r="I144" s="3235">
        <v>0</v>
      </c>
      <c r="J144" s="3236"/>
      <c r="K144" s="3237"/>
      <c r="L144" s="836"/>
      <c r="M144" s="3159">
        <v>0</v>
      </c>
      <c r="N144" s="3160"/>
      <c r="O144" s="3189"/>
      <c r="P144" s="834"/>
    </row>
    <row r="145" spans="1:16" ht="11.1" customHeight="1">
      <c r="A145" s="823"/>
      <c r="C145" s="702"/>
      <c r="D145" s="827"/>
      <c r="E145" s="827"/>
      <c r="F145" s="835" t="s">
        <v>1089</v>
      </c>
      <c r="G145" s="827"/>
      <c r="H145" s="3164"/>
      <c r="I145" s="3238"/>
      <c r="J145" s="3239"/>
      <c r="K145" s="3240"/>
      <c r="L145" s="323"/>
      <c r="M145" s="3190"/>
      <c r="N145" s="3151"/>
      <c r="O145" s="3191"/>
      <c r="P145" s="834"/>
    </row>
    <row r="146" spans="1:16" ht="11.1" customHeight="1">
      <c r="A146" s="823"/>
      <c r="C146" s="702"/>
      <c r="D146" s="827"/>
      <c r="E146" s="827"/>
      <c r="F146" s="835"/>
      <c r="G146" s="827"/>
      <c r="H146" s="828"/>
      <c r="I146" s="841"/>
      <c r="J146" s="841"/>
      <c r="K146" s="841"/>
      <c r="L146" s="323"/>
      <c r="M146" s="841"/>
      <c r="N146" s="841"/>
      <c r="O146" s="841"/>
      <c r="P146" s="834"/>
    </row>
    <row r="147" spans="1:16" ht="11.1" customHeight="1">
      <c r="A147" s="852"/>
      <c r="B147" s="80"/>
      <c r="C147" s="853"/>
      <c r="D147" s="854"/>
      <c r="E147" s="854"/>
      <c r="F147" s="855"/>
      <c r="G147" s="854"/>
      <c r="H147" s="856"/>
      <c r="I147" s="858"/>
      <c r="J147" s="858"/>
      <c r="K147" s="858"/>
      <c r="L147" s="859"/>
      <c r="M147" s="858"/>
      <c r="N147" s="858"/>
      <c r="O147" s="858"/>
      <c r="P147" s="860"/>
    </row>
    <row r="148" spans="1:16" ht="11.1" customHeight="1">
      <c r="A148" s="823"/>
      <c r="C148" s="702"/>
      <c r="D148" s="827"/>
      <c r="E148" s="827"/>
      <c r="F148" s="835"/>
      <c r="G148" s="827"/>
      <c r="H148" s="828"/>
      <c r="I148" s="841"/>
      <c r="J148" s="841"/>
      <c r="K148" s="841"/>
      <c r="L148" s="323"/>
      <c r="M148" s="841"/>
      <c r="N148" s="841"/>
      <c r="O148" s="841"/>
      <c r="P148" s="834"/>
    </row>
    <row r="149" spans="1:16" ht="11.1" customHeight="1">
      <c r="A149" s="823"/>
      <c r="C149" s="702"/>
      <c r="D149" s="827"/>
      <c r="E149" s="827"/>
      <c r="F149" s="835"/>
      <c r="G149" s="827"/>
      <c r="H149" s="828"/>
      <c r="I149" s="841"/>
      <c r="J149" s="841"/>
      <c r="K149" s="44">
        <v>1201</v>
      </c>
      <c r="L149" s="323"/>
      <c r="M149" s="841"/>
      <c r="N149" s="841"/>
      <c r="O149" s="44">
        <v>1202</v>
      </c>
      <c r="P149" s="834"/>
    </row>
    <row r="150" spans="1:16" ht="11.1" customHeight="1">
      <c r="A150" s="823"/>
      <c r="B150" s="1919" t="s">
        <v>1105</v>
      </c>
      <c r="C150" s="825" t="s">
        <v>1106</v>
      </c>
      <c r="D150" s="825"/>
      <c r="E150" s="825"/>
      <c r="F150" s="828" t="s">
        <v>1107</v>
      </c>
      <c r="G150" s="825"/>
      <c r="H150" s="3174">
        <v>58</v>
      </c>
      <c r="I150" s="3235">
        <v>0</v>
      </c>
      <c r="J150" s="3236"/>
      <c r="K150" s="3237"/>
      <c r="L150" s="836"/>
      <c r="M150" s="3159">
        <v>0</v>
      </c>
      <c r="N150" s="3160"/>
      <c r="O150" s="3189"/>
      <c r="P150" s="834"/>
    </row>
    <row r="151" spans="1:16" ht="11.1" customHeight="1">
      <c r="A151" s="823"/>
      <c r="B151" s="826"/>
      <c r="C151" s="825" t="s">
        <v>1108</v>
      </c>
      <c r="D151" s="827"/>
      <c r="E151" s="827"/>
      <c r="F151" s="835" t="s">
        <v>1109</v>
      </c>
      <c r="G151" s="827"/>
      <c r="H151" s="3174"/>
      <c r="I151" s="3238"/>
      <c r="J151" s="3239"/>
      <c r="K151" s="3240"/>
      <c r="L151" s="323"/>
      <c r="M151" s="3190"/>
      <c r="N151" s="3151"/>
      <c r="O151" s="3191"/>
      <c r="P151" s="834"/>
    </row>
    <row r="152" spans="1:16" ht="11.1" customHeight="1">
      <c r="A152" s="823"/>
      <c r="C152" s="774" t="s">
        <v>1110</v>
      </c>
      <c r="D152" s="827"/>
      <c r="E152" s="827"/>
      <c r="F152" s="835"/>
      <c r="G152" s="827"/>
      <c r="H152" s="828"/>
      <c r="I152" s="841"/>
      <c r="J152" s="841"/>
      <c r="K152" s="841"/>
      <c r="L152" s="323"/>
      <c r="M152" s="841"/>
      <c r="N152" s="841"/>
      <c r="O152" s="841"/>
      <c r="P152" s="834"/>
    </row>
    <row r="153" spans="1:16" ht="11.1" customHeight="1">
      <c r="A153" s="823"/>
      <c r="C153" s="774" t="s">
        <v>1111</v>
      </c>
      <c r="D153" s="827"/>
      <c r="E153" s="827"/>
      <c r="F153" s="835"/>
      <c r="G153" s="827"/>
      <c r="H153" s="828"/>
      <c r="I153" s="841"/>
      <c r="J153" s="841"/>
      <c r="K153" s="841"/>
      <c r="L153" s="323"/>
      <c r="M153" s="841"/>
      <c r="N153" s="841"/>
      <c r="O153" s="841"/>
      <c r="P153" s="834"/>
    </row>
    <row r="154" spans="1:16" ht="11.1" customHeight="1">
      <c r="A154" s="823"/>
      <c r="C154" s="702"/>
      <c r="D154" s="827"/>
      <c r="E154" s="827"/>
      <c r="F154" s="835"/>
      <c r="G154" s="827"/>
      <c r="H154" s="828"/>
      <c r="I154" s="841"/>
      <c r="J154" s="841"/>
      <c r="K154" s="841"/>
      <c r="L154" s="323"/>
      <c r="M154" s="841"/>
      <c r="N154" s="841"/>
      <c r="O154" s="841"/>
      <c r="P154" s="834"/>
    </row>
    <row r="155" spans="1:16" ht="11.1" customHeight="1">
      <c r="A155" s="823"/>
      <c r="C155" s="702"/>
      <c r="D155" s="827"/>
      <c r="E155" s="827"/>
      <c r="F155" s="835"/>
      <c r="G155" s="827"/>
      <c r="H155" s="828"/>
      <c r="I155" s="841"/>
      <c r="J155" s="841"/>
      <c r="K155" s="841"/>
      <c r="L155" s="323"/>
      <c r="M155" s="841"/>
      <c r="N155" s="841"/>
      <c r="O155" s="841"/>
      <c r="P155" s="834"/>
    </row>
    <row r="156" spans="1:16" ht="11.1" customHeight="1">
      <c r="A156" s="823"/>
      <c r="C156" s="702"/>
      <c r="D156" s="827"/>
      <c r="E156" s="827"/>
      <c r="F156" s="835"/>
      <c r="G156" s="827"/>
      <c r="H156" s="828"/>
      <c r="I156" s="841"/>
      <c r="J156" s="841"/>
      <c r="K156" s="841"/>
      <c r="L156" s="323"/>
      <c r="M156" s="841"/>
      <c r="N156" s="841"/>
      <c r="O156" s="841"/>
      <c r="P156" s="834"/>
    </row>
    <row r="157" spans="1:16" ht="11.1" customHeight="1">
      <c r="A157" s="823"/>
      <c r="C157" s="702"/>
      <c r="D157" s="827"/>
      <c r="E157" s="827"/>
      <c r="F157" s="835"/>
      <c r="G157" s="827"/>
      <c r="H157" s="828"/>
      <c r="I157" s="841"/>
      <c r="J157" s="841"/>
      <c r="K157" s="841"/>
      <c r="L157" s="323"/>
      <c r="M157" s="841"/>
      <c r="N157" s="841"/>
      <c r="O157" s="841"/>
      <c r="P157" s="834"/>
    </row>
    <row r="158" spans="1:16" ht="11.1" customHeight="1">
      <c r="A158" s="823"/>
      <c r="C158" s="702"/>
      <c r="D158" s="827"/>
      <c r="E158" s="827"/>
      <c r="F158" s="835"/>
      <c r="G158" s="827"/>
      <c r="H158" s="828"/>
      <c r="I158" s="841"/>
      <c r="J158" s="841"/>
      <c r="K158" s="841"/>
      <c r="L158" s="323"/>
      <c r="M158" s="841"/>
      <c r="N158" s="841"/>
      <c r="O158" s="841"/>
      <c r="P158" s="834"/>
    </row>
    <row r="159" spans="1:16" ht="11.1" customHeight="1">
      <c r="A159" s="823"/>
      <c r="C159" s="702"/>
      <c r="D159" s="827"/>
      <c r="E159" s="827"/>
      <c r="F159" s="835"/>
      <c r="G159" s="827"/>
      <c r="H159" s="828"/>
      <c r="I159" s="841"/>
      <c r="J159" s="841"/>
      <c r="K159" s="841"/>
      <c r="L159" s="323"/>
      <c r="M159" s="841"/>
      <c r="N159" s="841"/>
      <c r="O159" s="841"/>
      <c r="P159" s="834"/>
    </row>
    <row r="160" spans="1:16" ht="11.1" customHeight="1">
      <c r="A160" s="823"/>
      <c r="C160" s="702"/>
      <c r="D160" s="827"/>
      <c r="E160" s="827"/>
      <c r="F160" s="835"/>
      <c r="G160" s="827"/>
      <c r="H160" s="828"/>
      <c r="I160" s="841"/>
      <c r="J160" s="841"/>
      <c r="K160" s="841"/>
      <c r="L160" s="323"/>
      <c r="M160" s="841"/>
      <c r="N160" s="841"/>
      <c r="O160" s="841"/>
      <c r="P160" s="834"/>
    </row>
    <row r="161" spans="1:16" ht="11.1" customHeight="1">
      <c r="A161" s="823"/>
      <c r="C161" s="702"/>
      <c r="D161" s="827"/>
      <c r="E161" s="827"/>
      <c r="F161" s="835"/>
      <c r="G161" s="827"/>
      <c r="H161" s="828"/>
      <c r="I161" s="841"/>
      <c r="J161" s="841"/>
      <c r="K161" s="841"/>
      <c r="L161" s="323"/>
      <c r="M161" s="841"/>
      <c r="N161" s="841"/>
      <c r="O161" s="841"/>
      <c r="P161" s="834"/>
    </row>
    <row r="162" spans="1:16" ht="11.1" customHeight="1">
      <c r="A162" s="823"/>
      <c r="C162" s="702"/>
      <c r="D162" s="827"/>
      <c r="E162" s="827"/>
      <c r="F162" s="835"/>
      <c r="G162" s="827"/>
      <c r="H162" s="828"/>
      <c r="I162" s="841"/>
      <c r="J162" s="841"/>
      <c r="K162" s="841"/>
      <c r="L162" s="323"/>
      <c r="M162" s="841"/>
      <c r="N162" s="841"/>
      <c r="O162" s="841"/>
      <c r="P162" s="834"/>
    </row>
    <row r="163" spans="1:16" ht="11.1" customHeight="1">
      <c r="A163" s="823"/>
      <c r="C163" s="702"/>
      <c r="D163" s="827"/>
      <c r="E163" s="827"/>
      <c r="F163" s="835"/>
      <c r="G163" s="827"/>
      <c r="H163" s="828"/>
      <c r="I163" s="841"/>
      <c r="J163" s="841"/>
      <c r="K163" s="841"/>
      <c r="L163" s="323"/>
      <c r="M163" s="841"/>
      <c r="N163" s="841"/>
      <c r="O163" s="841"/>
      <c r="P163" s="834"/>
    </row>
    <row r="164" spans="1:16" ht="11.1" customHeight="1">
      <c r="A164" s="823"/>
      <c r="C164" s="702"/>
      <c r="D164" s="827"/>
      <c r="E164" s="827"/>
      <c r="F164" s="835"/>
      <c r="G164" s="827"/>
      <c r="H164" s="828"/>
      <c r="I164" s="841"/>
      <c r="J164" s="841"/>
      <c r="K164" s="841"/>
      <c r="L164" s="323"/>
      <c r="M164" s="841"/>
      <c r="N164" s="841"/>
      <c r="O164" s="841"/>
      <c r="P164" s="834"/>
    </row>
    <row r="165" spans="1:16" ht="11.1" customHeight="1">
      <c r="A165" s="823"/>
      <c r="C165" s="702"/>
      <c r="D165" s="827"/>
      <c r="E165" s="827"/>
      <c r="F165" s="835"/>
      <c r="G165" s="827"/>
      <c r="H165" s="828"/>
      <c r="I165" s="841"/>
      <c r="J165" s="841"/>
      <c r="K165" s="841"/>
      <c r="L165" s="323"/>
      <c r="M165" s="841"/>
      <c r="N165" s="841"/>
      <c r="O165" s="841"/>
      <c r="P165" s="834"/>
    </row>
    <row r="166" spans="1:16" ht="11.1" customHeight="1">
      <c r="A166" s="823"/>
      <c r="C166" s="702"/>
      <c r="D166" s="827"/>
      <c r="E166" s="827"/>
      <c r="F166" s="835"/>
      <c r="G166" s="827"/>
      <c r="H166" s="828"/>
      <c r="I166" s="841"/>
      <c r="J166" s="841"/>
      <c r="K166" s="841"/>
      <c r="L166" s="323"/>
      <c r="M166" s="841"/>
      <c r="N166" s="841"/>
      <c r="O166" s="841"/>
      <c r="P166" s="834"/>
    </row>
    <row r="167" spans="1:16" ht="11.1" customHeight="1">
      <c r="A167" s="823"/>
      <c r="C167" s="702"/>
      <c r="D167" s="827"/>
      <c r="E167" s="827"/>
      <c r="F167" s="835"/>
      <c r="G167" s="827"/>
      <c r="H167" s="828"/>
      <c r="I167" s="841"/>
      <c r="J167" s="841"/>
      <c r="K167" s="841"/>
      <c r="L167" s="323"/>
      <c r="M167" s="841"/>
      <c r="N167" s="841"/>
      <c r="O167" s="841"/>
      <c r="P167" s="834"/>
    </row>
    <row r="168" spans="1:16" ht="11.1" customHeight="1">
      <c r="A168" s="823"/>
      <c r="C168" s="702"/>
      <c r="D168" s="827"/>
      <c r="E168" s="827"/>
      <c r="F168" s="835"/>
      <c r="G168" s="827"/>
      <c r="H168" s="828"/>
      <c r="I168" s="841"/>
      <c r="J168" s="841"/>
      <c r="K168" s="841"/>
      <c r="L168" s="323"/>
      <c r="M168" s="841"/>
      <c r="N168" s="841"/>
      <c r="O168" s="841"/>
      <c r="P168" s="834"/>
    </row>
    <row r="169" spans="1:16" ht="11.1" customHeight="1">
      <c r="A169" s="823"/>
      <c r="C169" s="702"/>
      <c r="D169" s="827"/>
      <c r="E169" s="827"/>
      <c r="F169" s="835"/>
      <c r="G169" s="827"/>
      <c r="H169" s="828"/>
      <c r="I169" s="841"/>
      <c r="J169" s="841"/>
      <c r="K169" s="841"/>
      <c r="L169" s="323"/>
      <c r="M169" s="841"/>
      <c r="N169" s="841"/>
      <c r="O169" s="841"/>
      <c r="P169" s="834"/>
    </row>
    <row r="170" spans="1:16" ht="11.1" customHeight="1">
      <c r="A170" s="823"/>
      <c r="B170" s="702"/>
      <c r="C170" s="843"/>
      <c r="D170" s="827"/>
      <c r="E170" s="827"/>
      <c r="F170" s="827"/>
      <c r="G170" s="827"/>
      <c r="H170" s="836"/>
      <c r="I170" s="824"/>
      <c r="J170" s="824"/>
      <c r="K170" s="824"/>
      <c r="L170" s="323"/>
      <c r="M170" s="824"/>
      <c r="N170" s="824"/>
      <c r="O170" s="824"/>
      <c r="P170" s="834"/>
    </row>
    <row r="171" spans="1:16" ht="11.1" customHeight="1">
      <c r="A171" s="3255">
        <v>24</v>
      </c>
      <c r="B171" s="3226"/>
      <c r="C171" s="3226"/>
      <c r="D171" s="3226"/>
      <c r="E171" s="3226"/>
      <c r="F171" s="3226"/>
      <c r="G171" s="3226"/>
      <c r="H171" s="3226"/>
      <c r="I171" s="3226"/>
      <c r="J171" s="3226"/>
      <c r="K171" s="3226"/>
      <c r="L171" s="3226"/>
      <c r="M171" s="3226"/>
      <c r="N171" s="3226"/>
      <c r="O171" s="3226"/>
      <c r="P171" s="3256"/>
    </row>
    <row r="172" spans="1:16" ht="11.1" customHeight="1">
      <c r="A172" s="842"/>
      <c r="B172" s="843"/>
      <c r="C172" s="843"/>
      <c r="D172" s="843"/>
      <c r="E172" s="843"/>
      <c r="F172" s="843"/>
      <c r="G172" s="843"/>
      <c r="H172" s="843"/>
      <c r="I172" s="843"/>
      <c r="J172" s="843"/>
      <c r="K172" s="843"/>
      <c r="L172" s="843"/>
      <c r="M172" s="843"/>
      <c r="N172" s="843"/>
      <c r="O172" s="843"/>
      <c r="P172" s="850"/>
    </row>
    <row r="173" spans="1:16" ht="11.1" customHeight="1">
      <c r="A173" s="823"/>
      <c r="B173" s="702"/>
      <c r="C173" s="843"/>
      <c r="D173" s="827"/>
      <c r="E173" s="827"/>
      <c r="F173" s="827"/>
      <c r="G173" s="827"/>
      <c r="H173" s="836"/>
      <c r="I173" s="824"/>
      <c r="J173" s="824"/>
      <c r="K173" s="824"/>
      <c r="L173" s="323"/>
      <c r="M173" s="824"/>
      <c r="N173" s="824"/>
      <c r="O173" s="824"/>
      <c r="P173" s="834"/>
    </row>
    <row r="174" spans="1:16" ht="11.1" customHeight="1">
      <c r="A174" s="823"/>
      <c r="B174" s="702"/>
      <c r="C174" s="843"/>
      <c r="E174" s="819"/>
      <c r="F174" s="819"/>
      <c r="G174" s="827"/>
      <c r="H174" s="836"/>
      <c r="I174" s="824"/>
      <c r="J174" s="824"/>
      <c r="K174" s="824"/>
      <c r="L174" s="323"/>
      <c r="M174" s="824"/>
      <c r="N174" s="824"/>
      <c r="O174" s="824"/>
      <c r="P174" s="834"/>
    </row>
    <row r="175" spans="1:16" ht="11.1" customHeight="1">
      <c r="A175" s="823"/>
      <c r="B175" s="702"/>
      <c r="C175" s="843"/>
      <c r="D175" s="819" t="s">
        <v>1112</v>
      </c>
      <c r="E175" s="821"/>
      <c r="F175" s="821"/>
      <c r="G175" s="827"/>
      <c r="H175" s="836"/>
      <c r="I175" s="824"/>
      <c r="J175" s="824"/>
      <c r="K175" s="824"/>
      <c r="L175" s="323"/>
      <c r="M175" s="824"/>
      <c r="N175" s="824"/>
      <c r="O175" s="824"/>
      <c r="P175" s="834"/>
    </row>
    <row r="176" spans="1:16" ht="11.1" customHeight="1">
      <c r="A176" s="823"/>
      <c r="B176" s="702"/>
      <c r="C176" s="843"/>
      <c r="D176" s="821" t="s">
        <v>1068</v>
      </c>
      <c r="E176" s="827"/>
      <c r="F176" s="827"/>
      <c r="G176" s="827"/>
      <c r="H176" s="836"/>
      <c r="I176" s="824"/>
      <c r="J176" s="824"/>
      <c r="K176" s="824"/>
      <c r="L176" s="323"/>
      <c r="M176" s="824"/>
      <c r="N176" s="824"/>
      <c r="O176" s="824"/>
      <c r="P176" s="834"/>
    </row>
    <row r="177" spans="1:18" ht="11.1" customHeight="1">
      <c r="A177" s="823"/>
      <c r="B177" s="702"/>
      <c r="C177" s="843"/>
      <c r="D177" s="827"/>
      <c r="E177" s="827"/>
      <c r="F177" s="827"/>
      <c r="G177" s="827"/>
      <c r="H177" s="836"/>
      <c r="I177" s="824"/>
      <c r="J177" s="824"/>
      <c r="K177" s="824"/>
      <c r="L177" s="323"/>
      <c r="M177" s="824"/>
      <c r="N177" s="824"/>
      <c r="O177" s="824"/>
      <c r="P177" s="834"/>
    </row>
    <row r="178" spans="1:18" ht="11.1" customHeight="1">
      <c r="A178" s="823"/>
      <c r="B178" s="702"/>
      <c r="C178" s="843"/>
      <c r="D178" s="827"/>
      <c r="E178" s="827"/>
      <c r="F178" s="239" t="s">
        <v>1069</v>
      </c>
      <c r="G178" s="827"/>
      <c r="H178" s="824"/>
      <c r="I178" s="2717" t="s">
        <v>1029</v>
      </c>
      <c r="J178" s="2717"/>
      <c r="K178" s="2717"/>
      <c r="L178" s="824"/>
      <c r="M178" s="3174" t="s">
        <v>636</v>
      </c>
      <c r="N178" s="3174"/>
      <c r="O178" s="3174"/>
      <c r="P178" s="834"/>
    </row>
    <row r="179" spans="1:18" ht="11.1" customHeight="1">
      <c r="A179" s="823"/>
      <c r="B179" s="702"/>
      <c r="C179" s="843"/>
      <c r="D179" s="827"/>
      <c r="E179" s="827"/>
      <c r="F179" s="707" t="s">
        <v>1070</v>
      </c>
      <c r="G179" s="827"/>
      <c r="H179" s="323"/>
      <c r="I179" s="3204" t="s">
        <v>1030</v>
      </c>
      <c r="J179" s="3204"/>
      <c r="K179" s="3204"/>
      <c r="L179" s="824"/>
      <c r="M179" s="3174" t="s">
        <v>1031</v>
      </c>
      <c r="N179" s="3174"/>
      <c r="O179" s="3174"/>
      <c r="P179" s="834"/>
    </row>
    <row r="180" spans="1:18" ht="3.75" customHeight="1">
      <c r="A180" s="823"/>
      <c r="B180" s="702"/>
      <c r="C180" s="843"/>
      <c r="D180" s="827"/>
      <c r="E180" s="827"/>
      <c r="F180" s="827"/>
      <c r="G180" s="827"/>
      <c r="H180" s="836"/>
      <c r="I180" s="824"/>
      <c r="J180" s="824"/>
      <c r="K180" s="824"/>
      <c r="L180" s="323"/>
      <c r="M180" s="824"/>
      <c r="N180" s="824"/>
      <c r="O180" s="824"/>
      <c r="P180" s="834"/>
    </row>
    <row r="181" spans="1:18" ht="11.1" customHeight="1">
      <c r="A181" s="823"/>
      <c r="B181" s="1919" t="s">
        <v>1113</v>
      </c>
      <c r="C181" s="825" t="s">
        <v>1114</v>
      </c>
      <c r="D181" s="826"/>
      <c r="E181" s="826"/>
      <c r="F181" s="826"/>
      <c r="G181" s="826"/>
      <c r="H181" s="323"/>
      <c r="I181" s="824"/>
      <c r="J181" s="824"/>
      <c r="K181" s="824"/>
      <c r="L181" s="323"/>
      <c r="M181" s="824"/>
      <c r="N181" s="824"/>
      <c r="O181" s="824"/>
      <c r="P181" s="834"/>
    </row>
    <row r="182" spans="1:18" ht="10.5" customHeight="1">
      <c r="A182" s="823"/>
      <c r="B182" s="825"/>
      <c r="C182" s="827" t="s">
        <v>1115</v>
      </c>
      <c r="D182" s="826"/>
      <c r="E182" s="826"/>
      <c r="F182" s="826"/>
      <c r="G182" s="826"/>
      <c r="H182" s="323"/>
      <c r="I182" s="772"/>
      <c r="J182" s="772"/>
      <c r="K182" s="772">
        <v>1201</v>
      </c>
      <c r="L182" s="824"/>
      <c r="M182" s="772"/>
      <c r="N182" s="772"/>
      <c r="O182" s="772">
        <v>1202</v>
      </c>
      <c r="P182" s="834"/>
    </row>
    <row r="183" spans="1:18" ht="1.5" customHeight="1">
      <c r="A183" s="823"/>
      <c r="B183" s="826"/>
      <c r="C183" s="827"/>
      <c r="D183" s="826"/>
      <c r="E183" s="826"/>
      <c r="F183" s="826"/>
      <c r="G183" s="826"/>
      <c r="H183" s="323"/>
      <c r="I183" s="824"/>
      <c r="J183" s="824"/>
      <c r="K183" s="824"/>
      <c r="L183" s="323"/>
      <c r="M183" s="824"/>
      <c r="N183" s="824"/>
      <c r="O183" s="824"/>
      <c r="P183" s="834"/>
    </row>
    <row r="184" spans="1:18" ht="11.1" customHeight="1">
      <c r="A184" s="823"/>
      <c r="B184" s="702"/>
      <c r="C184" s="828" t="s">
        <v>1116</v>
      </c>
      <c r="D184" s="825" t="s">
        <v>764</v>
      </c>
      <c r="E184" s="825"/>
      <c r="F184" s="828" t="s">
        <v>1107</v>
      </c>
      <c r="G184" s="827"/>
      <c r="H184" s="3174">
        <v>10</v>
      </c>
      <c r="I184" s="3235">
        <v>155064.4</v>
      </c>
      <c r="J184" s="3236"/>
      <c r="K184" s="3237"/>
      <c r="L184" s="836"/>
      <c r="M184" s="3159">
        <v>91488</v>
      </c>
      <c r="N184" s="3160"/>
      <c r="O184" s="3189"/>
      <c r="P184" s="834"/>
    </row>
    <row r="185" spans="1:18" ht="11.1" customHeight="1">
      <c r="A185" s="823"/>
      <c r="B185" s="702"/>
      <c r="C185" s="849"/>
      <c r="D185" s="827" t="s">
        <v>765</v>
      </c>
      <c r="E185" s="827"/>
      <c r="F185" s="835" t="s">
        <v>1109</v>
      </c>
      <c r="G185" s="827"/>
      <c r="H185" s="3174"/>
      <c r="I185" s="3238"/>
      <c r="J185" s="3239"/>
      <c r="K185" s="3240"/>
      <c r="L185" s="323"/>
      <c r="M185" s="3190"/>
      <c r="N185" s="3151"/>
      <c r="O185" s="3191"/>
      <c r="P185" s="834"/>
    </row>
    <row r="186" spans="1:18" ht="6.75" customHeight="1">
      <c r="A186" s="823"/>
      <c r="B186" s="702"/>
      <c r="C186" s="843"/>
      <c r="D186" s="702"/>
      <c r="E186" s="702"/>
      <c r="F186" s="702"/>
      <c r="G186" s="702"/>
      <c r="H186" s="99"/>
      <c r="I186" s="259"/>
      <c r="J186" s="259"/>
      <c r="K186" s="259"/>
      <c r="L186" s="46"/>
      <c r="M186" s="259"/>
      <c r="N186" s="259"/>
      <c r="O186" s="259"/>
    </row>
    <row r="187" spans="1:18" ht="11.1" customHeight="1">
      <c r="A187" s="823"/>
      <c r="B187" s="702"/>
      <c r="C187" s="828" t="s">
        <v>1117</v>
      </c>
      <c r="D187" s="825" t="s">
        <v>1118</v>
      </c>
      <c r="E187" s="825"/>
      <c r="F187" s="828" t="s">
        <v>1107</v>
      </c>
      <c r="G187" s="827"/>
      <c r="H187" s="3174">
        <v>11</v>
      </c>
      <c r="I187" s="3235">
        <v>0</v>
      </c>
      <c r="J187" s="3236"/>
      <c r="K187" s="3237"/>
      <c r="L187" s="836"/>
      <c r="M187" s="3159">
        <v>0</v>
      </c>
      <c r="N187" s="3160"/>
      <c r="O187" s="3189"/>
    </row>
    <row r="188" spans="1:18" ht="11.1" customHeight="1">
      <c r="A188" s="823"/>
      <c r="B188" s="702"/>
      <c r="C188" s="702"/>
      <c r="D188" s="827" t="s">
        <v>1119</v>
      </c>
      <c r="E188" s="827"/>
      <c r="F188" s="835" t="s">
        <v>1109</v>
      </c>
      <c r="G188" s="827"/>
      <c r="H188" s="3174"/>
      <c r="I188" s="3238"/>
      <c r="J188" s="3239"/>
      <c r="K188" s="3240"/>
      <c r="L188" s="323"/>
      <c r="M188" s="3190"/>
      <c r="N188" s="3151"/>
      <c r="O188" s="3191"/>
      <c r="R188" s="47" t="s">
        <v>1120</v>
      </c>
    </row>
    <row r="189" spans="1:18" ht="6" customHeight="1">
      <c r="A189" s="823"/>
      <c r="B189" s="702"/>
      <c r="C189" s="702"/>
      <c r="D189" s="827"/>
      <c r="E189" s="827"/>
      <c r="F189" s="827"/>
      <c r="G189" s="827"/>
      <c r="H189" s="52"/>
      <c r="I189" s="173"/>
      <c r="J189" s="173"/>
      <c r="K189" s="173"/>
      <c r="L189" s="46"/>
      <c r="M189" s="173"/>
      <c r="N189" s="173"/>
      <c r="O189" s="173"/>
    </row>
    <row r="190" spans="1:18" ht="11.1" customHeight="1">
      <c r="A190" s="823"/>
      <c r="B190" s="702"/>
      <c r="C190" s="323"/>
      <c r="D190" s="825" t="s">
        <v>1121</v>
      </c>
      <c r="E190" s="827"/>
      <c r="F190" s="827"/>
      <c r="G190" s="827"/>
      <c r="H190" s="52"/>
      <c r="I190" s="173"/>
      <c r="J190" s="173"/>
      <c r="K190" s="173"/>
      <c r="L190" s="46"/>
      <c r="M190" s="173"/>
      <c r="N190" s="173"/>
      <c r="O190" s="173"/>
    </row>
    <row r="191" spans="1:18" ht="11.1" customHeight="1">
      <c r="A191" s="823"/>
      <c r="B191" s="702"/>
      <c r="C191" s="702"/>
      <c r="D191" s="857" t="s">
        <v>1122</v>
      </c>
      <c r="E191" s="827"/>
      <c r="F191" s="827"/>
      <c r="G191" s="827"/>
      <c r="H191" s="52"/>
      <c r="I191" s="173"/>
      <c r="J191" s="173"/>
      <c r="K191" s="173"/>
      <c r="L191" s="46"/>
      <c r="M191" s="173"/>
      <c r="N191" s="173"/>
      <c r="O191" s="173"/>
    </row>
    <row r="192" spans="1:18" ht="14.25" customHeight="1">
      <c r="A192" s="823"/>
      <c r="B192" s="702"/>
      <c r="C192" s="702"/>
      <c r="G192" s="827"/>
      <c r="H192" s="112"/>
      <c r="I192" s="173"/>
      <c r="J192" s="838"/>
      <c r="K192" s="840"/>
      <c r="L192" s="46"/>
      <c r="M192" s="173"/>
      <c r="N192" s="173"/>
      <c r="O192" s="173"/>
    </row>
    <row r="193" spans="1:16" ht="11.1" customHeight="1">
      <c r="A193" s="823"/>
      <c r="B193" s="702"/>
      <c r="C193" s="702"/>
      <c r="D193" s="772" t="s">
        <v>1123</v>
      </c>
      <c r="E193" s="772"/>
      <c r="F193" s="772"/>
      <c r="G193" s="702"/>
      <c r="H193" s="3174">
        <v>33</v>
      </c>
      <c r="I193" s="3235">
        <v>0</v>
      </c>
      <c r="J193" s="3236"/>
      <c r="K193" s="3237"/>
      <c r="L193" s="836"/>
      <c r="M193" s="3159">
        <v>0</v>
      </c>
      <c r="N193" s="3160"/>
      <c r="O193" s="3189"/>
      <c r="P193" s="834"/>
    </row>
    <row r="194" spans="1:16" ht="11.1" customHeight="1">
      <c r="A194" s="823"/>
      <c r="B194" s="702"/>
      <c r="C194" s="702"/>
      <c r="D194" s="774" t="s">
        <v>1124</v>
      </c>
      <c r="E194" s="774"/>
      <c r="F194" s="774"/>
      <c r="G194" s="702"/>
      <c r="H194" s="3174"/>
      <c r="I194" s="3238"/>
      <c r="J194" s="3239"/>
      <c r="K194" s="3240"/>
      <c r="L194" s="323"/>
      <c r="M194" s="3190"/>
      <c r="N194" s="3151"/>
      <c r="O194" s="3191"/>
      <c r="P194" s="834"/>
    </row>
    <row r="195" spans="1:16" ht="11.1" customHeight="1">
      <c r="A195" s="823"/>
      <c r="B195" s="702"/>
      <c r="C195" s="702"/>
      <c r="D195" s="774"/>
      <c r="E195" s="774"/>
      <c r="F195" s="774"/>
      <c r="G195" s="702"/>
      <c r="H195" s="828"/>
      <c r="I195" s="838"/>
      <c r="J195" s="841"/>
      <c r="K195" s="838"/>
      <c r="L195" s="323"/>
      <c r="M195" s="173"/>
      <c r="N195" s="173"/>
      <c r="O195" s="173"/>
      <c r="P195" s="834"/>
    </row>
    <row r="196" spans="1:16" ht="11.1" customHeight="1">
      <c r="A196" s="823"/>
      <c r="B196" s="702"/>
      <c r="C196" s="702"/>
      <c r="D196" s="772" t="s">
        <v>1125</v>
      </c>
      <c r="E196" s="772"/>
      <c r="F196" s="772"/>
      <c r="G196" s="702"/>
      <c r="H196" s="3174">
        <v>34</v>
      </c>
      <c r="I196" s="3235">
        <v>0</v>
      </c>
      <c r="J196" s="3236"/>
      <c r="K196" s="3237"/>
      <c r="L196" s="836"/>
      <c r="M196" s="3159">
        <v>0</v>
      </c>
      <c r="N196" s="3160"/>
      <c r="O196" s="3189"/>
      <c r="P196" s="834"/>
    </row>
    <row r="197" spans="1:16" ht="11.1" customHeight="1">
      <c r="A197" s="823"/>
      <c r="B197" s="702"/>
      <c r="C197" s="702"/>
      <c r="D197" s="774" t="s">
        <v>1126</v>
      </c>
      <c r="E197" s="774"/>
      <c r="F197" s="774"/>
      <c r="G197" s="702"/>
      <c r="H197" s="3174"/>
      <c r="I197" s="3238"/>
      <c r="J197" s="3239"/>
      <c r="K197" s="3240"/>
      <c r="L197" s="323"/>
      <c r="M197" s="3190"/>
      <c r="N197" s="3151"/>
      <c r="O197" s="3191"/>
      <c r="P197" s="834"/>
    </row>
    <row r="198" spans="1:16" ht="11.1" customHeight="1">
      <c r="A198" s="823"/>
      <c r="B198" s="702"/>
      <c r="C198" s="702"/>
      <c r="D198" s="774"/>
      <c r="E198" s="774"/>
      <c r="F198" s="774"/>
      <c r="G198" s="702"/>
      <c r="H198" s="828"/>
      <c r="I198" s="838"/>
      <c r="J198" s="841"/>
      <c r="K198" s="838"/>
      <c r="L198" s="323"/>
      <c r="M198" s="173"/>
      <c r="N198" s="173"/>
      <c r="O198" s="173"/>
      <c r="P198" s="834"/>
    </row>
    <row r="199" spans="1:16" ht="11.1" customHeight="1">
      <c r="A199" s="823"/>
      <c r="B199" s="702"/>
      <c r="C199" s="702"/>
      <c r="D199" s="772" t="s">
        <v>1127</v>
      </c>
      <c r="E199" s="772"/>
      <c r="F199" s="772"/>
      <c r="G199" s="702"/>
      <c r="H199" s="3174">
        <v>35</v>
      </c>
      <c r="I199" s="3235">
        <v>0</v>
      </c>
      <c r="J199" s="3236"/>
      <c r="K199" s="3237"/>
      <c r="L199" s="836"/>
      <c r="M199" s="3159">
        <v>0</v>
      </c>
      <c r="N199" s="3160"/>
      <c r="O199" s="3189"/>
      <c r="P199" s="834"/>
    </row>
    <row r="200" spans="1:16" ht="11.1" customHeight="1">
      <c r="A200" s="823"/>
      <c r="B200" s="702"/>
      <c r="C200" s="702"/>
      <c r="D200" s="774" t="s">
        <v>1128</v>
      </c>
      <c r="E200" s="774"/>
      <c r="F200" s="774"/>
      <c r="G200" s="702"/>
      <c r="H200" s="3174"/>
      <c r="I200" s="3238"/>
      <c r="J200" s="3239"/>
      <c r="K200" s="3240"/>
      <c r="L200" s="323"/>
      <c r="M200" s="3190"/>
      <c r="N200" s="3151"/>
      <c r="O200" s="3191"/>
      <c r="P200" s="834"/>
    </row>
    <row r="201" spans="1:16" ht="11.1" customHeight="1">
      <c r="A201" s="823"/>
      <c r="B201" s="702"/>
      <c r="C201" s="702"/>
      <c r="G201" s="827"/>
      <c r="H201" s="836"/>
      <c r="I201" s="838"/>
      <c r="J201" s="836"/>
      <c r="K201" s="838"/>
      <c r="L201" s="46"/>
      <c r="M201" s="173"/>
      <c r="N201" s="173"/>
      <c r="O201" s="173"/>
      <c r="P201" s="834"/>
    </row>
    <row r="202" spans="1:16" ht="11.1" customHeight="1">
      <c r="A202" s="823"/>
      <c r="B202" s="702"/>
      <c r="C202" s="702"/>
      <c r="D202" s="772" t="s">
        <v>1129</v>
      </c>
      <c r="E202" s="772"/>
      <c r="F202" s="772"/>
      <c r="G202" s="702"/>
      <c r="H202" s="3174">
        <v>36</v>
      </c>
      <c r="I202" s="3235">
        <v>0</v>
      </c>
      <c r="J202" s="3236"/>
      <c r="K202" s="3237"/>
      <c r="L202" s="836"/>
      <c r="M202" s="3159">
        <v>0</v>
      </c>
      <c r="N202" s="3160"/>
      <c r="O202" s="3189"/>
      <c r="P202" s="834"/>
    </row>
    <row r="203" spans="1:16" ht="11.1" customHeight="1">
      <c r="A203" s="823"/>
      <c r="B203" s="702"/>
      <c r="C203" s="702"/>
      <c r="D203" s="774" t="s">
        <v>1130</v>
      </c>
      <c r="E203" s="774"/>
      <c r="F203" s="774"/>
      <c r="G203" s="702"/>
      <c r="H203" s="3174"/>
      <c r="I203" s="3238"/>
      <c r="J203" s="3239"/>
      <c r="K203" s="3240"/>
      <c r="L203" s="323"/>
      <c r="M203" s="3190"/>
      <c r="N203" s="3151"/>
      <c r="O203" s="3191"/>
      <c r="P203" s="834"/>
    </row>
    <row r="204" spans="1:16" ht="11.1" customHeight="1">
      <c r="A204" s="823"/>
      <c r="B204" s="702"/>
      <c r="C204" s="702"/>
      <c r="G204" s="827"/>
      <c r="H204" s="836"/>
      <c r="I204" s="838"/>
      <c r="J204" s="838"/>
      <c r="K204" s="838"/>
      <c r="L204" s="46"/>
      <c r="M204" s="173"/>
      <c r="N204" s="173"/>
      <c r="O204" s="173"/>
      <c r="P204" s="834"/>
    </row>
    <row r="205" spans="1:16" ht="11.1" customHeight="1">
      <c r="A205" s="823"/>
      <c r="B205" s="702"/>
      <c r="C205" s="702"/>
      <c r="D205" s="772" t="s">
        <v>1131</v>
      </c>
      <c r="E205" s="772"/>
      <c r="F205" s="772"/>
      <c r="G205" s="702"/>
      <c r="H205" s="3174">
        <v>37</v>
      </c>
      <c r="I205" s="3235">
        <v>0</v>
      </c>
      <c r="J205" s="3236"/>
      <c r="K205" s="3237"/>
      <c r="L205" s="836"/>
      <c r="M205" s="3159">
        <v>0</v>
      </c>
      <c r="N205" s="3160"/>
      <c r="O205" s="3189"/>
      <c r="P205" s="834"/>
    </row>
    <row r="206" spans="1:16" ht="11.1" customHeight="1">
      <c r="A206" s="823"/>
      <c r="B206" s="702"/>
      <c r="C206" s="702"/>
      <c r="D206" s="774" t="s">
        <v>1132</v>
      </c>
      <c r="E206" s="774"/>
      <c r="F206" s="774"/>
      <c r="G206" s="702"/>
      <c r="H206" s="3174"/>
      <c r="I206" s="3238"/>
      <c r="J206" s="3239"/>
      <c r="K206" s="3240"/>
      <c r="L206" s="323"/>
      <c r="M206" s="3190"/>
      <c r="N206" s="3151"/>
      <c r="O206" s="3191"/>
      <c r="P206" s="834"/>
    </row>
    <row r="207" spans="1:16" ht="11.1" customHeight="1">
      <c r="A207" s="823"/>
      <c r="B207" s="702"/>
      <c r="C207" s="702"/>
      <c r="G207" s="827"/>
      <c r="H207" s="836"/>
      <c r="I207" s="838"/>
      <c r="J207" s="836"/>
      <c r="K207" s="838"/>
      <c r="L207" s="46"/>
      <c r="M207" s="173"/>
      <c r="N207" s="173"/>
      <c r="O207" s="173"/>
      <c r="P207" s="834"/>
    </row>
    <row r="208" spans="1:16" ht="11.1" customHeight="1">
      <c r="A208" s="823"/>
      <c r="B208" s="702"/>
      <c r="C208" s="702"/>
      <c r="D208" s="772" t="s">
        <v>1133</v>
      </c>
      <c r="E208" s="772"/>
      <c r="F208" s="772"/>
      <c r="G208" s="702"/>
      <c r="H208" s="3174">
        <v>38</v>
      </c>
      <c r="I208" s="3235">
        <v>0</v>
      </c>
      <c r="J208" s="3236"/>
      <c r="K208" s="3237"/>
      <c r="L208" s="836"/>
      <c r="M208" s="3159">
        <v>0</v>
      </c>
      <c r="N208" s="3160"/>
      <c r="O208" s="3189"/>
      <c r="P208" s="834"/>
    </row>
    <row r="209" spans="1:16" ht="11.1" customHeight="1">
      <c r="A209" s="823"/>
      <c r="B209" s="702"/>
      <c r="C209" s="702"/>
      <c r="D209" s="774" t="s">
        <v>1134</v>
      </c>
      <c r="E209" s="774"/>
      <c r="F209" s="774"/>
      <c r="G209" s="702"/>
      <c r="H209" s="3174"/>
      <c r="I209" s="3238"/>
      <c r="J209" s="3239"/>
      <c r="K209" s="3240"/>
      <c r="L209" s="323"/>
      <c r="M209" s="3190"/>
      <c r="N209" s="3151"/>
      <c r="O209" s="3191"/>
      <c r="P209" s="834"/>
    </row>
    <row r="210" spans="1:16" ht="11.1" customHeight="1">
      <c r="A210" s="823"/>
      <c r="B210" s="702"/>
      <c r="C210" s="702"/>
      <c r="G210" s="827"/>
      <c r="H210" s="836"/>
      <c r="I210" s="838"/>
      <c r="J210" s="838"/>
      <c r="K210" s="838"/>
      <c r="L210" s="46"/>
      <c r="M210" s="173"/>
      <c r="N210" s="173"/>
      <c r="O210" s="173"/>
      <c r="P210" s="834"/>
    </row>
    <row r="211" spans="1:16" ht="11.1" customHeight="1">
      <c r="A211" s="823"/>
      <c r="B211" s="702"/>
      <c r="C211" s="702"/>
      <c r="D211" s="772" t="s">
        <v>1135</v>
      </c>
      <c r="E211" s="772"/>
      <c r="F211" s="772"/>
      <c r="G211" s="702"/>
      <c r="H211" s="3174">
        <v>53</v>
      </c>
      <c r="I211" s="3235">
        <v>0</v>
      </c>
      <c r="J211" s="3236"/>
      <c r="K211" s="3237"/>
      <c r="L211" s="836"/>
      <c r="M211" s="3159">
        <v>0</v>
      </c>
      <c r="N211" s="3160"/>
      <c r="O211" s="3189"/>
      <c r="P211" s="834"/>
    </row>
    <row r="212" spans="1:16" ht="11.1" customHeight="1">
      <c r="A212" s="823"/>
      <c r="B212" s="702"/>
      <c r="C212" s="702"/>
      <c r="D212" s="774" t="s">
        <v>1136</v>
      </c>
      <c r="E212" s="774"/>
      <c r="F212" s="774"/>
      <c r="G212" s="702"/>
      <c r="H212" s="3174"/>
      <c r="I212" s="3238"/>
      <c r="J212" s="3239"/>
      <c r="K212" s="3240"/>
      <c r="L212" s="323"/>
      <c r="M212" s="3190"/>
      <c r="N212" s="3151"/>
      <c r="O212" s="3191"/>
      <c r="P212" s="834"/>
    </row>
    <row r="213" spans="1:16" ht="11.1" customHeight="1">
      <c r="A213" s="823"/>
      <c r="B213" s="702"/>
      <c r="C213" s="702"/>
      <c r="G213" s="827"/>
      <c r="H213" s="836"/>
      <c r="I213" s="838"/>
      <c r="J213" s="838"/>
      <c r="K213" s="838"/>
      <c r="L213" s="46"/>
      <c r="M213" s="173"/>
      <c r="N213" s="173"/>
      <c r="O213" s="173"/>
      <c r="P213" s="834"/>
    </row>
    <row r="214" spans="1:16" ht="11.1" customHeight="1">
      <c r="A214" s="823"/>
      <c r="B214" s="702"/>
      <c r="C214" s="702"/>
      <c r="D214" s="772" t="s">
        <v>1137</v>
      </c>
      <c r="E214" s="772"/>
      <c r="F214" s="772"/>
      <c r="G214" s="702"/>
      <c r="H214" s="3174">
        <v>54</v>
      </c>
      <c r="I214" s="3235">
        <v>0</v>
      </c>
      <c r="J214" s="3236"/>
      <c r="K214" s="3237"/>
      <c r="L214" s="836"/>
      <c r="M214" s="3159">
        <v>0</v>
      </c>
      <c r="N214" s="3160"/>
      <c r="O214" s="3189"/>
      <c r="P214" s="834"/>
    </row>
    <row r="215" spans="1:16" ht="11.1" customHeight="1">
      <c r="A215" s="823"/>
      <c r="B215" s="702"/>
      <c r="C215" s="702"/>
      <c r="D215" s="774" t="s">
        <v>1138</v>
      </c>
      <c r="E215" s="774"/>
      <c r="F215" s="774"/>
      <c r="G215" s="702"/>
      <c r="H215" s="3174"/>
      <c r="I215" s="3238"/>
      <c r="J215" s="3239"/>
      <c r="K215" s="3240"/>
      <c r="L215" s="323"/>
      <c r="M215" s="3190"/>
      <c r="N215" s="3151"/>
      <c r="O215" s="3191"/>
      <c r="P215" s="834"/>
    </row>
    <row r="216" spans="1:16" ht="11.1" customHeight="1">
      <c r="A216" s="823"/>
      <c r="B216" s="702"/>
      <c r="C216" s="702"/>
      <c r="G216" s="827"/>
      <c r="H216" s="836"/>
      <c r="I216" s="838"/>
      <c r="J216" s="838"/>
      <c r="K216" s="838"/>
      <c r="L216" s="46"/>
      <c r="M216" s="173"/>
      <c r="N216" s="173"/>
      <c r="O216" s="173"/>
      <c r="P216" s="834"/>
    </row>
    <row r="217" spans="1:16" ht="11.1" customHeight="1">
      <c r="A217" s="823"/>
      <c r="B217" s="702"/>
      <c r="C217" s="702"/>
      <c r="D217" s="772" t="s">
        <v>1139</v>
      </c>
      <c r="E217" s="772"/>
      <c r="F217" s="772"/>
      <c r="G217" s="702"/>
      <c r="H217" s="3174">
        <v>55</v>
      </c>
      <c r="I217" s="3235">
        <v>0</v>
      </c>
      <c r="J217" s="3236"/>
      <c r="K217" s="3237"/>
      <c r="L217" s="836"/>
      <c r="M217" s="3159">
        <v>0</v>
      </c>
      <c r="N217" s="3160"/>
      <c r="O217" s="3189"/>
      <c r="P217" s="834"/>
    </row>
    <row r="218" spans="1:16" ht="11.1" customHeight="1">
      <c r="A218" s="823"/>
      <c r="B218" s="702"/>
      <c r="C218" s="702"/>
      <c r="D218" s="774" t="s">
        <v>1140</v>
      </c>
      <c r="E218" s="774"/>
      <c r="F218" s="774"/>
      <c r="G218" s="702"/>
      <c r="H218" s="3174"/>
      <c r="I218" s="3238"/>
      <c r="J218" s="3239"/>
      <c r="K218" s="3240"/>
      <c r="L218" s="323"/>
      <c r="M218" s="3190"/>
      <c r="N218" s="3151"/>
      <c r="O218" s="3191"/>
      <c r="P218" s="834"/>
    </row>
    <row r="219" spans="1:16" ht="11.1" customHeight="1">
      <c r="A219" s="823"/>
      <c r="B219" s="702"/>
      <c r="C219" s="702"/>
      <c r="G219" s="827"/>
      <c r="H219" s="836"/>
      <c r="I219" s="838"/>
      <c r="J219" s="838"/>
      <c r="K219" s="838"/>
      <c r="L219" s="46"/>
      <c r="M219" s="173"/>
      <c r="N219" s="173"/>
      <c r="O219" s="173"/>
      <c r="P219" s="834"/>
    </row>
    <row r="220" spans="1:16" ht="11.1" customHeight="1">
      <c r="A220" s="823"/>
      <c r="B220" s="702"/>
      <c r="C220" s="702"/>
      <c r="D220" s="772" t="s">
        <v>1141</v>
      </c>
      <c r="E220" s="772"/>
      <c r="F220" s="772"/>
      <c r="G220" s="702"/>
      <c r="P220" s="834"/>
    </row>
    <row r="221" spans="1:16" ht="11.1" customHeight="1">
      <c r="A221" s="823"/>
      <c r="B221" s="702"/>
      <c r="C221" s="702"/>
      <c r="D221" s="774" t="s">
        <v>1142</v>
      </c>
      <c r="E221" s="774"/>
      <c r="F221" s="774"/>
      <c r="G221" s="702"/>
      <c r="P221" s="834"/>
    </row>
    <row r="222" spans="1:16" ht="11.1" customHeight="1">
      <c r="A222" s="823"/>
      <c r="B222" s="702"/>
      <c r="C222" s="239"/>
      <c r="D222" s="827"/>
      <c r="E222" s="827"/>
      <c r="O222" s="44">
        <v>1203</v>
      </c>
      <c r="P222" s="834"/>
    </row>
    <row r="223" spans="1:16" ht="22.5" customHeight="1">
      <c r="A223" s="823"/>
      <c r="C223" s="836"/>
      <c r="D223" s="825">
        <v>39</v>
      </c>
      <c r="E223" s="3257">
        <v>0</v>
      </c>
      <c r="F223" s="3258"/>
      <c r="G223" s="3258"/>
      <c r="H223" s="3258"/>
      <c r="I223" s="3258"/>
      <c r="J223" s="3258"/>
      <c r="K223" s="3258"/>
      <c r="L223" s="3258"/>
      <c r="M223" s="3258"/>
      <c r="N223" s="3258"/>
      <c r="O223" s="3259"/>
      <c r="P223" s="834"/>
    </row>
    <row r="224" spans="1:16" ht="6.75" customHeight="1">
      <c r="A224" s="823"/>
      <c r="C224" s="702"/>
      <c r="D224" s="827"/>
      <c r="E224" s="827"/>
      <c r="P224" s="834"/>
    </row>
    <row r="225" spans="1:16" ht="11.1" customHeight="1">
      <c r="A225" s="823"/>
      <c r="C225" s="702"/>
      <c r="D225" s="827"/>
      <c r="E225" s="827"/>
      <c r="K225" s="44">
        <v>1201</v>
      </c>
      <c r="O225" s="44">
        <v>1202</v>
      </c>
      <c r="P225" s="834"/>
    </row>
    <row r="226" spans="1:16" ht="11.1" customHeight="1">
      <c r="A226" s="823"/>
      <c r="C226" s="702"/>
      <c r="E226" s="827"/>
      <c r="F226" s="828"/>
      <c r="G226" s="825"/>
      <c r="H226" s="3164">
        <v>56</v>
      </c>
      <c r="I226" s="3235">
        <v>0</v>
      </c>
      <c r="J226" s="3236"/>
      <c r="K226" s="3237"/>
      <c r="L226" s="836"/>
      <c r="M226" s="3159">
        <v>0</v>
      </c>
      <c r="N226" s="3160"/>
      <c r="O226" s="3189"/>
      <c r="P226" s="834"/>
    </row>
    <row r="227" spans="1:16" ht="11.1" customHeight="1">
      <c r="A227" s="823"/>
      <c r="C227" s="702"/>
      <c r="D227" s="827"/>
      <c r="E227" s="827"/>
      <c r="F227" s="835"/>
      <c r="G227" s="827"/>
      <c r="H227" s="3164"/>
      <c r="I227" s="3238"/>
      <c r="J227" s="3239"/>
      <c r="K227" s="3240"/>
      <c r="L227" s="323"/>
      <c r="M227" s="3190"/>
      <c r="N227" s="3151"/>
      <c r="O227" s="3191"/>
      <c r="P227" s="834"/>
    </row>
    <row r="228" spans="1:16" ht="11.1" customHeight="1">
      <c r="A228" s="823"/>
      <c r="B228" s="702"/>
      <c r="C228" s="702"/>
      <c r="D228" s="774"/>
      <c r="E228" s="774"/>
      <c r="F228" s="774"/>
      <c r="G228" s="323"/>
      <c r="H228" s="323"/>
      <c r="P228" s="834"/>
    </row>
    <row r="229" spans="1:16" ht="11.1" customHeight="1">
      <c r="A229" s="823"/>
      <c r="B229" s="702"/>
      <c r="C229" s="828"/>
      <c r="D229" s="44"/>
      <c r="E229" s="44"/>
      <c r="F229" s="44"/>
      <c r="G229" s="827"/>
      <c r="H229" s="173"/>
      <c r="I229" s="838"/>
      <c r="J229" s="838"/>
      <c r="K229" s="839"/>
      <c r="L229" s="46"/>
      <c r="P229" s="834"/>
    </row>
    <row r="230" spans="1:16" ht="11.1" customHeight="1">
      <c r="A230" s="823"/>
      <c r="B230" s="702"/>
      <c r="C230" s="828" t="s">
        <v>1143</v>
      </c>
      <c r="D230" s="44" t="s">
        <v>1144</v>
      </c>
      <c r="E230" s="44"/>
      <c r="F230" s="44"/>
      <c r="G230" s="827"/>
      <c r="H230" s="173"/>
      <c r="I230" s="838"/>
      <c r="J230" s="838"/>
      <c r="K230" s="839"/>
      <c r="L230" s="46"/>
      <c r="O230" s="404"/>
      <c r="P230" s="702"/>
    </row>
    <row r="231" spans="1:16" ht="11.1" customHeight="1">
      <c r="A231" s="823"/>
      <c r="B231" s="702"/>
      <c r="C231" s="44" t="s">
        <v>1145</v>
      </c>
      <c r="D231" s="827" t="s">
        <v>1146</v>
      </c>
      <c r="E231" s="44"/>
      <c r="F231" s="44"/>
      <c r="G231" s="827"/>
      <c r="H231" s="47"/>
      <c r="M231" s="861"/>
      <c r="N231" s="862"/>
      <c r="O231" s="862"/>
      <c r="P231" s="826"/>
    </row>
    <row r="232" spans="1:16" ht="11.1" customHeight="1">
      <c r="A232" s="823"/>
      <c r="B232" s="702"/>
      <c r="E232" s="827"/>
      <c r="F232" s="827"/>
      <c r="G232" s="827"/>
      <c r="H232" s="47"/>
      <c r="M232" s="861"/>
      <c r="N232" s="862"/>
      <c r="O232" s="44">
        <v>1202</v>
      </c>
      <c r="P232" s="826"/>
    </row>
    <row r="233" spans="1:16" ht="11.1" customHeight="1">
      <c r="A233" s="823"/>
      <c r="B233" s="702"/>
      <c r="D233" s="44" t="s">
        <v>1147</v>
      </c>
      <c r="E233" s="827"/>
      <c r="F233" s="827"/>
      <c r="G233" s="827"/>
      <c r="H233" s="47"/>
      <c r="M233" s="3245">
        <v>12</v>
      </c>
      <c r="N233" s="3241">
        <v>0</v>
      </c>
      <c r="O233" s="3242"/>
      <c r="P233" s="3246" t="s">
        <v>197</v>
      </c>
    </row>
    <row r="234" spans="1:16" ht="11.1" customHeight="1">
      <c r="A234" s="823"/>
      <c r="B234" s="702"/>
      <c r="D234" s="50" t="s">
        <v>1148</v>
      </c>
      <c r="E234" s="827"/>
      <c r="F234" s="827"/>
      <c r="G234" s="827"/>
      <c r="H234" s="47"/>
      <c r="M234" s="3245"/>
      <c r="N234" s="3243"/>
      <c r="O234" s="3244"/>
      <c r="P234" s="3246"/>
    </row>
    <row r="235" spans="1:16" ht="11.1" customHeight="1">
      <c r="A235" s="823"/>
      <c r="B235" s="702"/>
      <c r="E235" s="827"/>
      <c r="F235" s="827"/>
      <c r="G235" s="827"/>
      <c r="H235" s="47"/>
      <c r="M235" s="550"/>
      <c r="N235" s="863"/>
      <c r="O235" s="863"/>
      <c r="P235" s="864"/>
    </row>
    <row r="236" spans="1:16" ht="11.1" customHeight="1">
      <c r="A236" s="823"/>
      <c r="B236" s="702"/>
      <c r="D236" s="44" t="s">
        <v>1149</v>
      </c>
      <c r="E236" s="827"/>
      <c r="F236" s="827"/>
      <c r="G236" s="827"/>
      <c r="H236" s="47"/>
      <c r="M236" s="3245">
        <v>57</v>
      </c>
      <c r="N236" s="3241">
        <v>0</v>
      </c>
      <c r="O236" s="3242"/>
      <c r="P236" s="3246" t="s">
        <v>197</v>
      </c>
    </row>
    <row r="237" spans="1:16" ht="11.1" customHeight="1">
      <c r="A237" s="823"/>
      <c r="B237" s="702"/>
      <c r="D237" s="50" t="s">
        <v>1150</v>
      </c>
      <c r="E237" s="827"/>
      <c r="F237" s="827"/>
      <c r="G237" s="827"/>
      <c r="H237" s="47"/>
      <c r="M237" s="3245"/>
      <c r="N237" s="3243"/>
      <c r="O237" s="3244"/>
      <c r="P237" s="3246"/>
    </row>
    <row r="238" spans="1:16" ht="11.1" customHeight="1">
      <c r="A238" s="823"/>
      <c r="B238" s="702"/>
      <c r="D238" s="50"/>
      <c r="E238" s="827"/>
      <c r="F238" s="827"/>
      <c r="G238" s="827"/>
      <c r="H238" s="47"/>
      <c r="M238" s="550"/>
      <c r="N238" s="863"/>
      <c r="O238" s="863"/>
      <c r="P238" s="864"/>
    </row>
    <row r="239" spans="1:16" ht="11.1" customHeight="1">
      <c r="A239" s="823"/>
      <c r="B239" s="702"/>
      <c r="D239" s="827"/>
      <c r="E239" s="827"/>
      <c r="F239" s="827"/>
      <c r="G239" s="827"/>
      <c r="H239" s="836"/>
      <c r="I239" s="838"/>
      <c r="J239" s="838"/>
      <c r="K239" s="838"/>
      <c r="L239" s="46"/>
      <c r="M239" s="549"/>
      <c r="N239" s="549"/>
      <c r="O239" s="549"/>
      <c r="P239" s="834"/>
    </row>
    <row r="240" spans="1:16" ht="10.5" customHeight="1">
      <c r="A240" s="823"/>
      <c r="B240" s="702"/>
      <c r="C240" s="702"/>
      <c r="D240" s="827"/>
      <c r="E240" s="827"/>
      <c r="F240" s="827"/>
      <c r="G240" s="827"/>
      <c r="H240" s="836"/>
      <c r="I240" s="838"/>
      <c r="J240" s="838"/>
      <c r="K240" s="838"/>
      <c r="L240" s="46"/>
      <c r="M240" s="404"/>
      <c r="N240" s="404"/>
      <c r="O240" s="404">
        <v>1202</v>
      </c>
      <c r="P240" s="834"/>
    </row>
    <row r="241" spans="1:16" ht="11.1" customHeight="1">
      <c r="A241" s="823"/>
      <c r="B241" s="1918" t="s">
        <v>1151</v>
      </c>
      <c r="C241" s="825" t="s">
        <v>1152</v>
      </c>
      <c r="D241" s="702"/>
      <c r="E241" s="702"/>
      <c r="F241" s="702"/>
      <c r="G241" s="702"/>
      <c r="H241" s="3247"/>
      <c r="I241" s="3248"/>
      <c r="J241" s="173"/>
      <c r="K241" s="3250">
        <v>99</v>
      </c>
      <c r="L241" s="3245"/>
      <c r="M241" s="3229">
        <f>M13+M16+M19+M22+M35+M38+M41+M26+M29+M44+M49+M98+M104+M107+M110+M113+M116+M119+M123+M126+M129+M132+M135+M144+M150+M184+M187+M193+M196+M199+M202+M205+M208+M211+M214+M217+M226</f>
        <v>117452</v>
      </c>
      <c r="N241" s="3230"/>
      <c r="O241" s="3231"/>
      <c r="P241" s="834"/>
    </row>
    <row r="242" spans="1:16" ht="11.1" customHeight="1">
      <c r="A242" s="823"/>
      <c r="B242" s="826"/>
      <c r="C242" s="827" t="s">
        <v>1153</v>
      </c>
      <c r="D242" s="702"/>
      <c r="E242" s="702"/>
      <c r="F242" s="702"/>
      <c r="G242" s="702"/>
      <c r="H242" s="3247"/>
      <c r="I242" s="3248"/>
      <c r="J242" s="173"/>
      <c r="K242" s="3250"/>
      <c r="L242" s="3245"/>
      <c r="M242" s="3232"/>
      <c r="N242" s="3233"/>
      <c r="O242" s="3234"/>
      <c r="P242" s="834"/>
    </row>
    <row r="244" spans="1:16">
      <c r="A244" s="2344">
        <v>25</v>
      </c>
      <c r="B244" s="2344"/>
      <c r="C244" s="2344"/>
      <c r="D244" s="2344"/>
      <c r="E244" s="2344"/>
      <c r="F244" s="2344"/>
      <c r="G244" s="2344"/>
      <c r="H244" s="2344"/>
      <c r="I244" s="2344"/>
      <c r="J244" s="2344"/>
      <c r="K244" s="2344"/>
      <c r="L244" s="2344"/>
      <c r="M244" s="2344"/>
      <c r="N244" s="2344"/>
      <c r="O244" s="2344"/>
      <c r="P244" s="2344"/>
    </row>
  </sheetData>
  <sheetProtection selectLockedCells="1" selectUnlockedCells="1"/>
  <mergeCells count="153">
    <mergeCell ref="I7:K7"/>
    <mergeCell ref="M7:O7"/>
    <mergeCell ref="I8:K8"/>
    <mergeCell ref="M8:O8"/>
    <mergeCell ref="I10:K10"/>
    <mergeCell ref="I11:K11"/>
    <mergeCell ref="A88:P88"/>
    <mergeCell ref="I93:K93"/>
    <mergeCell ref="M93:O93"/>
    <mergeCell ref="M53:M54"/>
    <mergeCell ref="M56:M57"/>
    <mergeCell ref="M59:M60"/>
    <mergeCell ref="I13:K14"/>
    <mergeCell ref="M13:O14"/>
    <mergeCell ref="I38:K39"/>
    <mergeCell ref="M38:O39"/>
    <mergeCell ref="D36:F36"/>
    <mergeCell ref="M94:O94"/>
    <mergeCell ref="D141:O141"/>
    <mergeCell ref="A171:P171"/>
    <mergeCell ref="I178:K178"/>
    <mergeCell ref="M178:O178"/>
    <mergeCell ref="I179:K179"/>
    <mergeCell ref="M179:O179"/>
    <mergeCell ref="E223:O223"/>
    <mergeCell ref="H132:H133"/>
    <mergeCell ref="H135:H136"/>
    <mergeCell ref="H144:H145"/>
    <mergeCell ref="H150:H151"/>
    <mergeCell ref="H184:H185"/>
    <mergeCell ref="H187:H188"/>
    <mergeCell ref="H193:H194"/>
    <mergeCell ref="H196:H197"/>
    <mergeCell ref="H199:H200"/>
    <mergeCell ref="H202:H203"/>
    <mergeCell ref="H205:H206"/>
    <mergeCell ref="H208:H209"/>
    <mergeCell ref="H211:H212"/>
    <mergeCell ref="H214:H215"/>
    <mergeCell ref="H217:H218"/>
    <mergeCell ref="M187:O188"/>
    <mergeCell ref="A244:P244"/>
    <mergeCell ref="H13:H14"/>
    <mergeCell ref="H16:H17"/>
    <mergeCell ref="H19:H20"/>
    <mergeCell ref="H22:H23"/>
    <mergeCell ref="H26:H27"/>
    <mergeCell ref="H29:H30"/>
    <mergeCell ref="H35:H36"/>
    <mergeCell ref="H38:H39"/>
    <mergeCell ref="H41:H42"/>
    <mergeCell ref="H44:H45"/>
    <mergeCell ref="H49:H50"/>
    <mergeCell ref="H56:H57"/>
    <mergeCell ref="H59:H60"/>
    <mergeCell ref="H98:H99"/>
    <mergeCell ref="H104:H105"/>
    <mergeCell ref="H107:H108"/>
    <mergeCell ref="H110:H111"/>
    <mergeCell ref="H113:H114"/>
    <mergeCell ref="H116:H117"/>
    <mergeCell ref="H119:H120"/>
    <mergeCell ref="H123:H124"/>
    <mergeCell ref="H126:H127"/>
    <mergeCell ref="H129:H130"/>
    <mergeCell ref="H226:H227"/>
    <mergeCell ref="H241:H242"/>
    <mergeCell ref="I241:I242"/>
    <mergeCell ref="J53:J54"/>
    <mergeCell ref="J56:J57"/>
    <mergeCell ref="J59:J60"/>
    <mergeCell ref="K53:K54"/>
    <mergeCell ref="K56:K57"/>
    <mergeCell ref="K59:K60"/>
    <mergeCell ref="K62:K63"/>
    <mergeCell ref="I98:K99"/>
    <mergeCell ref="K241:L242"/>
    <mergeCell ref="I104:K105"/>
    <mergeCell ref="I94:K94"/>
    <mergeCell ref="I187:K188"/>
    <mergeCell ref="I129:K130"/>
    <mergeCell ref="M233:M234"/>
    <mergeCell ref="M236:M237"/>
    <mergeCell ref="P233:P234"/>
    <mergeCell ref="P236:P237"/>
    <mergeCell ref="M104:O105"/>
    <mergeCell ref="I16:K17"/>
    <mergeCell ref="M16:O17"/>
    <mergeCell ref="I19:K20"/>
    <mergeCell ref="M19:O20"/>
    <mergeCell ref="I35:K36"/>
    <mergeCell ref="M35:O36"/>
    <mergeCell ref="I41:K42"/>
    <mergeCell ref="M41:O42"/>
    <mergeCell ref="I22:K23"/>
    <mergeCell ref="M22:O23"/>
    <mergeCell ref="M98:O99"/>
    <mergeCell ref="I26:K27"/>
    <mergeCell ref="I29:K30"/>
    <mergeCell ref="M29:O30"/>
    <mergeCell ref="M26:O27"/>
    <mergeCell ref="I44:K45"/>
    <mergeCell ref="I49:K50"/>
    <mergeCell ref="M44:O45"/>
    <mergeCell ref="M49:O50"/>
    <mergeCell ref="M184:O185"/>
    <mergeCell ref="I217:K218"/>
    <mergeCell ref="M217:O218"/>
    <mergeCell ref="I226:K227"/>
    <mergeCell ref="M226:O227"/>
    <mergeCell ref="M132:O133"/>
    <mergeCell ref="I193:K194"/>
    <mergeCell ref="M193:O194"/>
    <mergeCell ref="M144:O145"/>
    <mergeCell ref="M107:O108"/>
    <mergeCell ref="I110:K111"/>
    <mergeCell ref="I113:K114"/>
    <mergeCell ref="I116:K117"/>
    <mergeCell ref="I119:K120"/>
    <mergeCell ref="M113:O114"/>
    <mergeCell ref="M110:O111"/>
    <mergeCell ref="M116:O117"/>
    <mergeCell ref="M129:O130"/>
    <mergeCell ref="I126:K127"/>
    <mergeCell ref="I123:K124"/>
    <mergeCell ref="M126:O127"/>
    <mergeCell ref="I107:K108"/>
    <mergeCell ref="M123:O124"/>
    <mergeCell ref="M119:O120"/>
    <mergeCell ref="M241:O242"/>
    <mergeCell ref="I208:K209"/>
    <mergeCell ref="M208:O209"/>
    <mergeCell ref="I211:K212"/>
    <mergeCell ref="M211:O212"/>
    <mergeCell ref="I214:K215"/>
    <mergeCell ref="M214:O215"/>
    <mergeCell ref="I132:K133"/>
    <mergeCell ref="I199:K200"/>
    <mergeCell ref="M199:O200"/>
    <mergeCell ref="I202:K203"/>
    <mergeCell ref="M202:O203"/>
    <mergeCell ref="I205:K206"/>
    <mergeCell ref="M205:O206"/>
    <mergeCell ref="I150:K151"/>
    <mergeCell ref="M150:O151"/>
    <mergeCell ref="I135:K136"/>
    <mergeCell ref="M135:O136"/>
    <mergeCell ref="N233:O234"/>
    <mergeCell ref="N236:O237"/>
    <mergeCell ref="I144:K145"/>
    <mergeCell ref="I196:K197"/>
    <mergeCell ref="M196:O197"/>
    <mergeCell ref="I184:K185"/>
  </mergeCells>
  <printOptions horizontalCentered="1"/>
  <pageMargins left="0.390277777777778" right="0.5" top="0.5" bottom="0.55000000000000004" header="0.51180555555555596" footer="0.51180555555555596"/>
  <pageSetup paperSize="9" scale="83" firstPageNumber="19" orientation="portrait" useFirstPageNumber="1" horizontalDpi="300" verticalDpi="300" r:id="rId1"/>
  <headerFooter alignWithMargins="0"/>
  <rowBreaks count="2" manualBreakCount="2">
    <brk id="88" max="15" man="1"/>
    <brk id="171" max="15"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sheetPr>
  <dimension ref="A1:AH70"/>
  <sheetViews>
    <sheetView showGridLines="0" view="pageBreakPreview" topLeftCell="H44" zoomScaleNormal="100" workbookViewId="0">
      <selection activeCell="V34" sqref="V34:AE34"/>
    </sheetView>
  </sheetViews>
  <sheetFormatPr defaultColWidth="9.109375" defaultRowHeight="11.4"/>
  <cols>
    <col min="1" max="1" width="1.5546875" style="40" customWidth="1"/>
    <col min="2" max="2" width="9" style="40" hidden="1" customWidth="1"/>
    <col min="3" max="3" width="1.44140625" style="40" customWidth="1"/>
    <col min="4" max="5" width="4.6640625" style="40" customWidth="1"/>
    <col min="6" max="6" width="5.44140625" style="40" customWidth="1"/>
    <col min="7" max="8" width="5.33203125" style="40" customWidth="1"/>
    <col min="9" max="9" width="4.6640625" style="40" customWidth="1"/>
    <col min="10" max="10" width="4.5546875" style="40" customWidth="1"/>
    <col min="11" max="11" width="2.109375" style="40" customWidth="1"/>
    <col min="12" max="12" width="3.44140625" style="40" customWidth="1"/>
    <col min="13" max="13" width="11" style="40" customWidth="1"/>
    <col min="14" max="15" width="28" style="40" customWidth="1"/>
    <col min="16" max="17" width="18.6640625" style="40" customWidth="1"/>
    <col min="18" max="19" width="20.44140625" style="40" customWidth="1"/>
    <col min="20" max="20" width="2.44140625" style="40" customWidth="1"/>
    <col min="21" max="21" width="4.33203125" style="40" customWidth="1"/>
    <col min="22" max="29" width="2.6640625" style="40" customWidth="1"/>
    <col min="30" max="30" width="2.109375" style="40" customWidth="1"/>
    <col min="31" max="31" width="1" style="40" customWidth="1"/>
    <col min="32" max="16384" width="9.109375" style="40"/>
  </cols>
  <sheetData>
    <row r="1" spans="1:31">
      <c r="A1" s="215"/>
      <c r="AE1" s="797"/>
    </row>
    <row r="2" spans="1:31" ht="15.75" customHeight="1">
      <c r="A2" s="3376"/>
      <c r="B2" s="3377"/>
      <c r="C2" s="3377"/>
      <c r="D2" s="3377"/>
      <c r="E2" s="3377"/>
      <c r="F2" s="3377"/>
      <c r="G2" s="3377"/>
      <c r="H2" s="3377"/>
      <c r="I2" s="3377"/>
      <c r="J2" s="3377"/>
      <c r="K2" s="3377"/>
      <c r="L2" s="3377"/>
      <c r="M2" s="3377"/>
      <c r="N2" s="3377"/>
      <c r="O2" s="3377"/>
      <c r="P2" s="3377"/>
      <c r="Q2" s="3377"/>
      <c r="R2" s="3377"/>
      <c r="S2" s="3377"/>
      <c r="T2" s="3377"/>
      <c r="U2" s="3377"/>
      <c r="V2" s="3377"/>
      <c r="W2" s="3377"/>
      <c r="X2" s="3377"/>
      <c r="Y2" s="3377"/>
      <c r="Z2" s="3377"/>
      <c r="AA2" s="3377"/>
      <c r="AB2" s="3377"/>
      <c r="AC2" s="3377"/>
      <c r="AD2" s="3377"/>
      <c r="AE2" s="3377"/>
    </row>
    <row r="3" spans="1:31" s="313" customFormat="1" ht="14.25" customHeight="1">
      <c r="A3" s="689"/>
      <c r="B3" s="690"/>
      <c r="C3" s="690"/>
      <c r="D3" s="690"/>
      <c r="E3" s="690"/>
      <c r="F3" s="690"/>
      <c r="G3" s="690"/>
      <c r="H3" s="690"/>
      <c r="I3" s="690" t="s">
        <v>47</v>
      </c>
      <c r="J3" s="690"/>
      <c r="K3" s="690"/>
      <c r="L3" s="690"/>
      <c r="M3" s="690"/>
      <c r="N3" s="690"/>
      <c r="O3" s="690"/>
      <c r="P3" s="690"/>
      <c r="Q3" s="690"/>
      <c r="R3" s="690"/>
      <c r="S3" s="690"/>
      <c r="T3" s="690"/>
      <c r="U3" s="690"/>
      <c r="V3" s="690"/>
      <c r="W3" s="690"/>
      <c r="X3" s="690"/>
      <c r="Y3" s="690"/>
      <c r="Z3" s="690"/>
      <c r="AA3" s="3376" t="s">
        <v>47</v>
      </c>
      <c r="AB3" s="3376"/>
      <c r="AC3" s="3376"/>
      <c r="AD3" s="3376"/>
      <c r="AE3" s="798"/>
    </row>
    <row r="4" spans="1:31" ht="15" customHeight="1">
      <c r="A4" s="3330"/>
      <c r="B4" s="691"/>
      <c r="C4" s="691"/>
      <c r="D4" s="186"/>
      <c r="E4" s="186"/>
      <c r="F4" s="186"/>
      <c r="G4" s="186"/>
      <c r="H4" s="692" t="s">
        <v>1154</v>
      </c>
      <c r="I4" s="691"/>
      <c r="K4" s="692"/>
      <c r="L4" s="692"/>
      <c r="M4" s="692"/>
      <c r="N4" s="691"/>
      <c r="O4" s="691"/>
      <c r="P4" s="691"/>
      <c r="Q4" s="691"/>
      <c r="R4" s="691"/>
      <c r="S4" s="691"/>
      <c r="T4" s="691"/>
      <c r="U4" s="691"/>
      <c r="V4" s="691"/>
      <c r="W4" s="691"/>
      <c r="X4" s="691"/>
      <c r="Y4" s="691"/>
      <c r="Z4" s="691"/>
      <c r="AA4" s="691"/>
      <c r="AB4" s="691"/>
      <c r="AC4" s="691"/>
      <c r="AD4" s="691"/>
      <c r="AE4" s="799"/>
    </row>
    <row r="5" spans="1:31" ht="15" customHeight="1">
      <c r="A5" s="3330"/>
      <c r="B5" s="691"/>
      <c r="C5" s="693"/>
      <c r="D5" s="186"/>
      <c r="E5" s="186"/>
      <c r="F5" s="186"/>
      <c r="G5" s="186"/>
      <c r="H5" s="694" t="s">
        <v>1155</v>
      </c>
      <c r="I5" s="719"/>
      <c r="K5" s="719"/>
      <c r="L5" s="719"/>
      <c r="M5" s="719"/>
      <c r="N5" s="719"/>
      <c r="O5" s="719"/>
      <c r="P5" s="719"/>
      <c r="Q5" s="764"/>
      <c r="R5" s="764"/>
      <c r="S5" s="764"/>
      <c r="T5" s="765"/>
      <c r="U5" s="765"/>
      <c r="V5" s="765"/>
      <c r="W5" s="765"/>
      <c r="X5" s="765"/>
      <c r="Y5" s="765"/>
      <c r="Z5" s="765"/>
      <c r="AA5" s="691"/>
      <c r="AB5" s="691"/>
      <c r="AC5" s="691"/>
      <c r="AD5" s="691"/>
      <c r="AE5" s="799"/>
    </row>
    <row r="6" spans="1:31" ht="5.25" customHeight="1">
      <c r="A6" s="3330"/>
      <c r="B6" s="691"/>
      <c r="C6" s="691"/>
      <c r="D6" s="691"/>
      <c r="E6" s="691"/>
      <c r="F6" s="691"/>
      <c r="G6" s="691"/>
      <c r="H6" s="691"/>
      <c r="I6" s="691"/>
      <c r="J6" s="691"/>
      <c r="K6" s="691"/>
      <c r="L6" s="691"/>
      <c r="M6" s="691"/>
      <c r="N6" s="691"/>
      <c r="O6" s="691"/>
      <c r="P6" s="691"/>
      <c r="Q6" s="691"/>
      <c r="R6" s="691"/>
      <c r="S6" s="691"/>
      <c r="T6" s="691"/>
      <c r="U6" s="691"/>
      <c r="V6" s="691"/>
      <c r="W6" s="691"/>
      <c r="X6" s="691"/>
      <c r="Y6" s="691"/>
      <c r="Z6" s="691"/>
      <c r="AA6" s="691"/>
      <c r="AB6" s="691"/>
      <c r="AC6" s="691"/>
      <c r="AD6" s="691"/>
      <c r="AE6" s="799"/>
    </row>
    <row r="7" spans="1:31" ht="5.25" customHeight="1">
      <c r="A7" s="3330"/>
      <c r="B7" s="691"/>
      <c r="C7" s="691"/>
      <c r="D7" s="691"/>
      <c r="E7" s="691"/>
      <c r="F7" s="691"/>
      <c r="G7" s="691"/>
      <c r="H7" s="691"/>
      <c r="I7" s="691"/>
      <c r="J7" s="691"/>
      <c r="K7" s="691"/>
      <c r="L7" s="691"/>
      <c r="M7" s="691"/>
      <c r="N7" s="691"/>
      <c r="O7" s="691"/>
      <c r="P7" s="691"/>
      <c r="Q7" s="691"/>
      <c r="R7" s="691"/>
      <c r="S7" s="691"/>
      <c r="T7" s="691"/>
      <c r="U7" s="691"/>
      <c r="V7" s="691"/>
      <c r="W7" s="691"/>
      <c r="X7" s="691"/>
      <c r="Y7" s="691"/>
      <c r="Z7" s="691"/>
      <c r="AA7" s="691"/>
      <c r="AB7" s="691"/>
      <c r="AC7" s="691"/>
      <c r="AD7" s="691"/>
      <c r="AE7" s="799"/>
    </row>
    <row r="8" spans="1:31" ht="15" customHeight="1">
      <c r="A8" s="3330"/>
      <c r="B8" s="691"/>
      <c r="C8" s="691"/>
      <c r="D8" s="695" t="s">
        <v>1156</v>
      </c>
      <c r="E8" s="691"/>
      <c r="F8" s="691"/>
      <c r="G8" s="691"/>
      <c r="H8" s="691"/>
      <c r="I8" s="691"/>
      <c r="J8" s="691"/>
      <c r="K8" s="691"/>
      <c r="L8" s="691"/>
      <c r="M8" s="691"/>
      <c r="N8" s="691"/>
      <c r="O8" s="691"/>
      <c r="P8" s="691"/>
      <c r="Q8" s="691"/>
      <c r="R8" s="691"/>
      <c r="S8" s="691"/>
      <c r="T8" s="691"/>
      <c r="U8" s="691"/>
      <c r="V8" s="691"/>
      <c r="W8" s="691"/>
      <c r="X8" s="691"/>
      <c r="Y8" s="691"/>
      <c r="Z8" s="691"/>
      <c r="AA8" s="691"/>
      <c r="AB8" s="691"/>
      <c r="AC8" s="691"/>
      <c r="AD8" s="691"/>
      <c r="AE8" s="799"/>
    </row>
    <row r="9" spans="1:31" ht="10.5" customHeight="1">
      <c r="A9" s="3330"/>
      <c r="B9" s="691"/>
      <c r="C9" s="691"/>
      <c r="D9" s="693" t="s">
        <v>1157</v>
      </c>
      <c r="E9" s="691"/>
      <c r="F9" s="691"/>
      <c r="G9" s="691"/>
      <c r="H9" s="691"/>
      <c r="I9" s="691"/>
      <c r="J9" s="691"/>
      <c r="K9" s="691"/>
      <c r="L9" s="691"/>
      <c r="M9" s="691"/>
      <c r="N9" s="691"/>
      <c r="O9" s="691"/>
      <c r="P9" s="691"/>
      <c r="Q9" s="691"/>
      <c r="R9" s="691"/>
      <c r="S9" s="691"/>
      <c r="T9" s="691"/>
      <c r="U9" s="691"/>
      <c r="V9" s="691"/>
      <c r="W9" s="691"/>
      <c r="X9" s="691"/>
      <c r="Y9" s="691"/>
      <c r="Z9" s="691"/>
      <c r="AA9" s="691"/>
      <c r="AB9" s="691"/>
      <c r="AC9" s="691"/>
      <c r="AD9" s="691"/>
      <c r="AE9" s="799"/>
    </row>
    <row r="10" spans="1:31" ht="3" customHeight="1">
      <c r="A10" s="3330"/>
      <c r="B10" s="691"/>
      <c r="C10" s="691"/>
      <c r="D10" s="693"/>
      <c r="E10" s="691"/>
      <c r="F10" s="691"/>
      <c r="G10" s="691"/>
      <c r="H10" s="691"/>
      <c r="I10" s="691"/>
      <c r="J10" s="691"/>
      <c r="K10" s="691"/>
      <c r="L10" s="691"/>
      <c r="M10" s="691"/>
      <c r="N10" s="691"/>
      <c r="O10" s="691"/>
      <c r="P10" s="691"/>
      <c r="Q10" s="691"/>
      <c r="R10" s="691"/>
      <c r="S10" s="691"/>
      <c r="T10" s="691"/>
      <c r="U10" s="691"/>
      <c r="V10" s="691"/>
      <c r="W10" s="691"/>
      <c r="X10" s="691"/>
      <c r="Y10" s="691"/>
      <c r="Z10" s="691"/>
      <c r="AA10" s="691"/>
      <c r="AB10" s="691"/>
      <c r="AC10" s="691"/>
      <c r="AD10" s="691"/>
      <c r="AE10" s="799"/>
    </row>
    <row r="11" spans="1:31" ht="12.75" customHeight="1">
      <c r="A11" s="3330"/>
      <c r="B11" s="691"/>
      <c r="C11" s="691"/>
      <c r="D11" s="696" t="s">
        <v>1158</v>
      </c>
      <c r="E11" s="691"/>
      <c r="F11" s="691"/>
      <c r="G11" s="691"/>
      <c r="H11" s="691"/>
      <c r="I11" s="691"/>
      <c r="J11" s="691"/>
      <c r="K11" s="691"/>
      <c r="L11" s="691"/>
      <c r="M11" s="691"/>
      <c r="N11" s="691"/>
      <c r="O11" s="691"/>
      <c r="P11" s="691"/>
      <c r="Q11" s="691"/>
      <c r="R11" s="691"/>
      <c r="S11" s="691"/>
      <c r="T11" s="691"/>
      <c r="U11" s="691"/>
      <c r="V11" s="691"/>
      <c r="W11" s="691"/>
      <c r="X11" s="691"/>
      <c r="Y11" s="691"/>
      <c r="Z11" s="691"/>
      <c r="AA11" s="691"/>
      <c r="AB11" s="691"/>
      <c r="AC11" s="691"/>
      <c r="AD11" s="691"/>
      <c r="AE11" s="799"/>
    </row>
    <row r="12" spans="1:31" ht="11.25" customHeight="1">
      <c r="A12" s="3330"/>
      <c r="B12" s="691"/>
      <c r="C12" s="691"/>
      <c r="D12" s="696" t="s">
        <v>1159</v>
      </c>
      <c r="E12" s="691"/>
      <c r="F12" s="691"/>
      <c r="G12" s="691"/>
      <c r="H12" s="691"/>
      <c r="I12" s="691"/>
      <c r="J12" s="691"/>
      <c r="K12" s="691"/>
      <c r="L12" s="691"/>
      <c r="M12" s="691"/>
      <c r="N12" s="691"/>
      <c r="O12" s="691"/>
      <c r="P12" s="691"/>
      <c r="Q12" s="691"/>
      <c r="R12" s="691"/>
      <c r="S12" s="691"/>
      <c r="T12" s="691"/>
      <c r="U12" s="691"/>
      <c r="V12" s="691"/>
      <c r="W12" s="691"/>
      <c r="X12" s="691"/>
      <c r="Y12" s="691"/>
      <c r="Z12" s="691"/>
      <c r="AA12" s="691"/>
      <c r="AB12" s="691"/>
      <c r="AC12" s="691"/>
      <c r="AD12" s="691"/>
      <c r="AE12" s="799"/>
    </row>
    <row r="13" spans="1:31" ht="6" customHeight="1">
      <c r="A13" s="3330"/>
      <c r="B13" s="691"/>
      <c r="C13" s="691"/>
      <c r="D13" s="691"/>
      <c r="E13" s="691"/>
      <c r="F13" s="691"/>
      <c r="G13" s="691"/>
      <c r="H13" s="691"/>
      <c r="I13" s="691"/>
      <c r="J13" s="691"/>
      <c r="K13" s="691"/>
      <c r="L13" s="691"/>
      <c r="M13" s="691"/>
      <c r="N13" s="691"/>
      <c r="O13" s="691"/>
      <c r="P13" s="691"/>
      <c r="Q13" s="691"/>
      <c r="R13" s="691"/>
      <c r="S13" s="691"/>
      <c r="T13" s="691"/>
      <c r="U13" s="691"/>
      <c r="V13" s="691"/>
      <c r="W13" s="691"/>
      <c r="X13" s="691"/>
      <c r="Y13" s="691"/>
      <c r="Z13" s="691"/>
      <c r="AA13" s="691"/>
      <c r="AB13" s="691"/>
      <c r="AC13" s="691"/>
      <c r="AD13" s="691"/>
      <c r="AE13" s="799"/>
    </row>
    <row r="14" spans="1:31" ht="11.1" customHeight="1">
      <c r="A14" s="3330"/>
      <c r="B14" s="691"/>
      <c r="C14" s="697"/>
      <c r="D14" s="698"/>
      <c r="E14" s="698"/>
      <c r="F14" s="698"/>
      <c r="G14" s="698"/>
      <c r="H14" s="698"/>
      <c r="I14" s="698"/>
      <c r="J14" s="698"/>
      <c r="K14" s="698"/>
      <c r="L14" s="698"/>
      <c r="M14" s="3266" t="s">
        <v>1160</v>
      </c>
      <c r="N14" s="3266"/>
      <c r="O14" s="3266"/>
      <c r="P14" s="3266"/>
      <c r="Q14" s="3266"/>
      <c r="R14" s="3266"/>
      <c r="S14" s="3266"/>
      <c r="T14" s="3378" t="s">
        <v>139</v>
      </c>
      <c r="U14" s="3378"/>
      <c r="V14" s="3378"/>
      <c r="W14" s="3378"/>
      <c r="X14" s="3378"/>
      <c r="Y14" s="3378"/>
      <c r="Z14" s="3378"/>
      <c r="AA14" s="3378"/>
      <c r="AB14" s="3378"/>
      <c r="AC14" s="3378"/>
      <c r="AD14" s="3378"/>
      <c r="AE14" s="3379"/>
    </row>
    <row r="15" spans="1:31" ht="11.1" customHeight="1">
      <c r="A15" s="3330"/>
      <c r="B15" s="691"/>
      <c r="C15" s="699"/>
      <c r="D15" s="44" t="s">
        <v>1161</v>
      </c>
      <c r="E15" s="47"/>
      <c r="F15" s="47"/>
      <c r="G15" s="47"/>
      <c r="H15" s="47"/>
      <c r="I15" s="47"/>
      <c r="J15" s="47"/>
      <c r="K15" s="47"/>
      <c r="L15" s="47"/>
      <c r="M15" s="3266"/>
      <c r="N15" s="3266"/>
      <c r="O15" s="3266"/>
      <c r="P15" s="3266"/>
      <c r="Q15" s="3266"/>
      <c r="R15" s="3266"/>
      <c r="S15" s="3266"/>
      <c r="T15" s="3380" t="s">
        <v>140</v>
      </c>
      <c r="U15" s="3380"/>
      <c r="V15" s="3380"/>
      <c r="W15" s="3380"/>
      <c r="X15" s="3380"/>
      <c r="Y15" s="3380"/>
      <c r="Z15" s="3380"/>
      <c r="AA15" s="3380"/>
      <c r="AB15" s="3380"/>
      <c r="AC15" s="3380"/>
      <c r="AD15" s="3380"/>
      <c r="AE15" s="3381"/>
    </row>
    <row r="16" spans="1:31" ht="9.9" customHeight="1">
      <c r="A16" s="3330"/>
      <c r="B16" s="691"/>
      <c r="C16" s="699"/>
      <c r="D16" s="44" t="s">
        <v>1162</v>
      </c>
      <c r="E16" s="47"/>
      <c r="F16" s="47"/>
      <c r="G16" s="47"/>
      <c r="H16" s="47"/>
      <c r="I16" s="47"/>
      <c r="J16" s="47"/>
      <c r="K16" s="47"/>
      <c r="L16" s="720"/>
      <c r="M16" s="721"/>
      <c r="N16" s="722"/>
      <c r="O16" s="702"/>
      <c r="P16" s="723"/>
      <c r="Q16" s="720"/>
      <c r="R16" s="3382"/>
      <c r="S16" s="3383"/>
      <c r="T16" s="766"/>
      <c r="U16" s="767"/>
      <c r="V16" s="768"/>
      <c r="W16" s="768"/>
      <c r="X16" s="768"/>
      <c r="Y16" s="768"/>
      <c r="Z16" s="768"/>
      <c r="AA16" s="768"/>
      <c r="AB16" s="768"/>
      <c r="AC16" s="768"/>
      <c r="AD16" s="768"/>
      <c r="AE16" s="800"/>
    </row>
    <row r="17" spans="1:31" ht="9.9" customHeight="1">
      <c r="A17" s="3330"/>
      <c r="B17" s="691"/>
      <c r="C17" s="699"/>
      <c r="D17" s="44" t="s">
        <v>1163</v>
      </c>
      <c r="F17" s="47"/>
      <c r="G17" s="47"/>
      <c r="H17" s="47"/>
      <c r="I17" s="47"/>
      <c r="J17" s="47"/>
      <c r="K17" s="47"/>
      <c r="L17" s="720"/>
      <c r="M17" s="724" t="s">
        <v>1164</v>
      </c>
      <c r="N17" s="725" t="s">
        <v>1165</v>
      </c>
      <c r="O17" s="725" t="s">
        <v>1166</v>
      </c>
      <c r="P17" s="3384" t="s">
        <v>1167</v>
      </c>
      <c r="Q17" s="3384"/>
      <c r="R17" s="2714" t="s">
        <v>1168</v>
      </c>
      <c r="S17" s="2714"/>
      <c r="U17" s="769"/>
      <c r="V17" s="3372"/>
      <c r="W17" s="3372"/>
      <c r="X17" s="3372"/>
      <c r="Y17" s="3372"/>
      <c r="Z17" s="3372"/>
      <c r="AA17" s="3372"/>
      <c r="AB17" s="3372"/>
      <c r="AC17" s="3372"/>
      <c r="AD17" s="3372"/>
      <c r="AE17" s="801"/>
    </row>
    <row r="18" spans="1:31" ht="9.9" customHeight="1">
      <c r="A18" s="3330"/>
      <c r="B18" s="691"/>
      <c r="C18" s="699"/>
      <c r="D18" s="44" t="s">
        <v>1169</v>
      </c>
      <c r="F18" s="47"/>
      <c r="G18" s="47"/>
      <c r="H18" s="47"/>
      <c r="I18" s="47"/>
      <c r="J18" s="47"/>
      <c r="K18" s="47"/>
      <c r="L18" s="720"/>
      <c r="M18" s="724" t="s">
        <v>1029</v>
      </c>
      <c r="N18" s="725" t="s">
        <v>1170</v>
      </c>
      <c r="O18" s="239" t="s">
        <v>1171</v>
      </c>
      <c r="P18" s="3385" t="s">
        <v>1172</v>
      </c>
      <c r="Q18" s="3385"/>
      <c r="R18" s="3360" t="s">
        <v>1173</v>
      </c>
      <c r="S18" s="3360"/>
      <c r="U18" s="769"/>
      <c r="V18" s="3374"/>
      <c r="W18" s="3374"/>
      <c r="X18" s="3374"/>
      <c r="Y18" s="3374"/>
      <c r="Z18" s="3374"/>
      <c r="AA18" s="3374"/>
      <c r="AB18" s="3374"/>
      <c r="AC18" s="3374"/>
      <c r="AD18" s="3374"/>
      <c r="AE18" s="801"/>
    </row>
    <row r="19" spans="1:31" ht="9.9" customHeight="1">
      <c r="A19" s="3330"/>
      <c r="B19" s="691"/>
      <c r="C19" s="699"/>
      <c r="D19" s="44" t="s">
        <v>1174</v>
      </c>
      <c r="F19" s="47"/>
      <c r="G19" s="47"/>
      <c r="H19" s="47"/>
      <c r="I19" s="47"/>
      <c r="J19" s="47"/>
      <c r="K19" s="47"/>
      <c r="L19" s="720"/>
      <c r="M19" s="727" t="s">
        <v>1175</v>
      </c>
      <c r="N19" s="725" t="s">
        <v>1176</v>
      </c>
      <c r="O19" s="707" t="s">
        <v>1177</v>
      </c>
      <c r="P19" s="3369"/>
      <c r="Q19" s="3369"/>
      <c r="R19" s="3360"/>
      <c r="S19" s="3360"/>
      <c r="T19" s="3370" t="s">
        <v>1178</v>
      </c>
      <c r="U19" s="3371"/>
      <c r="V19" s="702"/>
      <c r="W19" s="702"/>
      <c r="X19" s="702"/>
      <c r="Y19" s="702"/>
      <c r="Z19" s="702"/>
      <c r="AB19" s="702"/>
      <c r="AC19" s="702"/>
      <c r="AD19" s="702"/>
      <c r="AE19" s="801"/>
    </row>
    <row r="20" spans="1:31" ht="9.9" customHeight="1">
      <c r="A20" s="3330"/>
      <c r="B20" s="691"/>
      <c r="C20" s="699"/>
      <c r="D20" s="50" t="s">
        <v>1179</v>
      </c>
      <c r="E20" s="47"/>
      <c r="F20" s="47"/>
      <c r="G20" s="47"/>
      <c r="H20" s="47"/>
      <c r="I20" s="47"/>
      <c r="J20" s="47"/>
      <c r="K20" s="47"/>
      <c r="L20" s="47"/>
      <c r="M20" s="727" t="s">
        <v>1180</v>
      </c>
      <c r="N20" s="728" t="s">
        <v>1181</v>
      </c>
      <c r="O20" s="707" t="s">
        <v>1182</v>
      </c>
      <c r="P20" s="729"/>
      <c r="Q20" s="770"/>
      <c r="R20" s="771"/>
      <c r="S20" s="771"/>
      <c r="T20" s="3370" t="s">
        <v>1183</v>
      </c>
      <c r="U20" s="3371"/>
      <c r="V20" s="3372"/>
      <c r="W20" s="3372"/>
      <c r="X20" s="3372"/>
      <c r="Y20" s="3372"/>
      <c r="Z20" s="3372"/>
      <c r="AA20" s="3372"/>
      <c r="AB20" s="3372"/>
      <c r="AC20" s="3372"/>
      <c r="AD20" s="3372"/>
      <c r="AE20" s="801"/>
    </row>
    <row r="21" spans="1:31" ht="9.75" customHeight="1">
      <c r="A21" s="3330"/>
      <c r="B21" s="691"/>
      <c r="C21" s="699"/>
      <c r="D21" s="50" t="s">
        <v>1184</v>
      </c>
      <c r="E21" s="47"/>
      <c r="F21" s="47"/>
      <c r="G21" s="47"/>
      <c r="H21" s="47"/>
      <c r="I21" s="47"/>
      <c r="J21" s="47"/>
      <c r="K21" s="47"/>
      <c r="L21" s="47"/>
      <c r="M21" s="727" t="s">
        <v>1185</v>
      </c>
      <c r="N21" s="728" t="s">
        <v>1186</v>
      </c>
      <c r="P21" s="730"/>
      <c r="Q21" s="52"/>
      <c r="R21" s="725"/>
      <c r="S21" s="725"/>
      <c r="T21" s="3370" t="s">
        <v>1187</v>
      </c>
      <c r="U21" s="3371"/>
      <c r="V21" s="3372" t="s">
        <v>1188</v>
      </c>
      <c r="W21" s="2717"/>
      <c r="X21" s="2717"/>
      <c r="Y21" s="2717"/>
      <c r="Z21" s="2717"/>
      <c r="AA21" s="2717"/>
      <c r="AB21" s="2717"/>
      <c r="AC21" s="2717"/>
      <c r="AD21" s="2717"/>
      <c r="AE21" s="3373"/>
    </row>
    <row r="22" spans="1:31" ht="9.75" customHeight="1">
      <c r="A22" s="3330"/>
      <c r="B22" s="691"/>
      <c r="C22" s="699"/>
      <c r="D22" s="75" t="s">
        <v>1189</v>
      </c>
      <c r="E22" s="67"/>
      <c r="F22" s="67"/>
      <c r="G22" s="65"/>
      <c r="H22" s="67"/>
      <c r="I22" s="67"/>
      <c r="J22" s="67"/>
      <c r="K22" s="67"/>
      <c r="L22" s="67"/>
      <c r="M22" s="731" t="s">
        <v>1190</v>
      </c>
      <c r="N22" s="728"/>
      <c r="O22" s="707"/>
      <c r="P22" s="730" t="s">
        <v>1029</v>
      </c>
      <c r="Q22" s="52" t="s">
        <v>1191</v>
      </c>
      <c r="R22" s="725" t="s">
        <v>1192</v>
      </c>
      <c r="S22" s="725" t="s">
        <v>1193</v>
      </c>
      <c r="T22" s="3356" t="s">
        <v>1190</v>
      </c>
      <c r="U22" s="3357"/>
      <c r="V22" s="3374" t="s">
        <v>1194</v>
      </c>
      <c r="W22" s="3204"/>
      <c r="X22" s="3204"/>
      <c r="Y22" s="3204"/>
      <c r="Z22" s="3204"/>
      <c r="AA22" s="3204"/>
      <c r="AB22" s="3204"/>
      <c r="AC22" s="3204"/>
      <c r="AD22" s="3204"/>
      <c r="AE22" s="3375"/>
    </row>
    <row r="23" spans="1:31" ht="9.9" customHeight="1">
      <c r="A23" s="3330"/>
      <c r="B23" s="691"/>
      <c r="C23" s="699"/>
      <c r="D23" s="50" t="s">
        <v>1195</v>
      </c>
      <c r="E23" s="47"/>
      <c r="F23" s="47"/>
      <c r="G23" s="47"/>
      <c r="H23" s="47"/>
      <c r="I23" s="47"/>
      <c r="J23" s="47"/>
      <c r="K23" s="47"/>
      <c r="L23" s="47"/>
      <c r="M23" s="731" t="s">
        <v>1196</v>
      </c>
      <c r="N23" s="732"/>
      <c r="O23" s="707"/>
      <c r="P23" s="726" t="s">
        <v>1030</v>
      </c>
      <c r="Q23" s="546" t="s">
        <v>1197</v>
      </c>
      <c r="R23" s="728" t="s">
        <v>1198</v>
      </c>
      <c r="S23" s="728" t="s">
        <v>1199</v>
      </c>
      <c r="T23" s="3356" t="s">
        <v>1196</v>
      </c>
      <c r="U23" s="3357"/>
      <c r="V23" s="702"/>
      <c r="W23" s="772"/>
      <c r="X23" s="702"/>
      <c r="Y23" s="702"/>
      <c r="Z23" s="702"/>
      <c r="AA23" s="702"/>
      <c r="AB23" s="702"/>
      <c r="AC23" s="772"/>
      <c r="AD23" s="702"/>
      <c r="AE23" s="801"/>
    </row>
    <row r="24" spans="1:31" ht="9.9" customHeight="1">
      <c r="A24" s="3330"/>
      <c r="B24" s="691"/>
      <c r="C24" s="700"/>
      <c r="D24" s="701"/>
      <c r="E24" s="702"/>
      <c r="F24" s="703"/>
      <c r="G24" s="704"/>
      <c r="H24" s="703"/>
      <c r="I24" s="703"/>
      <c r="J24" s="703"/>
      <c r="K24" s="703"/>
      <c r="L24" s="703"/>
      <c r="M24" s="731" t="s">
        <v>1200</v>
      </c>
      <c r="N24" s="733" t="s">
        <v>1029</v>
      </c>
      <c r="O24" s="239" t="s">
        <v>1029</v>
      </c>
      <c r="P24" s="734"/>
      <c r="Q24" s="52" t="s">
        <v>1201</v>
      </c>
      <c r="R24" s="773" t="s">
        <v>1201</v>
      </c>
      <c r="S24" s="773" t="s">
        <v>1201</v>
      </c>
      <c r="T24" s="3356" t="s">
        <v>1202</v>
      </c>
      <c r="U24" s="3357"/>
      <c r="V24" s="702"/>
      <c r="W24" s="774"/>
      <c r="X24" s="702"/>
      <c r="Y24" s="702"/>
      <c r="Z24" s="702"/>
      <c r="AA24" s="702"/>
      <c r="AB24" s="702"/>
      <c r="AC24" s="774"/>
      <c r="AD24" s="702"/>
      <c r="AE24" s="801"/>
    </row>
    <row r="25" spans="1:31" ht="9.9" customHeight="1">
      <c r="A25" s="3330"/>
      <c r="B25" s="691"/>
      <c r="C25" s="705"/>
      <c r="D25" s="3358"/>
      <c r="E25" s="3358"/>
      <c r="F25" s="3358"/>
      <c r="G25" s="3358"/>
      <c r="H25" s="3358"/>
      <c r="I25" s="3358"/>
      <c r="J25" s="3358"/>
      <c r="K25" s="3358"/>
      <c r="L25" s="3358"/>
      <c r="M25" s="735" t="s">
        <v>1203</v>
      </c>
      <c r="N25" s="728" t="s">
        <v>1030</v>
      </c>
      <c r="O25" s="546" t="s">
        <v>1030</v>
      </c>
      <c r="P25" s="730"/>
      <c r="Q25" s="52"/>
      <c r="R25" s="728"/>
      <c r="S25" s="728"/>
      <c r="T25" s="775"/>
      <c r="U25" s="776"/>
      <c r="V25" s="702"/>
      <c r="W25" s="702"/>
      <c r="X25" s="702"/>
      <c r="Y25" s="702"/>
      <c r="Z25" s="702"/>
      <c r="AA25" s="702"/>
      <c r="AB25" s="702"/>
      <c r="AC25" s="702"/>
      <c r="AD25" s="702"/>
      <c r="AE25" s="801"/>
    </row>
    <row r="26" spans="1:31" ht="9.9" customHeight="1">
      <c r="A26" s="3330"/>
      <c r="B26" s="691"/>
      <c r="C26" s="705"/>
      <c r="D26" s="3359" t="s">
        <v>1204</v>
      </c>
      <c r="E26" s="3359"/>
      <c r="F26" s="3359"/>
      <c r="G26" s="3359"/>
      <c r="H26" s="3359"/>
      <c r="I26" s="3359"/>
      <c r="J26" s="3359"/>
      <c r="K26" s="3359"/>
      <c r="L26" s="2717"/>
      <c r="M26" s="735" t="s">
        <v>1205</v>
      </c>
      <c r="N26" s="706"/>
      <c r="O26" s="706"/>
      <c r="P26" s="736"/>
      <c r="Q26" s="174"/>
      <c r="R26" s="731"/>
      <c r="S26" s="731"/>
      <c r="T26" s="3360"/>
      <c r="U26" s="3360"/>
      <c r="V26" s="702"/>
      <c r="W26" s="702"/>
      <c r="X26" s="702"/>
      <c r="Y26" s="702"/>
      <c r="Z26" s="702"/>
      <c r="AA26" s="702"/>
      <c r="AB26" s="702"/>
      <c r="AC26" s="702"/>
      <c r="AD26" s="702"/>
      <c r="AE26" s="801"/>
    </row>
    <row r="27" spans="1:31" ht="12.75" customHeight="1">
      <c r="A27" s="3330"/>
      <c r="B27" s="691"/>
      <c r="C27" s="705"/>
      <c r="D27" s="3204" t="s">
        <v>1206</v>
      </c>
      <c r="E27" s="3204"/>
      <c r="F27" s="3204"/>
      <c r="G27" s="3204"/>
      <c r="H27" s="3204"/>
      <c r="I27" s="3204"/>
      <c r="J27" s="3204"/>
      <c r="K27" s="3204"/>
      <c r="L27" s="2676"/>
      <c r="M27" s="732"/>
      <c r="N27" s="728"/>
      <c r="O27" s="737"/>
      <c r="P27" s="720"/>
      <c r="Q27" s="52"/>
      <c r="R27" s="773"/>
      <c r="S27" s="773"/>
      <c r="U27" s="777"/>
      <c r="V27" s="702"/>
      <c r="W27" s="702"/>
      <c r="X27" s="702"/>
      <c r="Y27" s="702"/>
      <c r="Z27" s="702"/>
      <c r="AA27" s="702"/>
      <c r="AB27" s="702"/>
      <c r="AC27" s="702"/>
      <c r="AD27" s="702"/>
      <c r="AE27" s="801"/>
    </row>
    <row r="28" spans="1:31" ht="17.25" customHeight="1">
      <c r="A28" s="3330"/>
      <c r="B28" s="691"/>
      <c r="C28" s="708"/>
      <c r="D28" s="691"/>
      <c r="E28" s="709"/>
      <c r="F28" s="709"/>
      <c r="G28" s="709"/>
      <c r="H28" s="709"/>
      <c r="I28" s="709"/>
      <c r="J28" s="709"/>
      <c r="K28" s="709"/>
      <c r="L28" s="709"/>
      <c r="M28" s="738"/>
      <c r="N28" s="739">
        <v>1301</v>
      </c>
      <c r="O28" s="740">
        <v>1302</v>
      </c>
      <c r="P28" s="739">
        <v>1303</v>
      </c>
      <c r="Q28" s="778">
        <v>1304</v>
      </c>
      <c r="R28" s="739">
        <v>1305</v>
      </c>
      <c r="S28" s="779">
        <v>1306</v>
      </c>
      <c r="T28" s="3361">
        <v>1308</v>
      </c>
      <c r="U28" s="3361"/>
      <c r="V28" s="3362">
        <v>1309</v>
      </c>
      <c r="W28" s="3362"/>
      <c r="X28" s="3362"/>
      <c r="Y28" s="3362"/>
      <c r="Z28" s="3362"/>
      <c r="AA28" s="3362"/>
      <c r="AB28" s="3362"/>
      <c r="AC28" s="3362"/>
      <c r="AD28" s="3362"/>
      <c r="AE28" s="3363"/>
    </row>
    <row r="29" spans="1:31" ht="21" customHeight="1">
      <c r="A29" s="3330"/>
      <c r="B29" s="691"/>
      <c r="C29" s="710"/>
      <c r="D29" s="3332" t="s">
        <v>304</v>
      </c>
      <c r="E29" s="3306"/>
      <c r="F29" s="3306"/>
      <c r="G29" s="3306"/>
      <c r="H29" s="3306"/>
      <c r="I29" s="3306"/>
      <c r="J29" s="3306"/>
      <c r="K29" s="3306"/>
      <c r="L29" s="3306"/>
      <c r="M29" s="3325"/>
      <c r="N29" s="741"/>
      <c r="O29" s="742"/>
      <c r="P29" s="742"/>
      <c r="Q29" s="742"/>
      <c r="R29" s="780"/>
      <c r="S29" s="781"/>
      <c r="T29" s="3364"/>
      <c r="U29" s="3365"/>
      <c r="V29" s="3366"/>
      <c r="W29" s="3367"/>
      <c r="X29" s="3367"/>
      <c r="Y29" s="3367"/>
      <c r="Z29" s="3367"/>
      <c r="AA29" s="3367"/>
      <c r="AB29" s="3367"/>
      <c r="AC29" s="3367"/>
      <c r="AD29" s="3367"/>
      <c r="AE29" s="3368"/>
    </row>
    <row r="30" spans="1:31" ht="21" customHeight="1">
      <c r="A30" s="3330"/>
      <c r="B30" s="691"/>
      <c r="C30" s="711"/>
      <c r="D30" s="3333"/>
      <c r="E30" s="3307"/>
      <c r="F30" s="3307"/>
      <c r="G30" s="3307"/>
      <c r="H30" s="3307"/>
      <c r="I30" s="3307"/>
      <c r="J30" s="3307"/>
      <c r="K30" s="3307"/>
      <c r="L30" s="3307"/>
      <c r="M30" s="3326"/>
      <c r="N30" s="743">
        <v>0</v>
      </c>
      <c r="O30" s="744">
        <v>0</v>
      </c>
      <c r="P30" s="744">
        <v>0</v>
      </c>
      <c r="Q30" s="744">
        <v>0</v>
      </c>
      <c r="R30" s="747">
        <v>0</v>
      </c>
      <c r="S30" s="747">
        <v>0</v>
      </c>
      <c r="T30" s="3293">
        <v>0</v>
      </c>
      <c r="U30" s="3286"/>
      <c r="V30" s="3298"/>
      <c r="W30" s="3299"/>
      <c r="X30" s="3299"/>
      <c r="Y30" s="3299"/>
      <c r="Z30" s="3299"/>
      <c r="AA30" s="3299"/>
      <c r="AB30" s="3299"/>
      <c r="AC30" s="3299"/>
      <c r="AD30" s="3299"/>
      <c r="AE30" s="3300"/>
    </row>
    <row r="31" spans="1:31" ht="21" customHeight="1" thickTop="1" thickBot="1">
      <c r="A31" s="3330"/>
      <c r="B31" s="691"/>
      <c r="C31" s="710"/>
      <c r="D31" s="2684" t="s">
        <v>306</v>
      </c>
      <c r="E31" s="3307"/>
      <c r="F31" s="3307"/>
      <c r="G31" s="3307"/>
      <c r="H31" s="3307"/>
      <c r="I31" s="3307"/>
      <c r="J31" s="3307"/>
      <c r="K31" s="3307"/>
      <c r="L31" s="3307"/>
      <c r="M31" s="3325"/>
      <c r="N31" s="745"/>
      <c r="O31" s="746"/>
      <c r="P31" s="746"/>
      <c r="Q31" s="746"/>
      <c r="R31" s="746"/>
      <c r="S31" s="758"/>
      <c r="T31" s="3340"/>
      <c r="U31" s="3341"/>
      <c r="V31" s="3342"/>
      <c r="W31" s="3343"/>
      <c r="X31" s="3343"/>
      <c r="Y31" s="3343"/>
      <c r="Z31" s="3343"/>
      <c r="AA31" s="3343"/>
      <c r="AB31" s="3343"/>
      <c r="AC31" s="3343"/>
      <c r="AD31" s="3343"/>
      <c r="AE31" s="3344"/>
    </row>
    <row r="32" spans="1:31" ht="21" customHeight="1" thickTop="1" thickBot="1">
      <c r="A32" s="3330"/>
      <c r="B32" s="691"/>
      <c r="C32" s="711"/>
      <c r="D32" s="3333"/>
      <c r="E32" s="3308"/>
      <c r="F32" s="3308"/>
      <c r="G32" s="3308"/>
      <c r="H32" s="3308"/>
      <c r="I32" s="3308"/>
      <c r="J32" s="3308"/>
      <c r="K32" s="3308"/>
      <c r="L32" s="3308"/>
      <c r="M32" s="3326"/>
      <c r="N32" s="743">
        <v>0</v>
      </c>
      <c r="O32" s="744">
        <v>0</v>
      </c>
      <c r="P32" s="744">
        <v>0</v>
      </c>
      <c r="Q32" s="744">
        <v>0</v>
      </c>
      <c r="R32" s="747">
        <v>0</v>
      </c>
      <c r="S32" s="747">
        <v>0</v>
      </c>
      <c r="T32" s="3293">
        <v>0</v>
      </c>
      <c r="U32" s="3286"/>
      <c r="V32" s="3298"/>
      <c r="W32" s="3299"/>
      <c r="X32" s="3299"/>
      <c r="Y32" s="3299"/>
      <c r="Z32" s="3299"/>
      <c r="AA32" s="3299"/>
      <c r="AB32" s="3299"/>
      <c r="AC32" s="3299"/>
      <c r="AD32" s="3299"/>
      <c r="AE32" s="3300"/>
    </row>
    <row r="33" spans="1:32" ht="21" customHeight="1" thickTop="1" thickBot="1">
      <c r="A33" s="3330"/>
      <c r="B33" s="3331"/>
      <c r="C33" s="710"/>
      <c r="D33" s="2684" t="s">
        <v>395</v>
      </c>
      <c r="E33" s="3306"/>
      <c r="F33" s="3306"/>
      <c r="G33" s="3306"/>
      <c r="H33" s="3306"/>
      <c r="I33" s="3306"/>
      <c r="J33" s="3306"/>
      <c r="K33" s="3306"/>
      <c r="L33" s="3306"/>
      <c r="M33" s="3325"/>
      <c r="N33" s="748"/>
      <c r="O33" s="749"/>
      <c r="P33" s="749"/>
      <c r="Q33" s="752"/>
      <c r="R33" s="749"/>
      <c r="S33" s="749"/>
      <c r="T33" s="3290"/>
      <c r="U33" s="3301"/>
      <c r="V33" s="3296"/>
      <c r="W33" s="3302"/>
      <c r="X33" s="3302"/>
      <c r="Y33" s="3302"/>
      <c r="Z33" s="3302"/>
      <c r="AA33" s="3302"/>
      <c r="AB33" s="3302"/>
      <c r="AC33" s="3302"/>
      <c r="AD33" s="3302"/>
      <c r="AE33" s="3303"/>
    </row>
    <row r="34" spans="1:32" ht="21" customHeight="1" thickTop="1" thickBot="1">
      <c r="A34" s="3330"/>
      <c r="B34" s="3331"/>
      <c r="C34" s="711"/>
      <c r="D34" s="3333"/>
      <c r="E34" s="3307"/>
      <c r="F34" s="3307"/>
      <c r="G34" s="3307"/>
      <c r="H34" s="3307"/>
      <c r="I34" s="3307"/>
      <c r="J34" s="3307"/>
      <c r="K34" s="3307"/>
      <c r="L34" s="3307"/>
      <c r="M34" s="3326"/>
      <c r="N34" s="743">
        <v>0</v>
      </c>
      <c r="O34" s="744">
        <v>0</v>
      </c>
      <c r="P34" s="744">
        <v>0</v>
      </c>
      <c r="Q34" s="744">
        <v>0</v>
      </c>
      <c r="R34" s="747">
        <v>0</v>
      </c>
      <c r="S34" s="747">
        <v>0</v>
      </c>
      <c r="T34" s="3293">
        <v>0</v>
      </c>
      <c r="U34" s="3286"/>
      <c r="V34" s="3298"/>
      <c r="W34" s="3299"/>
      <c r="X34" s="3299"/>
      <c r="Y34" s="3299"/>
      <c r="Z34" s="3299"/>
      <c r="AA34" s="3299"/>
      <c r="AB34" s="3299"/>
      <c r="AC34" s="3299"/>
      <c r="AD34" s="3299"/>
      <c r="AE34" s="3300"/>
    </row>
    <row r="35" spans="1:32" ht="21" customHeight="1" thickTop="1" thickBot="1">
      <c r="A35" s="3330"/>
      <c r="B35" s="691"/>
      <c r="C35" s="710"/>
      <c r="D35" s="2684" t="s">
        <v>400</v>
      </c>
      <c r="E35" s="3307"/>
      <c r="F35" s="3307"/>
      <c r="G35" s="3307"/>
      <c r="H35" s="3307"/>
      <c r="I35" s="3307"/>
      <c r="J35" s="3307"/>
      <c r="K35" s="3307"/>
      <c r="L35" s="3307"/>
      <c r="M35" s="3325"/>
      <c r="N35" s="748"/>
      <c r="O35" s="749"/>
      <c r="P35" s="749"/>
      <c r="Q35" s="749"/>
      <c r="R35" s="749"/>
      <c r="S35" s="749"/>
      <c r="T35" s="3296"/>
      <c r="U35" s="3355"/>
      <c r="V35" s="3296"/>
      <c r="W35" s="3302"/>
      <c r="X35" s="3302"/>
      <c r="Y35" s="3302"/>
      <c r="Z35" s="3302"/>
      <c r="AA35" s="3302"/>
      <c r="AB35" s="3302"/>
      <c r="AC35" s="3302"/>
      <c r="AD35" s="3302"/>
      <c r="AE35" s="3303"/>
    </row>
    <row r="36" spans="1:32" ht="21" customHeight="1" thickTop="1" thickBot="1">
      <c r="A36" s="3330"/>
      <c r="B36" s="691"/>
      <c r="C36" s="711"/>
      <c r="D36" s="3333"/>
      <c r="E36" s="3307"/>
      <c r="F36" s="3307"/>
      <c r="G36" s="3307"/>
      <c r="H36" s="3307"/>
      <c r="I36" s="3307"/>
      <c r="J36" s="3307"/>
      <c r="K36" s="3307"/>
      <c r="L36" s="3307"/>
      <c r="M36" s="3326"/>
      <c r="N36" s="743">
        <v>0</v>
      </c>
      <c r="O36" s="744">
        <v>0</v>
      </c>
      <c r="P36" s="744">
        <v>0</v>
      </c>
      <c r="Q36" s="744">
        <v>0</v>
      </c>
      <c r="R36" s="747">
        <v>0</v>
      </c>
      <c r="S36" s="747">
        <v>0</v>
      </c>
      <c r="T36" s="3293">
        <v>0</v>
      </c>
      <c r="U36" s="3286"/>
      <c r="V36" s="3287"/>
      <c r="W36" s="3288"/>
      <c r="X36" s="3288"/>
      <c r="Y36" s="3288"/>
      <c r="Z36" s="3288"/>
      <c r="AA36" s="3288"/>
      <c r="AB36" s="3288"/>
      <c r="AC36" s="3288"/>
      <c r="AD36" s="3288"/>
      <c r="AE36" s="3289"/>
    </row>
    <row r="37" spans="1:32" ht="21" customHeight="1" thickTop="1" thickBot="1">
      <c r="A37" s="3330"/>
      <c r="B37" s="691"/>
      <c r="C37" s="710"/>
      <c r="D37" s="2684" t="s">
        <v>406</v>
      </c>
      <c r="E37" s="3307"/>
      <c r="F37" s="3307"/>
      <c r="G37" s="3307"/>
      <c r="H37" s="3307"/>
      <c r="I37" s="3307"/>
      <c r="J37" s="3307"/>
      <c r="K37" s="3307"/>
      <c r="L37" s="3307"/>
      <c r="M37" s="3325"/>
      <c r="N37" s="748"/>
      <c r="O37" s="750"/>
      <c r="P37" s="750"/>
      <c r="Q37" s="750"/>
      <c r="R37" s="750"/>
      <c r="S37" s="749"/>
      <c r="T37" s="3290"/>
      <c r="U37" s="3301"/>
      <c r="V37" s="3296"/>
      <c r="W37" s="3302"/>
      <c r="X37" s="3302"/>
      <c r="Y37" s="3302"/>
      <c r="Z37" s="3302"/>
      <c r="AA37" s="3302"/>
      <c r="AB37" s="3302"/>
      <c r="AC37" s="3302"/>
      <c r="AD37" s="3302"/>
      <c r="AE37" s="3303"/>
    </row>
    <row r="38" spans="1:32" ht="21" customHeight="1" thickTop="1" thickBot="1">
      <c r="A38" s="3330"/>
      <c r="B38" s="691"/>
      <c r="C38" s="711"/>
      <c r="D38" s="3333"/>
      <c r="E38" s="3307"/>
      <c r="F38" s="3307"/>
      <c r="G38" s="3307"/>
      <c r="H38" s="3307"/>
      <c r="I38" s="3307"/>
      <c r="J38" s="3307"/>
      <c r="K38" s="3307"/>
      <c r="L38" s="3307"/>
      <c r="M38" s="3326"/>
      <c r="N38" s="743">
        <v>0</v>
      </c>
      <c r="O38" s="744">
        <v>0</v>
      </c>
      <c r="P38" s="744">
        <v>0</v>
      </c>
      <c r="Q38" s="744">
        <v>0</v>
      </c>
      <c r="R38" s="747">
        <v>0</v>
      </c>
      <c r="S38" s="747">
        <v>0</v>
      </c>
      <c r="T38" s="3293">
        <v>0</v>
      </c>
      <c r="U38" s="3286"/>
      <c r="V38" s="3298"/>
      <c r="W38" s="3299"/>
      <c r="X38" s="3299"/>
      <c r="Y38" s="3299"/>
      <c r="Z38" s="3299"/>
      <c r="AA38" s="3299"/>
      <c r="AB38" s="3299"/>
      <c r="AC38" s="3299"/>
      <c r="AD38" s="3299"/>
      <c r="AE38" s="3300"/>
    </row>
    <row r="39" spans="1:32" ht="21" customHeight="1" thickTop="1" thickBot="1">
      <c r="A39" s="3330"/>
      <c r="B39" s="691"/>
      <c r="C39" s="710"/>
      <c r="D39" s="2684" t="s">
        <v>410</v>
      </c>
      <c r="E39" s="3307"/>
      <c r="F39" s="3307"/>
      <c r="G39" s="3307"/>
      <c r="H39" s="3307"/>
      <c r="I39" s="3307"/>
      <c r="J39" s="3307"/>
      <c r="K39" s="3307"/>
      <c r="L39" s="3307"/>
      <c r="M39" s="3325"/>
      <c r="N39" s="751"/>
      <c r="O39" s="749"/>
      <c r="P39" s="752"/>
      <c r="Q39" s="749"/>
      <c r="R39" s="749"/>
      <c r="S39" s="752"/>
      <c r="T39" s="3290"/>
      <c r="U39" s="3301"/>
      <c r="V39" s="3296"/>
      <c r="W39" s="3302"/>
      <c r="X39" s="3302"/>
      <c r="Y39" s="3302"/>
      <c r="Z39" s="3302"/>
      <c r="AA39" s="3302"/>
      <c r="AB39" s="3302"/>
      <c r="AC39" s="3302"/>
      <c r="AD39" s="3302"/>
      <c r="AE39" s="3303"/>
    </row>
    <row r="40" spans="1:32" ht="21" customHeight="1" thickTop="1" thickBot="1">
      <c r="A40" s="3330"/>
      <c r="B40" s="691"/>
      <c r="C40" s="711"/>
      <c r="D40" s="3333"/>
      <c r="E40" s="3307"/>
      <c r="F40" s="3307"/>
      <c r="G40" s="3307"/>
      <c r="H40" s="3307"/>
      <c r="I40" s="3307"/>
      <c r="J40" s="3307"/>
      <c r="K40" s="3307"/>
      <c r="L40" s="3307"/>
      <c r="M40" s="3326"/>
      <c r="N40" s="743">
        <v>0</v>
      </c>
      <c r="O40" s="744">
        <v>0</v>
      </c>
      <c r="P40" s="744">
        <v>0</v>
      </c>
      <c r="Q40" s="744">
        <v>0</v>
      </c>
      <c r="R40" s="747">
        <v>0</v>
      </c>
      <c r="S40" s="747">
        <v>0</v>
      </c>
      <c r="T40" s="3293">
        <v>0</v>
      </c>
      <c r="U40" s="3286"/>
      <c r="V40" s="3287"/>
      <c r="W40" s="3288"/>
      <c r="X40" s="3288"/>
      <c r="Y40" s="3288"/>
      <c r="Z40" s="3288"/>
      <c r="AA40" s="3288"/>
      <c r="AB40" s="3288"/>
      <c r="AC40" s="3288"/>
      <c r="AD40" s="3288"/>
      <c r="AE40" s="3289"/>
    </row>
    <row r="41" spans="1:32" ht="21" customHeight="1" thickTop="1" thickBot="1">
      <c r="A41" s="3330"/>
      <c r="B41" s="691"/>
      <c r="C41" s="710"/>
      <c r="D41" s="2684" t="s">
        <v>414</v>
      </c>
      <c r="E41" s="3307"/>
      <c r="F41" s="3307"/>
      <c r="G41" s="3307"/>
      <c r="H41" s="3307"/>
      <c r="I41" s="3307"/>
      <c r="J41" s="3307"/>
      <c r="K41" s="3307"/>
      <c r="L41" s="3307"/>
      <c r="M41" s="3325"/>
      <c r="N41" s="751"/>
      <c r="O41" s="749"/>
      <c r="P41" s="749"/>
      <c r="Q41" s="752"/>
      <c r="R41" s="750"/>
      <c r="S41" s="750"/>
      <c r="T41" s="3290"/>
      <c r="U41" s="3301"/>
      <c r="V41" s="3296"/>
      <c r="W41" s="3302"/>
      <c r="X41" s="3302"/>
      <c r="Y41" s="3302"/>
      <c r="Z41" s="3302"/>
      <c r="AA41" s="3302"/>
      <c r="AB41" s="3302"/>
      <c r="AC41" s="3302"/>
      <c r="AD41" s="3302"/>
      <c r="AE41" s="3303"/>
    </row>
    <row r="42" spans="1:32" ht="21" customHeight="1" thickTop="1" thickBot="1">
      <c r="A42" s="3330"/>
      <c r="B42" s="691"/>
      <c r="C42" s="711"/>
      <c r="D42" s="3333"/>
      <c r="E42" s="3307"/>
      <c r="F42" s="3307"/>
      <c r="G42" s="3307"/>
      <c r="H42" s="3307"/>
      <c r="I42" s="3307"/>
      <c r="J42" s="3307"/>
      <c r="K42" s="3307"/>
      <c r="L42" s="3307"/>
      <c r="M42" s="3326"/>
      <c r="N42" s="743">
        <v>0</v>
      </c>
      <c r="O42" s="744">
        <v>0</v>
      </c>
      <c r="P42" s="744">
        <v>0</v>
      </c>
      <c r="Q42" s="744">
        <v>0</v>
      </c>
      <c r="R42" s="747">
        <v>0</v>
      </c>
      <c r="S42" s="747">
        <v>0</v>
      </c>
      <c r="T42" s="3293">
        <v>0</v>
      </c>
      <c r="U42" s="3286"/>
      <c r="V42" s="3298"/>
      <c r="W42" s="3299"/>
      <c r="X42" s="3299"/>
      <c r="Y42" s="3299"/>
      <c r="Z42" s="3299"/>
      <c r="AA42" s="3299"/>
      <c r="AB42" s="3299"/>
      <c r="AC42" s="3299"/>
      <c r="AD42" s="3299"/>
      <c r="AE42" s="3300"/>
    </row>
    <row r="43" spans="1:32" ht="21" customHeight="1" thickTop="1" thickBot="1">
      <c r="A43" s="3330"/>
      <c r="B43" s="691"/>
      <c r="C43" s="710"/>
      <c r="D43" s="2684" t="s">
        <v>335</v>
      </c>
      <c r="E43" s="3307"/>
      <c r="F43" s="3307"/>
      <c r="G43" s="3307"/>
      <c r="H43" s="3307"/>
      <c r="I43" s="3307"/>
      <c r="J43" s="3307"/>
      <c r="K43" s="3307"/>
      <c r="L43" s="3312"/>
      <c r="M43" s="3353"/>
      <c r="N43" s="751"/>
      <c r="O43" s="749"/>
      <c r="P43" s="752"/>
      <c r="Q43" s="749"/>
      <c r="R43" s="749"/>
      <c r="S43" s="749"/>
      <c r="T43" s="3296"/>
      <c r="U43" s="3297"/>
      <c r="V43" s="3290"/>
      <c r="W43" s="3291"/>
      <c r="X43" s="3291"/>
      <c r="Y43" s="3291"/>
      <c r="Z43" s="3291"/>
      <c r="AA43" s="3291"/>
      <c r="AB43" s="3291"/>
      <c r="AC43" s="3291"/>
      <c r="AD43" s="3291"/>
      <c r="AE43" s="3292"/>
    </row>
    <row r="44" spans="1:32" ht="21" customHeight="1" thickTop="1" thickBot="1">
      <c r="A44" s="3330"/>
      <c r="B44" s="691"/>
      <c r="C44" s="711"/>
      <c r="D44" s="3333"/>
      <c r="E44" s="3307"/>
      <c r="F44" s="3307"/>
      <c r="G44" s="3307"/>
      <c r="H44" s="3307"/>
      <c r="I44" s="3307"/>
      <c r="J44" s="3307"/>
      <c r="K44" s="3307"/>
      <c r="L44" s="3312"/>
      <c r="M44" s="3354"/>
      <c r="N44" s="743">
        <v>0</v>
      </c>
      <c r="O44" s="744">
        <v>0</v>
      </c>
      <c r="P44" s="744">
        <v>0</v>
      </c>
      <c r="Q44" s="744">
        <v>0</v>
      </c>
      <c r="R44" s="747">
        <v>0</v>
      </c>
      <c r="S44" s="747">
        <v>0</v>
      </c>
      <c r="T44" s="3293">
        <v>0</v>
      </c>
      <c r="U44" s="3286"/>
      <c r="V44" s="3298"/>
      <c r="W44" s="3299"/>
      <c r="X44" s="3299"/>
      <c r="Y44" s="3299"/>
      <c r="Z44" s="3299"/>
      <c r="AA44" s="3299"/>
      <c r="AB44" s="3299"/>
      <c r="AC44" s="3299"/>
      <c r="AD44" s="3299"/>
      <c r="AE44" s="3300"/>
      <c r="AF44" s="541"/>
    </row>
    <row r="45" spans="1:32" ht="21" customHeight="1" thickTop="1" thickBot="1">
      <c r="A45" s="3330"/>
      <c r="B45" s="691"/>
      <c r="C45" s="710"/>
      <c r="D45" s="2684" t="s">
        <v>336</v>
      </c>
      <c r="E45" s="3307"/>
      <c r="F45" s="3307"/>
      <c r="G45" s="3307"/>
      <c r="H45" s="3307"/>
      <c r="I45" s="3307"/>
      <c r="J45" s="3307"/>
      <c r="K45" s="3307"/>
      <c r="L45" s="3312"/>
      <c r="M45" s="3353"/>
      <c r="N45" s="753"/>
      <c r="O45" s="749"/>
      <c r="P45" s="752"/>
      <c r="Q45" s="749"/>
      <c r="R45" s="752"/>
      <c r="S45" s="750"/>
      <c r="T45" s="3296"/>
      <c r="U45" s="3297"/>
      <c r="V45" s="3290"/>
      <c r="W45" s="3291"/>
      <c r="X45" s="3291"/>
      <c r="Y45" s="3291"/>
      <c r="Z45" s="3291"/>
      <c r="AA45" s="3291"/>
      <c r="AB45" s="3291"/>
      <c r="AC45" s="3291"/>
      <c r="AD45" s="3291"/>
      <c r="AE45" s="3292"/>
    </row>
    <row r="46" spans="1:32" ht="21" customHeight="1" thickTop="1" thickBot="1">
      <c r="A46" s="3330"/>
      <c r="B46" s="691"/>
      <c r="C46" s="711"/>
      <c r="D46" s="3333"/>
      <c r="E46" s="3307"/>
      <c r="F46" s="3307"/>
      <c r="G46" s="3307"/>
      <c r="H46" s="3307"/>
      <c r="I46" s="3307"/>
      <c r="J46" s="3307"/>
      <c r="K46" s="3307"/>
      <c r="L46" s="3312"/>
      <c r="M46" s="3354"/>
      <c r="N46" s="743">
        <v>0</v>
      </c>
      <c r="O46" s="744">
        <v>0</v>
      </c>
      <c r="P46" s="744">
        <v>0</v>
      </c>
      <c r="Q46" s="744">
        <v>0</v>
      </c>
      <c r="R46" s="747">
        <v>0</v>
      </c>
      <c r="S46" s="747">
        <v>0</v>
      </c>
      <c r="T46" s="3293">
        <v>0</v>
      </c>
      <c r="U46" s="3286"/>
      <c r="V46" s="3298"/>
      <c r="W46" s="3299"/>
      <c r="X46" s="3299"/>
      <c r="Y46" s="3299"/>
      <c r="Z46" s="3299"/>
      <c r="AA46" s="3299"/>
      <c r="AB46" s="3299"/>
      <c r="AC46" s="3299"/>
      <c r="AD46" s="3299"/>
      <c r="AE46" s="3300"/>
    </row>
    <row r="47" spans="1:32" ht="21" customHeight="1" thickTop="1" thickBot="1">
      <c r="A47" s="3330"/>
      <c r="B47" s="691"/>
      <c r="C47" s="710"/>
      <c r="D47" s="2684" t="s">
        <v>774</v>
      </c>
      <c r="E47" s="3307"/>
      <c r="F47" s="3307"/>
      <c r="G47" s="3307"/>
      <c r="H47" s="3307"/>
      <c r="I47" s="3307"/>
      <c r="J47" s="3307"/>
      <c r="K47" s="3307"/>
      <c r="L47" s="3312"/>
      <c r="M47" s="3353"/>
      <c r="N47" s="754"/>
      <c r="O47" s="750"/>
      <c r="P47" s="750"/>
      <c r="Q47" s="749"/>
      <c r="R47" s="749"/>
      <c r="S47" s="752"/>
      <c r="T47" s="3290"/>
      <c r="U47" s="3301"/>
      <c r="V47" s="3296"/>
      <c r="W47" s="3302"/>
      <c r="X47" s="3302"/>
      <c r="Y47" s="3302"/>
      <c r="Z47" s="3302"/>
      <c r="AA47" s="3302"/>
      <c r="AB47" s="3302"/>
      <c r="AC47" s="3302"/>
      <c r="AD47" s="3302"/>
      <c r="AE47" s="3303"/>
    </row>
    <row r="48" spans="1:32" ht="21" customHeight="1" thickTop="1" thickBot="1">
      <c r="A48" s="3330"/>
      <c r="B48" s="691"/>
      <c r="C48" s="711"/>
      <c r="D48" s="3333"/>
      <c r="E48" s="3307"/>
      <c r="F48" s="3307"/>
      <c r="G48" s="3307"/>
      <c r="H48" s="3307"/>
      <c r="I48" s="3307"/>
      <c r="J48" s="3307"/>
      <c r="K48" s="3307"/>
      <c r="L48" s="3312"/>
      <c r="M48" s="3354"/>
      <c r="N48" s="743">
        <v>0</v>
      </c>
      <c r="O48" s="744">
        <v>0</v>
      </c>
      <c r="P48" s="744">
        <v>0</v>
      </c>
      <c r="Q48" s="744">
        <v>0</v>
      </c>
      <c r="R48" s="747">
        <v>0</v>
      </c>
      <c r="S48" s="747">
        <v>0</v>
      </c>
      <c r="T48" s="3293">
        <v>0</v>
      </c>
      <c r="U48" s="3286"/>
      <c r="V48" s="3298"/>
      <c r="W48" s="3299"/>
      <c r="X48" s="3299"/>
      <c r="Y48" s="3299"/>
      <c r="Z48" s="3299"/>
      <c r="AA48" s="3299"/>
      <c r="AB48" s="3299"/>
      <c r="AC48" s="3299"/>
      <c r="AD48" s="3299"/>
      <c r="AE48" s="3300"/>
    </row>
    <row r="49" spans="1:31" ht="21" customHeight="1" thickTop="1" thickBot="1">
      <c r="A49" s="3330"/>
      <c r="B49" s="691"/>
      <c r="C49" s="710"/>
      <c r="D49" s="2684">
        <v>11</v>
      </c>
      <c r="E49" s="3307"/>
      <c r="F49" s="3307"/>
      <c r="G49" s="3307"/>
      <c r="H49" s="3307"/>
      <c r="I49" s="3307"/>
      <c r="J49" s="3307"/>
      <c r="K49" s="3307"/>
      <c r="L49" s="3307"/>
      <c r="M49" s="3325"/>
      <c r="N49" s="755"/>
      <c r="O49" s="756"/>
      <c r="P49" s="756"/>
      <c r="Q49" s="782"/>
      <c r="R49" s="783"/>
      <c r="S49" s="755"/>
      <c r="T49" s="3340"/>
      <c r="U49" s="3341"/>
      <c r="V49" s="3342"/>
      <c r="W49" s="3343"/>
      <c r="X49" s="3343"/>
      <c r="Y49" s="3343"/>
      <c r="Z49" s="3343"/>
      <c r="AA49" s="3343"/>
      <c r="AB49" s="3343"/>
      <c r="AC49" s="3343"/>
      <c r="AD49" s="3343"/>
      <c r="AE49" s="3344"/>
    </row>
    <row r="50" spans="1:31" ht="21" customHeight="1" thickTop="1" thickBot="1">
      <c r="A50" s="3330"/>
      <c r="B50" s="691"/>
      <c r="C50" s="711"/>
      <c r="D50" s="3333"/>
      <c r="E50" s="3307"/>
      <c r="F50" s="3307"/>
      <c r="G50" s="3307"/>
      <c r="H50" s="3307"/>
      <c r="I50" s="3307"/>
      <c r="J50" s="3307"/>
      <c r="K50" s="3307"/>
      <c r="L50" s="3307"/>
      <c r="M50" s="3326"/>
      <c r="N50" s="743">
        <v>0</v>
      </c>
      <c r="O50" s="744">
        <v>0</v>
      </c>
      <c r="P50" s="744">
        <v>0</v>
      </c>
      <c r="Q50" s="744">
        <v>0</v>
      </c>
      <c r="R50" s="747">
        <v>0</v>
      </c>
      <c r="S50" s="747">
        <v>0</v>
      </c>
      <c r="T50" s="3293">
        <v>0</v>
      </c>
      <c r="U50" s="3286"/>
      <c r="V50" s="3287"/>
      <c r="W50" s="3288"/>
      <c r="X50" s="3288"/>
      <c r="Y50" s="3288"/>
      <c r="Z50" s="3288"/>
      <c r="AA50" s="3288"/>
      <c r="AB50" s="3288"/>
      <c r="AC50" s="3288"/>
      <c r="AD50" s="3288"/>
      <c r="AE50" s="3289"/>
    </row>
    <row r="51" spans="1:31" ht="21" customHeight="1" thickTop="1" thickBot="1">
      <c r="A51" s="3330"/>
      <c r="B51" s="691"/>
      <c r="C51" s="710"/>
      <c r="D51" s="2684">
        <v>12</v>
      </c>
      <c r="E51" s="3307"/>
      <c r="F51" s="3307"/>
      <c r="G51" s="3307"/>
      <c r="H51" s="3307"/>
      <c r="I51" s="3307"/>
      <c r="J51" s="3307"/>
      <c r="K51" s="3307"/>
      <c r="L51" s="3307"/>
      <c r="M51" s="3325"/>
      <c r="N51" s="757"/>
      <c r="O51" s="758"/>
      <c r="P51" s="758"/>
      <c r="Q51" s="784"/>
      <c r="R51" s="758"/>
      <c r="S51" s="758"/>
      <c r="T51" s="3342"/>
      <c r="U51" s="3349"/>
      <c r="V51" s="3350"/>
      <c r="W51" s="3351"/>
      <c r="X51" s="3351"/>
      <c r="Y51" s="3351"/>
      <c r="Z51" s="3351"/>
      <c r="AA51" s="3351"/>
      <c r="AB51" s="3351"/>
      <c r="AC51" s="3351"/>
      <c r="AD51" s="3351"/>
      <c r="AE51" s="3352"/>
    </row>
    <row r="52" spans="1:31" ht="21" customHeight="1" thickTop="1" thickBot="1">
      <c r="A52" s="3330"/>
      <c r="B52" s="691"/>
      <c r="C52" s="711"/>
      <c r="D52" s="3333"/>
      <c r="E52" s="3307"/>
      <c r="F52" s="3307"/>
      <c r="G52" s="3307"/>
      <c r="H52" s="3307"/>
      <c r="I52" s="3307"/>
      <c r="J52" s="3307"/>
      <c r="K52" s="3307"/>
      <c r="L52" s="3307"/>
      <c r="M52" s="3326"/>
      <c r="N52" s="743">
        <v>0</v>
      </c>
      <c r="O52" s="744">
        <v>0</v>
      </c>
      <c r="P52" s="744">
        <v>0</v>
      </c>
      <c r="Q52" s="744">
        <v>0</v>
      </c>
      <c r="R52" s="747">
        <v>0</v>
      </c>
      <c r="S52" s="747">
        <v>0</v>
      </c>
      <c r="T52" s="3293">
        <v>0</v>
      </c>
      <c r="U52" s="3286"/>
      <c r="V52" s="3287"/>
      <c r="W52" s="3288"/>
      <c r="X52" s="3288"/>
      <c r="Y52" s="3288"/>
      <c r="Z52" s="3288"/>
      <c r="AA52" s="3288"/>
      <c r="AB52" s="3288"/>
      <c r="AC52" s="3288"/>
      <c r="AD52" s="3288"/>
      <c r="AE52" s="3289"/>
    </row>
    <row r="53" spans="1:31" ht="21" customHeight="1" thickTop="1" thickBot="1">
      <c r="A53" s="3330"/>
      <c r="B53" s="3331"/>
      <c r="C53" s="710"/>
      <c r="D53" s="3334">
        <v>13</v>
      </c>
      <c r="E53" s="3307"/>
      <c r="F53" s="3307"/>
      <c r="G53" s="3307"/>
      <c r="H53" s="3307"/>
      <c r="I53" s="3307"/>
      <c r="J53" s="3307"/>
      <c r="K53" s="3307"/>
      <c r="L53" s="3307"/>
      <c r="M53" s="3325"/>
      <c r="N53" s="748"/>
      <c r="O53" s="752"/>
      <c r="P53" s="750"/>
      <c r="Q53" s="749"/>
      <c r="R53" s="749"/>
      <c r="S53" s="749"/>
      <c r="T53" s="3280"/>
      <c r="U53" s="3281"/>
      <c r="V53" s="3350"/>
      <c r="W53" s="3351"/>
      <c r="X53" s="3351"/>
      <c r="Y53" s="3351"/>
      <c r="Z53" s="3351"/>
      <c r="AA53" s="3351"/>
      <c r="AB53" s="3351"/>
      <c r="AC53" s="3351"/>
      <c r="AD53" s="3351"/>
      <c r="AE53" s="3352"/>
    </row>
    <row r="54" spans="1:31" ht="21" customHeight="1" thickTop="1" thickBot="1">
      <c r="A54" s="3330"/>
      <c r="B54" s="3331"/>
      <c r="C54" s="711"/>
      <c r="D54" s="3334"/>
      <c r="E54" s="3307"/>
      <c r="F54" s="3307"/>
      <c r="G54" s="3307"/>
      <c r="H54" s="3307"/>
      <c r="I54" s="3307"/>
      <c r="J54" s="3307"/>
      <c r="K54" s="3307"/>
      <c r="L54" s="3307"/>
      <c r="M54" s="3326"/>
      <c r="N54" s="743">
        <v>0</v>
      </c>
      <c r="O54" s="744">
        <v>0</v>
      </c>
      <c r="P54" s="744">
        <v>0</v>
      </c>
      <c r="Q54" s="744">
        <v>0</v>
      </c>
      <c r="R54" s="747">
        <v>0</v>
      </c>
      <c r="S54" s="747">
        <v>0</v>
      </c>
      <c r="T54" s="3293">
        <v>0</v>
      </c>
      <c r="U54" s="3286"/>
      <c r="V54" s="3287"/>
      <c r="W54" s="3288"/>
      <c r="X54" s="3288"/>
      <c r="Y54" s="3288"/>
      <c r="Z54" s="3288"/>
      <c r="AA54" s="3288"/>
      <c r="AB54" s="3288"/>
      <c r="AC54" s="3288"/>
      <c r="AD54" s="3288"/>
      <c r="AE54" s="3289"/>
    </row>
    <row r="55" spans="1:31" ht="21" customHeight="1" thickTop="1" thickBot="1">
      <c r="A55" s="3330"/>
      <c r="B55" s="691"/>
      <c r="C55" s="710"/>
      <c r="D55" s="2684">
        <v>14</v>
      </c>
      <c r="E55" s="3307"/>
      <c r="F55" s="3307"/>
      <c r="G55" s="3307"/>
      <c r="H55" s="3307"/>
      <c r="I55" s="3307"/>
      <c r="J55" s="3307"/>
      <c r="K55" s="3307"/>
      <c r="L55" s="3307"/>
      <c r="M55" s="3325"/>
      <c r="N55" s="751"/>
      <c r="O55" s="749"/>
      <c r="P55" s="749"/>
      <c r="Q55" s="752"/>
      <c r="R55" s="749"/>
      <c r="S55" s="750"/>
      <c r="T55" s="3280"/>
      <c r="U55" s="3281"/>
      <c r="V55" s="3282"/>
      <c r="W55" s="3283"/>
      <c r="X55" s="3283"/>
      <c r="Y55" s="3283"/>
      <c r="Z55" s="3283"/>
      <c r="AA55" s="3283"/>
      <c r="AB55" s="3283"/>
      <c r="AC55" s="3283"/>
      <c r="AD55" s="3283"/>
      <c r="AE55" s="3284"/>
    </row>
    <row r="56" spans="1:31" ht="21" customHeight="1" thickTop="1" thickBot="1">
      <c r="A56" s="3330"/>
      <c r="B56" s="691"/>
      <c r="C56" s="711"/>
      <c r="D56" s="3333"/>
      <c r="E56" s="3307"/>
      <c r="F56" s="3307"/>
      <c r="G56" s="3307"/>
      <c r="H56" s="3307"/>
      <c r="I56" s="3307"/>
      <c r="J56" s="3307"/>
      <c r="K56" s="3307"/>
      <c r="L56" s="3307"/>
      <c r="M56" s="3326"/>
      <c r="N56" s="747">
        <v>0</v>
      </c>
      <c r="O56" s="744">
        <v>0</v>
      </c>
      <c r="P56" s="744"/>
      <c r="Q56" s="744"/>
      <c r="R56" s="744"/>
      <c r="S56" s="744"/>
      <c r="T56" s="3285"/>
      <c r="U56" s="3286"/>
      <c r="V56" s="3287"/>
      <c r="W56" s="3288"/>
      <c r="X56" s="3288"/>
      <c r="Y56" s="3288"/>
      <c r="Z56" s="3288"/>
      <c r="AA56" s="3288"/>
      <c r="AB56" s="3288"/>
      <c r="AC56" s="3288"/>
      <c r="AD56" s="3288"/>
      <c r="AE56" s="3289"/>
    </row>
    <row r="57" spans="1:31" ht="21" customHeight="1" thickTop="1" thickBot="1">
      <c r="A57" s="3330"/>
      <c r="B57" s="691"/>
      <c r="C57" s="710"/>
      <c r="D57" s="2684">
        <v>15</v>
      </c>
      <c r="E57" s="3307"/>
      <c r="F57" s="3307"/>
      <c r="G57" s="3307"/>
      <c r="H57" s="3307"/>
      <c r="I57" s="3307"/>
      <c r="J57" s="3307"/>
      <c r="K57" s="3307"/>
      <c r="L57" s="3307"/>
      <c r="M57" s="3325"/>
      <c r="N57" s="754"/>
      <c r="O57" s="749"/>
      <c r="P57" s="752"/>
      <c r="Q57" s="749"/>
      <c r="R57" s="749"/>
      <c r="S57" s="752"/>
      <c r="T57" s="3280"/>
      <c r="U57" s="3281"/>
      <c r="V57" s="3290"/>
      <c r="W57" s="3291"/>
      <c r="X57" s="3291"/>
      <c r="Y57" s="3291"/>
      <c r="Z57" s="3291"/>
      <c r="AA57" s="3291"/>
      <c r="AB57" s="3291"/>
      <c r="AC57" s="3291"/>
      <c r="AD57" s="3291"/>
      <c r="AE57" s="3292"/>
    </row>
    <row r="58" spans="1:31" ht="21" customHeight="1">
      <c r="A58" s="3330"/>
      <c r="B58" s="691"/>
      <c r="C58" s="711"/>
      <c r="D58" s="3333"/>
      <c r="E58" s="3308"/>
      <c r="F58" s="3308"/>
      <c r="G58" s="3308"/>
      <c r="H58" s="3308"/>
      <c r="I58" s="3308"/>
      <c r="J58" s="3308"/>
      <c r="K58" s="3308"/>
      <c r="L58" s="3308"/>
      <c r="M58" s="3326"/>
      <c r="N58" s="743">
        <v>0</v>
      </c>
      <c r="O58" s="744">
        <v>0</v>
      </c>
      <c r="P58" s="744">
        <v>0</v>
      </c>
      <c r="Q58" s="744">
        <v>0</v>
      </c>
      <c r="R58" s="785">
        <v>0</v>
      </c>
      <c r="S58" s="786">
        <v>0</v>
      </c>
      <c r="T58" s="3293">
        <v>0</v>
      </c>
      <c r="U58" s="3286"/>
      <c r="V58" s="3293">
        <v>0</v>
      </c>
      <c r="W58" s="3294"/>
      <c r="X58" s="3294"/>
      <c r="Y58" s="3294"/>
      <c r="Z58" s="3294"/>
      <c r="AA58" s="3294"/>
      <c r="AB58" s="3294"/>
      <c r="AC58" s="3294"/>
      <c r="AD58" s="3294"/>
      <c r="AE58" s="3295"/>
    </row>
    <row r="59" spans="1:31" ht="24" customHeight="1">
      <c r="A59" s="3330"/>
      <c r="B59" s="691"/>
      <c r="C59" s="712"/>
      <c r="D59" s="3334">
        <v>16</v>
      </c>
      <c r="E59" s="3319" t="s">
        <v>1207</v>
      </c>
      <c r="F59" s="3320"/>
      <c r="G59" s="3320"/>
      <c r="H59" s="3320"/>
      <c r="I59" s="3320"/>
      <c r="J59" s="3320"/>
      <c r="K59" s="3320"/>
      <c r="L59" s="3321"/>
      <c r="M59" s="3336"/>
      <c r="N59" s="3347"/>
      <c r="O59" s="3310"/>
      <c r="P59" s="3338"/>
      <c r="Q59" s="787"/>
      <c r="R59" s="787"/>
      <c r="S59" s="788"/>
      <c r="T59" s="3271"/>
      <c r="U59" s="3277"/>
      <c r="V59" s="3280"/>
      <c r="W59" s="3345"/>
      <c r="X59" s="3345"/>
      <c r="Y59" s="3345"/>
      <c r="Z59" s="3345"/>
      <c r="AA59" s="3345"/>
      <c r="AB59" s="3345"/>
      <c r="AC59" s="3345"/>
      <c r="AD59" s="3345"/>
      <c r="AE59" s="3346"/>
    </row>
    <row r="60" spans="1:31" ht="24" customHeight="1">
      <c r="A60" s="3330"/>
      <c r="B60" s="691"/>
      <c r="C60" s="713"/>
      <c r="D60" s="3333"/>
      <c r="E60" s="3322" t="s">
        <v>1208</v>
      </c>
      <c r="F60" s="3323"/>
      <c r="G60" s="3323"/>
      <c r="H60" s="3323"/>
      <c r="I60" s="3323"/>
      <c r="J60" s="3323"/>
      <c r="K60" s="3323"/>
      <c r="L60" s="3324"/>
      <c r="M60" s="3337"/>
      <c r="N60" s="3348"/>
      <c r="O60" s="3311"/>
      <c r="P60" s="3339"/>
      <c r="Q60" s="789">
        <v>0</v>
      </c>
      <c r="R60" s="790">
        <v>0</v>
      </c>
      <c r="S60" s="791">
        <v>0</v>
      </c>
      <c r="T60" s="3278"/>
      <c r="U60" s="3279"/>
      <c r="V60" s="3327"/>
      <c r="W60" s="3328"/>
      <c r="X60" s="3328"/>
      <c r="Y60" s="3328"/>
      <c r="Z60" s="3328"/>
      <c r="AA60" s="3328"/>
      <c r="AB60" s="3328"/>
      <c r="AC60" s="3328"/>
      <c r="AD60" s="3328"/>
      <c r="AE60" s="3329"/>
    </row>
    <row r="61" spans="1:31" ht="21" customHeight="1">
      <c r="A61" s="3330"/>
      <c r="B61" s="691"/>
      <c r="C61" s="714"/>
      <c r="D61" s="2684">
        <v>99</v>
      </c>
      <c r="E61" s="3313" t="s">
        <v>459</v>
      </c>
      <c r="F61" s="3314"/>
      <c r="G61" s="3314"/>
      <c r="H61" s="3314"/>
      <c r="I61" s="3314"/>
      <c r="J61" s="3314"/>
      <c r="K61" s="3314"/>
      <c r="L61" s="3315"/>
      <c r="M61" s="3304"/>
      <c r="N61" s="3264"/>
      <c r="O61" s="3264"/>
      <c r="P61" s="3264"/>
      <c r="Q61" s="792"/>
      <c r="R61" s="792"/>
      <c r="S61" s="793"/>
      <c r="T61" s="3267"/>
      <c r="U61" s="3268"/>
      <c r="V61" s="3271"/>
      <c r="W61" s="3272"/>
      <c r="X61" s="3272"/>
      <c r="Y61" s="3272"/>
      <c r="Z61" s="3272"/>
      <c r="AA61" s="3272"/>
      <c r="AB61" s="3272"/>
      <c r="AC61" s="3272"/>
      <c r="AD61" s="3272"/>
      <c r="AE61" s="3273"/>
    </row>
    <row r="62" spans="1:31" ht="21" customHeight="1">
      <c r="A62" s="3330"/>
      <c r="B62" s="691"/>
      <c r="C62" s="715"/>
      <c r="D62" s="3335"/>
      <c r="E62" s="3316" t="s">
        <v>463</v>
      </c>
      <c r="F62" s="3317"/>
      <c r="G62" s="3317"/>
      <c r="H62" s="3317"/>
      <c r="I62" s="3317"/>
      <c r="J62" s="3317"/>
      <c r="K62" s="3317"/>
      <c r="L62" s="3318"/>
      <c r="M62" s="3305"/>
      <c r="N62" s="3309"/>
      <c r="O62" s="3309"/>
      <c r="P62" s="3265"/>
      <c r="Q62" s="794">
        <f>Q30+Q32+Q34+Q36+Q38+Q40+Q42+Q44+Q46+Q48+Q50+Q52+Q54+Q56+Q58+Q60</f>
        <v>0</v>
      </c>
      <c r="R62" s="794">
        <f>R30+R32+R34+R36+R38+R40+R42+R44+R46+R48+R50+R52+R54+R56+R58+R60</f>
        <v>0</v>
      </c>
      <c r="S62" s="794">
        <f>S30+S32+S34+S36+S38+S40+S42+S44+S46+S48+S50+S52+S54+S56+S58+S60</f>
        <v>0</v>
      </c>
      <c r="T62" s="3269"/>
      <c r="U62" s="3270"/>
      <c r="V62" s="3274"/>
      <c r="W62" s="3275"/>
      <c r="X62" s="3275"/>
      <c r="Y62" s="3275"/>
      <c r="Z62" s="3275"/>
      <c r="AA62" s="3275"/>
      <c r="AB62" s="3275"/>
      <c r="AC62" s="3275"/>
      <c r="AD62" s="3275"/>
      <c r="AE62" s="3276"/>
    </row>
    <row r="63" spans="1:31" ht="5.25" customHeight="1">
      <c r="A63" s="3330"/>
      <c r="B63" s="691"/>
      <c r="C63" s="716"/>
      <c r="D63" s="716"/>
      <c r="E63" s="716"/>
      <c r="F63" s="716"/>
      <c r="G63" s="716"/>
      <c r="H63" s="716"/>
      <c r="I63" s="716"/>
      <c r="J63" s="716"/>
      <c r="K63" s="716"/>
      <c r="L63" s="759"/>
      <c r="M63" s="760"/>
      <c r="N63" s="761"/>
      <c r="O63" s="761"/>
      <c r="P63" s="761"/>
      <c r="Q63" s="795"/>
      <c r="R63" s="795"/>
      <c r="S63" s="795"/>
      <c r="T63" s="796"/>
      <c r="U63" s="796"/>
      <c r="V63" s="796"/>
      <c r="W63" s="796"/>
      <c r="X63" s="796"/>
      <c r="Y63" s="796"/>
      <c r="Z63" s="796"/>
      <c r="AA63" s="796"/>
      <c r="AB63" s="796"/>
      <c r="AC63" s="796"/>
      <c r="AD63" s="796"/>
      <c r="AE63" s="802"/>
    </row>
    <row r="64" spans="1:31" ht="4.5" customHeight="1">
      <c r="A64" s="3330"/>
      <c r="B64" s="691"/>
      <c r="C64" s="717"/>
      <c r="D64" s="718"/>
      <c r="E64" s="718"/>
      <c r="F64" s="718"/>
      <c r="G64" s="718"/>
      <c r="H64" s="718"/>
      <c r="I64" s="718"/>
      <c r="J64" s="718"/>
      <c r="K64" s="762"/>
      <c r="L64" s="762"/>
      <c r="M64" s="763"/>
      <c r="N64" s="763"/>
      <c r="O64" s="763"/>
      <c r="P64" s="763"/>
      <c r="Q64" s="763"/>
      <c r="R64" s="763"/>
      <c r="S64" s="763"/>
      <c r="T64" s="763"/>
      <c r="U64" s="763"/>
      <c r="V64" s="763"/>
      <c r="W64" s="763"/>
      <c r="X64" s="763"/>
      <c r="Y64" s="763"/>
      <c r="Z64" s="763"/>
      <c r="AA64" s="763"/>
      <c r="AB64" s="763"/>
      <c r="AC64" s="763"/>
      <c r="AD64" s="763"/>
      <c r="AE64" s="803"/>
    </row>
    <row r="65" spans="1:34" ht="14.25" customHeight="1">
      <c r="A65" s="3330"/>
      <c r="B65" s="691"/>
      <c r="C65" s="804"/>
      <c r="D65" s="805" t="s">
        <v>1209</v>
      </c>
      <c r="E65" s="806"/>
      <c r="F65" s="806"/>
      <c r="G65" s="806"/>
      <c r="H65" s="806"/>
      <c r="I65" s="806"/>
      <c r="J65" s="806"/>
      <c r="K65" s="811"/>
      <c r="L65" s="811"/>
      <c r="M65" s="812"/>
      <c r="N65" s="812"/>
      <c r="O65" s="812"/>
      <c r="P65" s="812"/>
      <c r="Q65" s="812"/>
      <c r="R65" s="812"/>
      <c r="S65" s="812"/>
      <c r="T65" s="812"/>
      <c r="U65" s="812"/>
      <c r="V65" s="812"/>
      <c r="W65" s="812"/>
      <c r="X65" s="812"/>
      <c r="Y65" s="812"/>
      <c r="Z65" s="812"/>
      <c r="AA65" s="812"/>
      <c r="AB65" s="812"/>
      <c r="AC65" s="812"/>
      <c r="AD65" s="812"/>
      <c r="AE65" s="813"/>
    </row>
    <row r="66" spans="1:34" ht="4.5" customHeight="1">
      <c r="A66" s="3330"/>
      <c r="B66" s="691"/>
      <c r="C66" s="807"/>
      <c r="D66" s="808"/>
      <c r="E66" s="806"/>
      <c r="F66" s="806"/>
      <c r="G66" s="806"/>
      <c r="H66" s="806"/>
      <c r="I66" s="806"/>
      <c r="J66" s="806"/>
      <c r="K66" s="811"/>
      <c r="L66" s="811"/>
      <c r="M66" s="812"/>
      <c r="N66" s="812" t="s">
        <v>47</v>
      </c>
      <c r="O66" s="812"/>
      <c r="P66" s="812"/>
      <c r="Q66" s="812"/>
      <c r="R66" s="812"/>
      <c r="S66" s="812"/>
      <c r="T66" s="812"/>
      <c r="U66" s="812"/>
      <c r="V66" s="812"/>
      <c r="W66" s="812"/>
      <c r="X66" s="812"/>
      <c r="Y66" s="812"/>
      <c r="Z66" s="812"/>
      <c r="AA66" s="812"/>
      <c r="AB66" s="812"/>
      <c r="AC66" s="812"/>
      <c r="AD66" s="812"/>
      <c r="AE66" s="813"/>
    </row>
    <row r="67" spans="1:34" ht="9.75" customHeight="1">
      <c r="A67" s="3330"/>
      <c r="B67" s="691"/>
      <c r="C67" s="807"/>
      <c r="D67" s="652"/>
      <c r="E67" s="652" t="s">
        <v>1210</v>
      </c>
      <c r="F67" s="763"/>
      <c r="G67" s="763"/>
      <c r="H67" s="763"/>
      <c r="I67" s="763"/>
      <c r="J67" s="763"/>
      <c r="K67" s="763"/>
      <c r="L67" s="763"/>
      <c r="M67" s="763"/>
      <c r="N67" s="763"/>
      <c r="O67" s="763"/>
      <c r="P67" s="763"/>
      <c r="Q67" s="763"/>
      <c r="R67" s="763"/>
      <c r="S67" s="763"/>
      <c r="T67" s="763"/>
      <c r="U67" s="763"/>
      <c r="V67" s="763"/>
      <c r="W67" s="763"/>
      <c r="X67" s="763"/>
      <c r="Y67" s="763"/>
      <c r="Z67" s="763"/>
      <c r="AA67" s="763"/>
      <c r="AB67" s="763"/>
      <c r="AC67" s="763"/>
      <c r="AD67" s="763"/>
      <c r="AE67" s="814"/>
    </row>
    <row r="68" spans="1:34" ht="9.75" customHeight="1">
      <c r="A68" s="3330"/>
      <c r="B68" s="691"/>
      <c r="C68" s="807"/>
      <c r="D68" s="763"/>
      <c r="E68" s="657" t="s">
        <v>1211</v>
      </c>
      <c r="F68" s="763"/>
      <c r="G68" s="763"/>
      <c r="H68" s="763"/>
      <c r="I68" s="763"/>
      <c r="J68" s="763"/>
      <c r="K68" s="763"/>
      <c r="L68" s="763"/>
      <c r="M68" s="763"/>
      <c r="N68" s="763"/>
      <c r="O68" s="763"/>
      <c r="P68" s="763"/>
      <c r="Q68" s="763"/>
      <c r="R68" s="763"/>
      <c r="S68" s="763"/>
      <c r="T68" s="763"/>
      <c r="U68" s="763"/>
      <c r="V68" s="763"/>
      <c r="W68" s="763"/>
      <c r="X68" s="763"/>
      <c r="Y68" s="763"/>
      <c r="Z68" s="763"/>
      <c r="AA68" s="763"/>
      <c r="AB68" s="763"/>
      <c r="AC68" s="763"/>
      <c r="AD68" s="763"/>
      <c r="AE68" s="814"/>
    </row>
    <row r="69" spans="1:34" ht="9.9" customHeight="1">
      <c r="A69" s="3330"/>
      <c r="B69" s="691"/>
      <c r="C69" s="809"/>
      <c r="D69" s="810"/>
      <c r="E69" s="810"/>
      <c r="F69" s="810"/>
      <c r="G69" s="810"/>
      <c r="H69" s="810"/>
      <c r="I69" s="810"/>
      <c r="J69" s="810"/>
      <c r="K69" s="810"/>
      <c r="L69" s="810"/>
      <c r="M69" s="810"/>
      <c r="N69" s="810"/>
      <c r="O69" s="810"/>
      <c r="P69" s="810"/>
      <c r="Q69" s="810"/>
      <c r="R69" s="810"/>
      <c r="S69" s="810"/>
      <c r="T69" s="810"/>
      <c r="U69" s="810"/>
      <c r="V69" s="810"/>
      <c r="W69" s="810"/>
      <c r="X69" s="810"/>
      <c r="Y69" s="810"/>
      <c r="Z69" s="810"/>
      <c r="AA69" s="810"/>
      <c r="AB69" s="810"/>
      <c r="AC69" s="810"/>
      <c r="AD69" s="810"/>
      <c r="AE69" s="815"/>
    </row>
    <row r="70" spans="1:34" ht="18.75" customHeight="1">
      <c r="A70" s="3262" t="s">
        <v>3259</v>
      </c>
      <c r="B70" s="3263"/>
      <c r="C70" s="3263"/>
      <c r="D70" s="3263"/>
      <c r="E70" s="3263"/>
      <c r="F70" s="3263"/>
      <c r="G70" s="3263"/>
      <c r="H70" s="3263"/>
      <c r="I70" s="3263"/>
      <c r="J70" s="3263"/>
      <c r="K70" s="3263"/>
      <c r="L70" s="3263"/>
      <c r="M70" s="3263"/>
      <c r="N70" s="3263"/>
      <c r="O70" s="3263"/>
      <c r="P70" s="3263"/>
      <c r="Q70" s="3263"/>
      <c r="R70" s="3263"/>
      <c r="S70" s="3263"/>
      <c r="T70" s="3263"/>
      <c r="U70" s="3263"/>
      <c r="V70" s="3263"/>
      <c r="W70" s="3263"/>
      <c r="X70" s="3263"/>
      <c r="Y70" s="3263"/>
      <c r="Z70" s="3263"/>
      <c r="AA70" s="3263"/>
      <c r="AB70" s="3263"/>
      <c r="AC70" s="3263"/>
      <c r="AD70" s="3263"/>
      <c r="AE70" s="3263"/>
      <c r="AF70" s="3263"/>
      <c r="AG70" s="3263"/>
      <c r="AH70" s="3263"/>
    </row>
  </sheetData>
  <sheetProtection selectLockedCells="1" selectUnlockedCells="1"/>
  <mergeCells count="158">
    <mergeCell ref="A2:AE2"/>
    <mergeCell ref="AA3:AD3"/>
    <mergeCell ref="T14:AE14"/>
    <mergeCell ref="T15:AE15"/>
    <mergeCell ref="R16:S16"/>
    <mergeCell ref="P17:Q17"/>
    <mergeCell ref="R17:S17"/>
    <mergeCell ref="V17:AD17"/>
    <mergeCell ref="P18:Q18"/>
    <mergeCell ref="R18:S18"/>
    <mergeCell ref="V18:AD18"/>
    <mergeCell ref="P19:Q19"/>
    <mergeCell ref="R19:S19"/>
    <mergeCell ref="T19:U19"/>
    <mergeCell ref="T20:U20"/>
    <mergeCell ref="V20:AD20"/>
    <mergeCell ref="T21:U21"/>
    <mergeCell ref="V21:AE21"/>
    <mergeCell ref="T22:U22"/>
    <mergeCell ref="V22:AE22"/>
    <mergeCell ref="T23:U23"/>
    <mergeCell ref="T24:U24"/>
    <mergeCell ref="D25:L25"/>
    <mergeCell ref="D26:L26"/>
    <mergeCell ref="T26:U26"/>
    <mergeCell ref="D27:L27"/>
    <mergeCell ref="T28:U28"/>
    <mergeCell ref="V28:AE28"/>
    <mergeCell ref="T29:U29"/>
    <mergeCell ref="V29:AE29"/>
    <mergeCell ref="M29:M30"/>
    <mergeCell ref="T30:U30"/>
    <mergeCell ref="V30:AE30"/>
    <mergeCell ref="T31:U31"/>
    <mergeCell ref="V31:AE31"/>
    <mergeCell ref="T32:U32"/>
    <mergeCell ref="V32:AE32"/>
    <mergeCell ref="T33:U33"/>
    <mergeCell ref="V33:AE33"/>
    <mergeCell ref="T34:U34"/>
    <mergeCell ref="V34:AE34"/>
    <mergeCell ref="T35:U35"/>
    <mergeCell ref="V35:AE35"/>
    <mergeCell ref="T36:U36"/>
    <mergeCell ref="V36:AE36"/>
    <mergeCell ref="T37:U37"/>
    <mergeCell ref="V37:AE37"/>
    <mergeCell ref="T38:U38"/>
    <mergeCell ref="V38:AE38"/>
    <mergeCell ref="T39:U39"/>
    <mergeCell ref="V39:AE39"/>
    <mergeCell ref="M57:M58"/>
    <mergeCell ref="V53:AE53"/>
    <mergeCell ref="T54:U54"/>
    <mergeCell ref="V54:AE54"/>
    <mergeCell ref="M35:M36"/>
    <mergeCell ref="M37:M38"/>
    <mergeCell ref="M39:M40"/>
    <mergeCell ref="M41:M42"/>
    <mergeCell ref="M43:M44"/>
    <mergeCell ref="M45:M46"/>
    <mergeCell ref="M47:M48"/>
    <mergeCell ref="M59:M60"/>
    <mergeCell ref="P59:P60"/>
    <mergeCell ref="V48:AE48"/>
    <mergeCell ref="T49:U49"/>
    <mergeCell ref="V49:AE49"/>
    <mergeCell ref="T40:U40"/>
    <mergeCell ref="V40:AE40"/>
    <mergeCell ref="T41:U41"/>
    <mergeCell ref="V41:AE41"/>
    <mergeCell ref="T42:U42"/>
    <mergeCell ref="V42:AE42"/>
    <mergeCell ref="T43:U43"/>
    <mergeCell ref="V43:AE43"/>
    <mergeCell ref="T44:U44"/>
    <mergeCell ref="V44:AE44"/>
    <mergeCell ref="V59:AE59"/>
    <mergeCell ref="N59:N60"/>
    <mergeCell ref="T50:U50"/>
    <mergeCell ref="V50:AE50"/>
    <mergeCell ref="T51:U51"/>
    <mergeCell ref="V51:AE51"/>
    <mergeCell ref="T52:U52"/>
    <mergeCell ref="V52:AE52"/>
    <mergeCell ref="T53:U53"/>
    <mergeCell ref="V60:AE60"/>
    <mergeCell ref="A4:A48"/>
    <mergeCell ref="A49:A69"/>
    <mergeCell ref="B33:B34"/>
    <mergeCell ref="B53:B54"/>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2"/>
    <mergeCell ref="M31:M32"/>
    <mergeCell ref="M33:M34"/>
    <mergeCell ref="E33:L34"/>
    <mergeCell ref="E35:L36"/>
    <mergeCell ref="E37:L38"/>
    <mergeCell ref="E39:L40"/>
    <mergeCell ref="N61:N62"/>
    <mergeCell ref="O59:O60"/>
    <mergeCell ref="O61:O62"/>
    <mergeCell ref="E41:L42"/>
    <mergeCell ref="E43:L44"/>
    <mergeCell ref="E45:L46"/>
    <mergeCell ref="E47:L48"/>
    <mergeCell ref="E49:L50"/>
    <mergeCell ref="E51:L52"/>
    <mergeCell ref="E53:L54"/>
    <mergeCell ref="E55:L56"/>
    <mergeCell ref="E57:L58"/>
    <mergeCell ref="E61:L61"/>
    <mergeCell ref="E62:L62"/>
    <mergeCell ref="E59:L59"/>
    <mergeCell ref="E60:L60"/>
    <mergeCell ref="M49:M50"/>
    <mergeCell ref="M51:M52"/>
    <mergeCell ref="M53:M54"/>
    <mergeCell ref="M55:M56"/>
    <mergeCell ref="A70:AH70"/>
    <mergeCell ref="P61:P62"/>
    <mergeCell ref="M14:S15"/>
    <mergeCell ref="T61:U62"/>
    <mergeCell ref="V61:AE62"/>
    <mergeCell ref="T59:U60"/>
    <mergeCell ref="T55:U55"/>
    <mergeCell ref="V55:AE55"/>
    <mergeCell ref="T56:U56"/>
    <mergeCell ref="V56:AE56"/>
    <mergeCell ref="T57:U57"/>
    <mergeCell ref="V57:AE57"/>
    <mergeCell ref="T58:U58"/>
    <mergeCell ref="V58:AE58"/>
    <mergeCell ref="T45:U45"/>
    <mergeCell ref="V45:AE45"/>
    <mergeCell ref="T46:U46"/>
    <mergeCell ref="V46:AE46"/>
    <mergeCell ref="T47:U47"/>
    <mergeCell ref="V47:AE47"/>
    <mergeCell ref="T48:U48"/>
    <mergeCell ref="M61:M62"/>
    <mergeCell ref="E29:L30"/>
    <mergeCell ref="E31:L32"/>
  </mergeCells>
  <printOptions horizontalCentered="1"/>
  <pageMargins left="0" right="0" top="0.05" bottom="0.05" header="0.51180555555555596" footer="0.51180555555555596"/>
  <pageSetup paperSize="9" scale="51" firstPageNumber="0" orientation="landscape" useFirstPageNumber="1" horizontalDpi="300" verticalDpi="300"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sheetPr>
  <dimension ref="A1:AL68"/>
  <sheetViews>
    <sheetView showGridLines="0" view="pageBreakPreview" topLeftCell="A14" zoomScaleNormal="100" workbookViewId="0">
      <selection activeCell="U48" sqref="U48"/>
    </sheetView>
  </sheetViews>
  <sheetFormatPr defaultColWidth="9.109375" defaultRowHeight="10.199999999999999"/>
  <cols>
    <col min="1" max="1" width="4.109375" style="552" customWidth="1"/>
    <col min="2" max="2" width="1.88671875" style="552" customWidth="1"/>
    <col min="3" max="3" width="5.109375" style="552" customWidth="1"/>
    <col min="4" max="4" width="3.33203125" style="552" customWidth="1"/>
    <col min="5" max="6" width="3.5546875" style="552" customWidth="1"/>
    <col min="7" max="7" width="4.109375" style="552" customWidth="1"/>
    <col min="8" max="8" width="3.5546875" style="552" customWidth="1"/>
    <col min="9" max="9" width="4.6640625" style="552" customWidth="1"/>
    <col min="10" max="10" width="5.6640625" style="552" customWidth="1"/>
    <col min="11" max="11" width="4.88671875" style="552" customWidth="1"/>
    <col min="12" max="12" width="8.109375" style="552" customWidth="1"/>
    <col min="13" max="15" width="4.6640625" style="552" customWidth="1"/>
    <col min="16" max="16" width="5.6640625" style="552" customWidth="1"/>
    <col min="17" max="20" width="4" style="552" customWidth="1"/>
    <col min="21" max="22" width="7.6640625" style="552" customWidth="1"/>
    <col min="23" max="23" width="8.44140625" style="552" customWidth="1"/>
    <col min="24" max="27" width="4" style="552" customWidth="1"/>
    <col min="28" max="34" width="3.6640625" style="552" customWidth="1"/>
    <col min="35" max="16384" width="9.109375" style="552"/>
  </cols>
  <sheetData>
    <row r="1" spans="1:38" ht="12.9" customHeight="1">
      <c r="A1" s="636"/>
      <c r="B1" s="563"/>
      <c r="C1" s="563"/>
      <c r="D1" s="563"/>
      <c r="E1" s="563"/>
      <c r="F1" s="563"/>
      <c r="G1" s="637"/>
      <c r="H1" s="637"/>
      <c r="I1" s="637"/>
      <c r="J1" s="563"/>
      <c r="K1" s="563"/>
      <c r="L1" s="3452" t="s">
        <v>1212</v>
      </c>
      <c r="M1" s="605"/>
      <c r="N1" s="605"/>
      <c r="O1" s="605"/>
      <c r="P1" s="605"/>
      <c r="Q1" s="669"/>
      <c r="R1" s="670"/>
      <c r="S1" s="670"/>
      <c r="T1" s="670"/>
      <c r="U1" s="671"/>
      <c r="V1" s="605"/>
      <c r="W1" s="605"/>
      <c r="X1" s="3409" t="s">
        <v>1213</v>
      </c>
      <c r="Y1" s="3410"/>
      <c r="Z1" s="3410"/>
      <c r="AA1" s="3410"/>
      <c r="AB1" s="3410"/>
      <c r="AC1" s="3410"/>
      <c r="AD1" s="3410"/>
      <c r="AE1" s="3410"/>
      <c r="AF1" s="3410"/>
      <c r="AG1" s="3410"/>
      <c r="AH1" s="3411"/>
    </row>
    <row r="2" spans="1:38" ht="15" customHeight="1">
      <c r="A2" s="567"/>
      <c r="B2" s="186"/>
      <c r="C2" s="67"/>
      <c r="D2" s="67"/>
      <c r="E2" s="541" t="s">
        <v>1214</v>
      </c>
      <c r="H2" s="188"/>
      <c r="I2" s="558"/>
      <c r="J2" s="555"/>
      <c r="K2" s="555"/>
      <c r="L2" s="3453"/>
      <c r="M2"/>
      <c r="N2"/>
      <c r="O2"/>
      <c r="P2"/>
      <c r="Q2" s="672"/>
      <c r="R2"/>
      <c r="S2"/>
      <c r="T2"/>
      <c r="U2" s="672"/>
      <c r="V2"/>
      <c r="W2"/>
      <c r="X2" s="3412"/>
      <c r="Y2" s="3413"/>
      <c r="Z2" s="3413"/>
      <c r="AA2" s="3413"/>
      <c r="AB2" s="3413"/>
      <c r="AC2" s="3413"/>
      <c r="AD2" s="3413"/>
      <c r="AE2" s="3413"/>
      <c r="AF2" s="3413"/>
      <c r="AG2" s="3413"/>
      <c r="AH2" s="3414"/>
    </row>
    <row r="3" spans="1:38" ht="15" customHeight="1">
      <c r="A3" s="638"/>
      <c r="B3" s="140"/>
      <c r="C3" s="75"/>
      <c r="D3" s="75"/>
      <c r="E3" s="639" t="s">
        <v>1215</v>
      </c>
      <c r="F3" s="640"/>
      <c r="H3" s="585"/>
      <c r="I3" s="586"/>
      <c r="J3" s="587"/>
      <c r="K3" s="587"/>
      <c r="L3" s="3453"/>
      <c r="M3" s="3514" t="s">
        <v>1216</v>
      </c>
      <c r="N3" s="3514"/>
      <c r="O3" s="3514"/>
      <c r="P3" s="3515"/>
      <c r="Q3" s="2166" t="s">
        <v>1029</v>
      </c>
      <c r="R3" s="2167"/>
      <c r="S3" s="2167"/>
      <c r="T3" s="2168"/>
      <c r="U3" s="2166" t="s">
        <v>1217</v>
      </c>
      <c r="V3" s="2167"/>
      <c r="W3" s="2168"/>
      <c r="X3" s="3526" t="s">
        <v>1218</v>
      </c>
      <c r="Y3" s="3527"/>
      <c r="Z3" s="3526" t="s">
        <v>1218</v>
      </c>
      <c r="AA3" s="3527"/>
      <c r="AB3" s="553"/>
      <c r="AC3" s="553"/>
      <c r="AD3" s="553"/>
      <c r="AE3" s="553"/>
      <c r="AF3" s="553"/>
      <c r="AG3" s="553"/>
      <c r="AH3" s="681"/>
      <c r="AI3" s="553"/>
      <c r="AJ3" s="553"/>
      <c r="AK3" s="553"/>
      <c r="AL3" s="553"/>
    </row>
    <row r="4" spans="1:38" ht="12" customHeight="1">
      <c r="A4" s="567"/>
      <c r="B4" s="186"/>
      <c r="C4" s="67"/>
      <c r="D4" s="67"/>
      <c r="G4" s="558"/>
      <c r="H4" s="188"/>
      <c r="I4" s="558"/>
      <c r="J4" s="555"/>
      <c r="K4" s="555"/>
      <c r="L4" s="3454" t="s">
        <v>1219</v>
      </c>
      <c r="M4" s="3528" t="s">
        <v>1220</v>
      </c>
      <c r="N4" s="3528"/>
      <c r="O4" s="3528"/>
      <c r="P4" s="3529"/>
      <c r="Q4" s="2166" t="s">
        <v>1221</v>
      </c>
      <c r="R4" s="2167"/>
      <c r="S4" s="2167"/>
      <c r="T4" s="2168"/>
      <c r="U4" s="3530" t="s">
        <v>1222</v>
      </c>
      <c r="V4" s="3528"/>
      <c r="W4" s="3529"/>
      <c r="X4" s="3530" t="s">
        <v>1223</v>
      </c>
      <c r="Y4" s="2686"/>
      <c r="Z4" s="3530" t="s">
        <v>1224</v>
      </c>
      <c r="AA4" s="2686"/>
      <c r="AB4" s="673"/>
      <c r="AH4" s="589"/>
    </row>
    <row r="5" spans="1:38" ht="13.5" customHeight="1">
      <c r="A5" s="567"/>
      <c r="B5" s="186"/>
      <c r="C5" s="67"/>
      <c r="D5" s="67"/>
      <c r="E5"/>
      <c r="F5"/>
      <c r="H5" s="172"/>
      <c r="I5" s="3513"/>
      <c r="J5" s="3513"/>
      <c r="L5" s="3454"/>
      <c r="M5" s="3514" t="s">
        <v>1225</v>
      </c>
      <c r="N5" s="3514"/>
      <c r="O5" s="3514"/>
      <c r="P5" s="3515"/>
      <c r="Q5" s="3516" t="s">
        <v>1226</v>
      </c>
      <c r="R5" s="3514"/>
      <c r="S5" s="3514"/>
      <c r="T5" s="3515"/>
      <c r="U5" s="3517" t="s">
        <v>1227</v>
      </c>
      <c r="V5" s="2205"/>
      <c r="W5" s="3518"/>
      <c r="X5" s="3519" t="s">
        <v>1228</v>
      </c>
      <c r="Y5" s="2181"/>
      <c r="Z5" s="3519" t="s">
        <v>1187</v>
      </c>
      <c r="AA5" s="2181"/>
      <c r="AB5" s="3520" t="s">
        <v>1229</v>
      </c>
      <c r="AC5" s="3521"/>
      <c r="AD5" s="3521"/>
      <c r="AE5" s="3521"/>
      <c r="AF5" s="3521"/>
      <c r="AG5" s="3521"/>
      <c r="AH5" s="3522"/>
    </row>
    <row r="6" spans="1:38" ht="12" customHeight="1">
      <c r="A6" s="641"/>
      <c r="L6" s="3454"/>
      <c r="M6" s="3514" t="s">
        <v>1230</v>
      </c>
      <c r="N6" s="3514"/>
      <c r="O6" s="3514"/>
      <c r="P6" s="3515"/>
      <c r="Q6" s="672"/>
      <c r="R6"/>
      <c r="S6"/>
      <c r="T6"/>
      <c r="U6" s="2145" t="s">
        <v>1201</v>
      </c>
      <c r="V6" s="3519"/>
      <c r="W6" s="3523"/>
      <c r="X6" s="3501" t="s">
        <v>1231</v>
      </c>
      <c r="Y6" s="2686"/>
      <c r="Z6" s="3501" t="s">
        <v>1190</v>
      </c>
      <c r="AA6" s="2686"/>
      <c r="AB6" s="3524" t="s">
        <v>1194</v>
      </c>
      <c r="AC6" s="3385"/>
      <c r="AD6" s="3385"/>
      <c r="AE6" s="3385"/>
      <c r="AF6" s="3385"/>
      <c r="AG6" s="3385"/>
      <c r="AH6" s="3525"/>
    </row>
    <row r="7" spans="1:38" ht="12" customHeight="1">
      <c r="A7" s="641"/>
      <c r="B7" s="3499" t="s">
        <v>1232</v>
      </c>
      <c r="C7" s="3499"/>
      <c r="D7" s="3499"/>
      <c r="E7" s="3499"/>
      <c r="F7" s="3499"/>
      <c r="G7" s="3499"/>
      <c r="H7" s="3499"/>
      <c r="I7" s="3499"/>
      <c r="J7" s="3499"/>
      <c r="K7" s="3500"/>
      <c r="L7" s="661"/>
      <c r="M7"/>
      <c r="N7"/>
      <c r="O7"/>
      <c r="P7"/>
      <c r="Q7" s="672"/>
      <c r="R7"/>
      <c r="S7"/>
      <c r="T7"/>
      <c r="U7" s="673"/>
      <c r="W7" s="674"/>
      <c r="X7" s="3501" t="s">
        <v>1233</v>
      </c>
      <c r="Y7" s="2718"/>
      <c r="Z7" s="3501" t="s">
        <v>1196</v>
      </c>
      <c r="AA7" s="2718"/>
      <c r="AB7" s="546"/>
      <c r="AC7" s="546"/>
      <c r="AD7" s="546"/>
      <c r="AE7" s="546"/>
      <c r="AF7" s="546"/>
      <c r="AG7" s="546"/>
      <c r="AH7" s="682"/>
    </row>
    <row r="8" spans="1:38" ht="12" customHeight="1">
      <c r="A8" s="641"/>
      <c r="B8" s="553" t="s">
        <v>1234</v>
      </c>
      <c r="C8" s="642"/>
      <c r="D8" s="642"/>
      <c r="E8" s="642"/>
      <c r="F8" s="642"/>
      <c r="G8" s="642"/>
      <c r="H8" s="642"/>
      <c r="I8" s="642"/>
      <c r="J8" s="642"/>
      <c r="K8" s="642"/>
      <c r="L8" s="661"/>
      <c r="M8"/>
      <c r="N8"/>
      <c r="O8"/>
      <c r="P8"/>
      <c r="Q8" s="672"/>
      <c r="R8"/>
      <c r="S8"/>
      <c r="T8"/>
      <c r="U8" s="3502"/>
      <c r="V8" s="3503"/>
      <c r="W8" s="3504"/>
      <c r="X8" s="3505" t="s">
        <v>1235</v>
      </c>
      <c r="Y8" s="3506"/>
      <c r="Z8" s="3505" t="s">
        <v>1235</v>
      </c>
      <c r="AA8" s="3506"/>
      <c r="AB8" s="679"/>
      <c r="AC8" s="680"/>
      <c r="AD8" s="680"/>
      <c r="AE8" s="680"/>
      <c r="AF8" s="680"/>
      <c r="AG8" s="680"/>
      <c r="AH8" s="683"/>
    </row>
    <row r="9" spans="1:38" ht="12" customHeight="1">
      <c r="A9" s="3507"/>
      <c r="B9" s="3508"/>
      <c r="C9" s="3508"/>
      <c r="D9" s="3508"/>
      <c r="E9" s="3508"/>
      <c r="F9" s="3508"/>
      <c r="G9" s="3508"/>
      <c r="H9" s="3508"/>
      <c r="I9" s="3508"/>
      <c r="J9" s="662"/>
      <c r="K9" s="663"/>
      <c r="L9" s="664"/>
      <c r="M9"/>
      <c r="N9"/>
      <c r="O9"/>
      <c r="P9"/>
      <c r="Q9" s="3509">
        <v>1401</v>
      </c>
      <c r="R9" s="3510"/>
      <c r="S9" s="3510"/>
      <c r="T9" s="3510"/>
      <c r="U9" s="3511">
        <v>1402</v>
      </c>
      <c r="V9" s="3511"/>
      <c r="W9" s="3511"/>
      <c r="X9" s="3512">
        <v>1405</v>
      </c>
      <c r="Y9" s="3510"/>
      <c r="Z9" s="3512">
        <v>1403</v>
      </c>
      <c r="AA9" s="3510"/>
      <c r="AB9" s="3486">
        <v>1404</v>
      </c>
      <c r="AC9" s="3486"/>
      <c r="AD9" s="3486"/>
      <c r="AE9" s="3486"/>
      <c r="AF9" s="3486"/>
      <c r="AG9" s="3486"/>
      <c r="AH9" s="3487"/>
      <c r="AI9" s="551"/>
      <c r="AJ9" s="551"/>
      <c r="AK9" s="551"/>
    </row>
    <row r="10" spans="1:38" s="551" customFormat="1" ht="19.5" customHeight="1">
      <c r="A10" s="3386" t="s">
        <v>304</v>
      </c>
      <c r="B10" s="3436" t="s">
        <v>3241</v>
      </c>
      <c r="C10" s="3437"/>
      <c r="D10" s="3437"/>
      <c r="E10" s="3437"/>
      <c r="F10" s="3437"/>
      <c r="G10" s="3437"/>
      <c r="H10" s="3437"/>
      <c r="I10" s="3437"/>
      <c r="J10" s="3437"/>
      <c r="K10" s="3438"/>
      <c r="L10" s="3447"/>
      <c r="M10" s="3432"/>
      <c r="N10" s="3433"/>
      <c r="O10" s="3433"/>
      <c r="P10" s="3433"/>
      <c r="Q10" s="3488"/>
      <c r="R10" s="3489"/>
      <c r="S10" s="3489"/>
      <c r="T10" s="3490"/>
      <c r="U10" s="3491"/>
      <c r="V10" s="3492"/>
      <c r="W10" s="3493"/>
      <c r="X10" s="660"/>
      <c r="Y10" s="660"/>
      <c r="Z10" s="3494"/>
      <c r="AA10" s="3495"/>
      <c r="AB10" s="3496"/>
      <c r="AC10" s="3497"/>
      <c r="AD10" s="3497"/>
      <c r="AE10" s="3497"/>
      <c r="AF10" s="3497"/>
      <c r="AG10" s="3497"/>
      <c r="AH10" s="3498"/>
    </row>
    <row r="11" spans="1:38" s="551" customFormat="1" ht="19.5" customHeight="1">
      <c r="A11" s="3387"/>
      <c r="B11" s="3391" t="s">
        <v>3242</v>
      </c>
      <c r="C11" s="3392"/>
      <c r="D11" s="3392"/>
      <c r="E11" s="3392"/>
      <c r="F11" s="3392"/>
      <c r="G11" s="3392"/>
      <c r="H11" s="3392"/>
      <c r="I11" s="3392"/>
      <c r="J11" s="3392"/>
      <c r="K11" s="3393"/>
      <c r="L11" s="3448"/>
      <c r="M11" s="3432"/>
      <c r="N11" s="3433"/>
      <c r="O11" s="3433"/>
      <c r="P11" s="3433"/>
      <c r="Q11" s="3470">
        <v>0</v>
      </c>
      <c r="R11" s="3471"/>
      <c r="S11" s="3471"/>
      <c r="T11" s="3472"/>
      <c r="U11" s="3470">
        <v>0</v>
      </c>
      <c r="V11" s="3471"/>
      <c r="W11" s="3472"/>
      <c r="X11" s="3473">
        <v>0</v>
      </c>
      <c r="Y11" s="3474"/>
      <c r="Z11" s="3473">
        <v>0</v>
      </c>
      <c r="AA11" s="3474"/>
      <c r="AB11" s="3475">
        <v>0</v>
      </c>
      <c r="AC11" s="3476"/>
      <c r="AD11" s="3476"/>
      <c r="AE11" s="3476"/>
      <c r="AF11" s="3476"/>
      <c r="AG11" s="3476"/>
      <c r="AH11" s="3477"/>
    </row>
    <row r="12" spans="1:38" s="551" customFormat="1" ht="23.25" customHeight="1">
      <c r="A12" s="3386" t="s">
        <v>306</v>
      </c>
      <c r="B12" s="3403" t="s">
        <v>3243</v>
      </c>
      <c r="C12" s="3404"/>
      <c r="D12" s="3404"/>
      <c r="E12" s="3404"/>
      <c r="F12" s="3404"/>
      <c r="G12" s="3404"/>
      <c r="H12" s="3404"/>
      <c r="I12" s="3404"/>
      <c r="J12" s="3404"/>
      <c r="K12" s="3405"/>
      <c r="L12" s="3447"/>
      <c r="M12" s="3432"/>
      <c r="N12" s="3433"/>
      <c r="O12" s="3433"/>
      <c r="P12" s="3433"/>
      <c r="Q12" s="3465"/>
      <c r="R12" s="3466"/>
      <c r="S12" s="3466"/>
      <c r="T12" s="3467"/>
      <c r="U12" s="3465"/>
      <c r="V12" s="3466"/>
      <c r="W12" s="3467"/>
      <c r="X12" s="675"/>
      <c r="Y12" s="675"/>
      <c r="Z12" s="3468"/>
      <c r="AA12" s="3469"/>
      <c r="AB12" s="3465"/>
      <c r="AC12" s="3466"/>
      <c r="AD12" s="3466"/>
      <c r="AE12" s="3466"/>
      <c r="AF12" s="3466"/>
      <c r="AG12" s="3466"/>
      <c r="AH12" s="3467"/>
    </row>
    <row r="13" spans="1:38" s="551" customFormat="1" ht="24" customHeight="1">
      <c r="A13" s="3387"/>
      <c r="B13" s="3406" t="s">
        <v>3244</v>
      </c>
      <c r="C13" s="3407"/>
      <c r="D13" s="3407"/>
      <c r="E13" s="3407"/>
      <c r="F13" s="3407"/>
      <c r="G13" s="3407"/>
      <c r="H13" s="3407"/>
      <c r="I13" s="3407"/>
      <c r="J13" s="3407"/>
      <c r="K13" s="3408"/>
      <c r="L13" s="3448"/>
      <c r="M13" s="3432"/>
      <c r="N13" s="3433"/>
      <c r="O13" s="3433"/>
      <c r="P13" s="3433"/>
      <c r="Q13" s="3470">
        <v>0</v>
      </c>
      <c r="R13" s="3471"/>
      <c r="S13" s="3471"/>
      <c r="T13" s="3472"/>
      <c r="U13" s="3470">
        <v>0</v>
      </c>
      <c r="V13" s="3471"/>
      <c r="W13" s="3472"/>
      <c r="X13" s="3473">
        <v>0</v>
      </c>
      <c r="Y13" s="3474"/>
      <c r="Z13" s="3473">
        <v>0</v>
      </c>
      <c r="AA13" s="3474"/>
      <c r="AB13" s="3475">
        <v>0</v>
      </c>
      <c r="AC13" s="3476"/>
      <c r="AD13" s="3476"/>
      <c r="AE13" s="3476"/>
      <c r="AF13" s="3476"/>
      <c r="AG13" s="3476"/>
      <c r="AH13" s="3477"/>
    </row>
    <row r="14" spans="1:38" s="551" customFormat="1" ht="20.100000000000001" customHeight="1">
      <c r="A14" s="3386" t="s">
        <v>395</v>
      </c>
      <c r="B14" s="3388" t="s">
        <v>3245</v>
      </c>
      <c r="C14" s="3389"/>
      <c r="D14" s="3389"/>
      <c r="E14" s="3389"/>
      <c r="F14" s="3389"/>
      <c r="G14" s="3389"/>
      <c r="H14" s="3389"/>
      <c r="I14" s="3389"/>
      <c r="J14" s="3389"/>
      <c r="K14" s="3390"/>
      <c r="L14" s="3447"/>
      <c r="M14" s="3432"/>
      <c r="N14" s="3433"/>
      <c r="O14" s="3433"/>
      <c r="P14" s="3433"/>
      <c r="Q14" s="3468"/>
      <c r="R14" s="3485"/>
      <c r="S14" s="3485"/>
      <c r="T14" s="3469"/>
      <c r="U14" s="3468"/>
      <c r="V14" s="3485"/>
      <c r="W14" s="3469"/>
      <c r="X14" s="675"/>
      <c r="Y14" s="675"/>
      <c r="Z14" s="3468"/>
      <c r="AA14" s="3469"/>
      <c r="AB14" s="3468"/>
      <c r="AC14" s="3485"/>
      <c r="AD14" s="3485"/>
      <c r="AE14" s="3485"/>
      <c r="AF14" s="3485"/>
      <c r="AG14" s="3485"/>
      <c r="AH14" s="3469"/>
    </row>
    <row r="15" spans="1:38" s="551" customFormat="1" ht="20.100000000000001" customHeight="1">
      <c r="A15" s="3387"/>
      <c r="B15" s="3391" t="s">
        <v>3246</v>
      </c>
      <c r="C15" s="3392"/>
      <c r="D15" s="3392"/>
      <c r="E15" s="3392"/>
      <c r="F15" s="3392"/>
      <c r="G15" s="3392"/>
      <c r="H15" s="3392"/>
      <c r="I15" s="3392"/>
      <c r="J15" s="3392"/>
      <c r="K15" s="3393"/>
      <c r="L15" s="3448"/>
      <c r="M15" s="3432"/>
      <c r="N15" s="3433"/>
      <c r="O15" s="3433"/>
      <c r="P15" s="3433"/>
      <c r="Q15" s="3470">
        <v>0</v>
      </c>
      <c r="R15" s="3471"/>
      <c r="S15" s="3471"/>
      <c r="T15" s="3472"/>
      <c r="U15" s="3470">
        <v>0</v>
      </c>
      <c r="V15" s="3471"/>
      <c r="W15" s="3472"/>
      <c r="X15" s="3473">
        <v>0</v>
      </c>
      <c r="Y15" s="3474"/>
      <c r="Z15" s="3473">
        <v>0</v>
      </c>
      <c r="AA15" s="3474"/>
      <c r="AB15" s="3475">
        <v>0</v>
      </c>
      <c r="AC15" s="3476"/>
      <c r="AD15" s="3476"/>
      <c r="AE15" s="3476"/>
      <c r="AF15" s="3476"/>
      <c r="AG15" s="3476"/>
      <c r="AH15" s="3477"/>
    </row>
    <row r="16" spans="1:38" s="551" customFormat="1" ht="25.5" customHeight="1">
      <c r="A16" s="3386" t="s">
        <v>400</v>
      </c>
      <c r="B16" s="3403" t="s">
        <v>3247</v>
      </c>
      <c r="C16" s="3404"/>
      <c r="D16" s="3404"/>
      <c r="E16" s="3404"/>
      <c r="F16" s="3404"/>
      <c r="G16" s="3404"/>
      <c r="H16" s="3404"/>
      <c r="I16" s="3404"/>
      <c r="J16" s="3404"/>
      <c r="K16" s="3405"/>
      <c r="L16" s="3447"/>
      <c r="M16" s="3432"/>
      <c r="N16" s="3433"/>
      <c r="O16" s="3433"/>
      <c r="P16" s="3433"/>
      <c r="Q16" s="3465"/>
      <c r="R16" s="3466"/>
      <c r="S16" s="3466"/>
      <c r="T16" s="3467"/>
      <c r="U16" s="3478"/>
      <c r="V16" s="3479"/>
      <c r="W16" s="3480"/>
      <c r="X16" s="676"/>
      <c r="Y16" s="676"/>
      <c r="Z16" s="3481"/>
      <c r="AA16" s="3482"/>
      <c r="AB16" s="3478"/>
      <c r="AC16" s="3479"/>
      <c r="AD16" s="3479"/>
      <c r="AE16" s="3479"/>
      <c r="AF16" s="3479"/>
      <c r="AG16" s="3479"/>
      <c r="AH16" s="3480"/>
    </row>
    <row r="17" spans="1:34" s="551" customFormat="1" ht="20.100000000000001" customHeight="1">
      <c r="A17" s="3387"/>
      <c r="B17" s="3391" t="s">
        <v>3248</v>
      </c>
      <c r="C17" s="3401"/>
      <c r="D17" s="3401"/>
      <c r="E17" s="3401"/>
      <c r="F17" s="3401"/>
      <c r="G17" s="3401"/>
      <c r="H17" s="3401"/>
      <c r="I17" s="3401"/>
      <c r="J17" s="3401"/>
      <c r="K17" s="3402"/>
      <c r="L17" s="3448"/>
      <c r="M17" s="3432"/>
      <c r="N17" s="3433"/>
      <c r="O17" s="3433"/>
      <c r="P17" s="3433"/>
      <c r="Q17" s="3470">
        <v>0</v>
      </c>
      <c r="R17" s="3471"/>
      <c r="S17" s="3471"/>
      <c r="T17" s="3472"/>
      <c r="U17" s="3470">
        <v>0</v>
      </c>
      <c r="V17" s="3471"/>
      <c r="W17" s="3472"/>
      <c r="X17" s="3473">
        <v>0</v>
      </c>
      <c r="Y17" s="3474"/>
      <c r="Z17" s="3473">
        <v>0</v>
      </c>
      <c r="AA17" s="3474"/>
      <c r="AB17" s="3475">
        <v>0</v>
      </c>
      <c r="AC17" s="3476"/>
      <c r="AD17" s="3476"/>
      <c r="AE17" s="3476"/>
      <c r="AF17" s="3476"/>
      <c r="AG17" s="3476"/>
      <c r="AH17" s="3477"/>
    </row>
    <row r="18" spans="1:34" s="551" customFormat="1" ht="20.100000000000001" customHeight="1">
      <c r="A18" s="3386" t="s">
        <v>406</v>
      </c>
      <c r="B18" s="3388" t="s">
        <v>3249</v>
      </c>
      <c r="C18" s="3389"/>
      <c r="D18" s="3389"/>
      <c r="E18" s="3389"/>
      <c r="F18" s="3389"/>
      <c r="G18" s="3389"/>
      <c r="H18" s="3389"/>
      <c r="I18" s="3389"/>
      <c r="J18" s="3389"/>
      <c r="K18" s="3390"/>
      <c r="L18" s="3447"/>
      <c r="M18" s="3432"/>
      <c r="N18" s="3433"/>
      <c r="O18" s="3433"/>
      <c r="P18" s="3433"/>
      <c r="Q18" s="3465"/>
      <c r="R18" s="3466"/>
      <c r="S18" s="3466"/>
      <c r="T18" s="3467"/>
      <c r="U18" s="3478"/>
      <c r="V18" s="3479"/>
      <c r="W18" s="3480"/>
      <c r="X18" s="676"/>
      <c r="Y18" s="676"/>
      <c r="Z18" s="3481"/>
      <c r="AA18" s="3482"/>
      <c r="AB18" s="3478"/>
      <c r="AC18" s="3479"/>
      <c r="AD18" s="3479"/>
      <c r="AE18" s="3479"/>
      <c r="AF18" s="3479"/>
      <c r="AG18" s="3479"/>
      <c r="AH18" s="3480"/>
    </row>
    <row r="19" spans="1:34" s="551" customFormat="1" ht="20.100000000000001" customHeight="1">
      <c r="A19" s="3387"/>
      <c r="B19" s="3391" t="s">
        <v>3250</v>
      </c>
      <c r="C19" s="3392"/>
      <c r="D19" s="3392"/>
      <c r="E19" s="3392"/>
      <c r="F19" s="3392"/>
      <c r="G19" s="3392"/>
      <c r="H19" s="3392"/>
      <c r="I19" s="3392"/>
      <c r="J19" s="3392"/>
      <c r="K19" s="3393"/>
      <c r="L19" s="3448"/>
      <c r="M19" s="3432"/>
      <c r="N19" s="3433"/>
      <c r="O19" s="3433"/>
      <c r="P19" s="3433"/>
      <c r="Q19" s="3470">
        <v>0</v>
      </c>
      <c r="R19" s="3471"/>
      <c r="S19" s="3471"/>
      <c r="T19" s="3472"/>
      <c r="U19" s="3470">
        <v>0</v>
      </c>
      <c r="V19" s="3471"/>
      <c r="W19" s="3472"/>
      <c r="X19" s="3473">
        <v>0</v>
      </c>
      <c r="Y19" s="3474"/>
      <c r="Z19" s="3473">
        <v>0</v>
      </c>
      <c r="AA19" s="3474"/>
      <c r="AB19" s="3475">
        <v>0</v>
      </c>
      <c r="AC19" s="3476"/>
      <c r="AD19" s="3476"/>
      <c r="AE19" s="3476"/>
      <c r="AF19" s="3476"/>
      <c r="AG19" s="3476"/>
      <c r="AH19" s="3477"/>
    </row>
    <row r="20" spans="1:34" s="551" customFormat="1" ht="20.100000000000001" customHeight="1">
      <c r="A20" s="3386" t="s">
        <v>410</v>
      </c>
      <c r="B20" s="3388" t="s">
        <v>3251</v>
      </c>
      <c r="C20" s="3389"/>
      <c r="D20" s="3389"/>
      <c r="E20" s="3389"/>
      <c r="F20" s="3389"/>
      <c r="G20" s="3389"/>
      <c r="H20" s="3389"/>
      <c r="I20" s="3389"/>
      <c r="J20" s="3389"/>
      <c r="K20" s="3390"/>
      <c r="L20" s="3447"/>
      <c r="M20" s="3432"/>
      <c r="N20" s="3433"/>
      <c r="O20" s="3433"/>
      <c r="P20" s="3433"/>
      <c r="Q20" s="3465"/>
      <c r="R20" s="3466"/>
      <c r="S20" s="3466"/>
      <c r="T20" s="3467"/>
      <c r="U20" s="3478"/>
      <c r="V20" s="3479"/>
      <c r="W20" s="3480"/>
      <c r="X20" s="676"/>
      <c r="Y20" s="676"/>
      <c r="Z20" s="3481"/>
      <c r="AA20" s="3482"/>
      <c r="AB20" s="3478"/>
      <c r="AC20" s="3479"/>
      <c r="AD20" s="3479"/>
      <c r="AE20" s="3479"/>
      <c r="AF20" s="3479"/>
      <c r="AG20" s="3479"/>
      <c r="AH20" s="3480"/>
    </row>
    <row r="21" spans="1:34" s="551" customFormat="1" ht="20.100000000000001" customHeight="1">
      <c r="A21" s="3387"/>
      <c r="B21" s="3391" t="s">
        <v>3252</v>
      </c>
      <c r="C21" s="3392"/>
      <c r="D21" s="3392"/>
      <c r="E21" s="3392"/>
      <c r="F21" s="3392"/>
      <c r="G21" s="3392"/>
      <c r="H21" s="3392"/>
      <c r="I21" s="3392"/>
      <c r="J21" s="3392"/>
      <c r="K21" s="3393"/>
      <c r="L21" s="3448"/>
      <c r="M21" s="3432"/>
      <c r="N21" s="3433"/>
      <c r="O21" s="3433"/>
      <c r="P21" s="3433"/>
      <c r="Q21" s="3470">
        <v>0</v>
      </c>
      <c r="R21" s="3471"/>
      <c r="S21" s="3471"/>
      <c r="T21" s="3472"/>
      <c r="U21" s="3470">
        <v>0</v>
      </c>
      <c r="V21" s="3471"/>
      <c r="W21" s="3472"/>
      <c r="X21" s="3473">
        <v>0</v>
      </c>
      <c r="Y21" s="3474"/>
      <c r="Z21" s="3473">
        <v>0</v>
      </c>
      <c r="AA21" s="3474"/>
      <c r="AB21" s="3475">
        <v>0</v>
      </c>
      <c r="AC21" s="3476"/>
      <c r="AD21" s="3476"/>
      <c r="AE21" s="3476"/>
      <c r="AF21" s="3476"/>
      <c r="AG21" s="3476"/>
      <c r="AH21" s="3477"/>
    </row>
    <row r="22" spans="1:34" s="551" customFormat="1" ht="23.25" customHeight="1">
      <c r="A22" s="3386" t="s">
        <v>414</v>
      </c>
      <c r="B22" s="3403" t="s">
        <v>3253</v>
      </c>
      <c r="C22" s="3404"/>
      <c r="D22" s="3404"/>
      <c r="E22" s="3404"/>
      <c r="F22" s="3404"/>
      <c r="G22" s="3404"/>
      <c r="H22" s="3404"/>
      <c r="I22" s="3404"/>
      <c r="J22" s="3404"/>
      <c r="K22" s="3405"/>
      <c r="L22" s="3447"/>
      <c r="M22" s="3432"/>
      <c r="N22" s="3433"/>
      <c r="O22" s="3433"/>
      <c r="P22" s="3433"/>
      <c r="Q22" s="3465"/>
      <c r="R22" s="3466"/>
      <c r="S22" s="3466"/>
      <c r="T22" s="3467"/>
      <c r="U22" s="3478"/>
      <c r="V22" s="3479"/>
      <c r="W22" s="3480"/>
      <c r="X22" s="676"/>
      <c r="Y22" s="676"/>
      <c r="Z22" s="3481"/>
      <c r="AA22" s="3482"/>
      <c r="AB22" s="3478"/>
      <c r="AC22" s="3479"/>
      <c r="AD22" s="3479"/>
      <c r="AE22" s="3479"/>
      <c r="AF22" s="3479"/>
      <c r="AG22" s="3479"/>
      <c r="AH22" s="3480"/>
    </row>
    <row r="23" spans="1:34" s="551" customFormat="1" ht="23.25" customHeight="1">
      <c r="A23" s="3387"/>
      <c r="B23" s="3406" t="s">
        <v>3254</v>
      </c>
      <c r="C23" s="3407"/>
      <c r="D23" s="3407"/>
      <c r="E23" s="3407"/>
      <c r="F23" s="3407"/>
      <c r="G23" s="3407"/>
      <c r="H23" s="3407"/>
      <c r="I23" s="3407"/>
      <c r="J23" s="3407"/>
      <c r="K23" s="3408"/>
      <c r="L23" s="3448"/>
      <c r="M23" s="3432"/>
      <c r="N23" s="3433"/>
      <c r="O23" s="3433"/>
      <c r="P23" s="3433"/>
      <c r="Q23" s="3470"/>
      <c r="R23" s="3471"/>
      <c r="S23" s="3471"/>
      <c r="T23" s="3483"/>
      <c r="U23" s="3470"/>
      <c r="V23" s="3471"/>
      <c r="W23" s="3483"/>
      <c r="X23" s="3473"/>
      <c r="Y23" s="3474"/>
      <c r="Z23" s="3473"/>
      <c r="AA23" s="3484"/>
      <c r="AB23" s="3475">
        <v>0</v>
      </c>
      <c r="AC23" s="3476"/>
      <c r="AD23" s="3476"/>
      <c r="AE23" s="3476"/>
      <c r="AF23" s="3476"/>
      <c r="AG23" s="3476"/>
      <c r="AH23" s="3477"/>
    </row>
    <row r="24" spans="1:34" s="551" customFormat="1" ht="20.100000000000001" customHeight="1">
      <c r="A24" s="3386" t="s">
        <v>335</v>
      </c>
      <c r="B24" s="3388" t="s">
        <v>3255</v>
      </c>
      <c r="C24" s="3389"/>
      <c r="D24" s="3389"/>
      <c r="E24" s="3389"/>
      <c r="F24" s="3389"/>
      <c r="G24" s="3389"/>
      <c r="H24" s="3389"/>
      <c r="I24" s="3389"/>
      <c r="J24" s="3389"/>
      <c r="K24" s="3390"/>
      <c r="L24" s="3447"/>
      <c r="M24" s="3432"/>
      <c r="N24" s="3433"/>
      <c r="O24" s="3433"/>
      <c r="P24" s="3433"/>
      <c r="Q24" s="3478"/>
      <c r="R24" s="3479"/>
      <c r="S24" s="3479"/>
      <c r="T24" s="3480"/>
      <c r="U24" s="3478"/>
      <c r="V24" s="3479"/>
      <c r="W24" s="3480"/>
      <c r="X24" s="676"/>
      <c r="Y24" s="676"/>
      <c r="Z24" s="3481"/>
      <c r="AA24" s="3482"/>
      <c r="AB24" s="3478"/>
      <c r="AC24" s="3479"/>
      <c r="AD24" s="3479"/>
      <c r="AE24" s="3479"/>
      <c r="AF24" s="3479"/>
      <c r="AG24" s="3479"/>
      <c r="AH24" s="3480"/>
    </row>
    <row r="25" spans="1:34" s="551" customFormat="1" ht="20.100000000000001" customHeight="1">
      <c r="A25" s="3387"/>
      <c r="B25" s="3391" t="s">
        <v>3256</v>
      </c>
      <c r="C25" s="3392"/>
      <c r="D25" s="3392"/>
      <c r="E25" s="3392"/>
      <c r="F25" s="3392"/>
      <c r="G25" s="3392"/>
      <c r="H25" s="3392"/>
      <c r="I25" s="3392"/>
      <c r="J25" s="3392"/>
      <c r="K25" s="3393"/>
      <c r="L25" s="3448"/>
      <c r="M25" s="3432"/>
      <c r="N25" s="3433"/>
      <c r="O25" s="3433"/>
      <c r="P25" s="3433"/>
      <c r="Q25" s="3470">
        <v>0</v>
      </c>
      <c r="R25" s="3471"/>
      <c r="S25" s="3471"/>
      <c r="T25" s="3472"/>
      <c r="U25" s="3470">
        <v>0</v>
      </c>
      <c r="V25" s="3471"/>
      <c r="W25" s="3472"/>
      <c r="X25" s="3473">
        <v>0</v>
      </c>
      <c r="Y25" s="3474"/>
      <c r="Z25" s="3473">
        <v>0</v>
      </c>
      <c r="AA25" s="3474"/>
      <c r="AB25" s="3475">
        <v>0</v>
      </c>
      <c r="AC25" s="3476"/>
      <c r="AD25" s="3476"/>
      <c r="AE25" s="3476"/>
      <c r="AF25" s="3476"/>
      <c r="AG25" s="3476"/>
      <c r="AH25" s="3477"/>
    </row>
    <row r="26" spans="1:34" s="551" customFormat="1" ht="20.100000000000001" customHeight="1">
      <c r="A26" s="3386" t="s">
        <v>336</v>
      </c>
      <c r="B26" s="3388" t="s">
        <v>3257</v>
      </c>
      <c r="C26" s="3389"/>
      <c r="D26" s="3389"/>
      <c r="E26" s="3389"/>
      <c r="F26" s="3389"/>
      <c r="G26" s="3389"/>
      <c r="H26" s="3389"/>
      <c r="I26" s="3389"/>
      <c r="J26" s="3389"/>
      <c r="K26" s="3390"/>
      <c r="L26" s="3447"/>
      <c r="M26" s="3432"/>
      <c r="N26" s="3433"/>
      <c r="O26" s="3433"/>
      <c r="P26" s="3433"/>
      <c r="Q26" s="3478"/>
      <c r="R26" s="3479"/>
      <c r="S26" s="3479"/>
      <c r="T26" s="3480"/>
      <c r="U26" s="3478"/>
      <c r="V26" s="3479"/>
      <c r="W26" s="3480"/>
      <c r="X26" s="676"/>
      <c r="Y26" s="676"/>
      <c r="Z26" s="3468"/>
      <c r="AA26" s="3469"/>
      <c r="AB26" s="3478"/>
      <c r="AC26" s="3479"/>
      <c r="AD26" s="3479"/>
      <c r="AE26" s="3479"/>
      <c r="AF26" s="3479"/>
      <c r="AG26" s="3479"/>
      <c r="AH26" s="3480"/>
    </row>
    <row r="27" spans="1:34" s="551" customFormat="1" ht="20.100000000000001" customHeight="1">
      <c r="A27" s="3387"/>
      <c r="B27" s="3391" t="s">
        <v>3258</v>
      </c>
      <c r="C27" s="3392"/>
      <c r="D27" s="3392"/>
      <c r="E27" s="3392"/>
      <c r="F27" s="3392"/>
      <c r="G27" s="3392"/>
      <c r="H27" s="3392"/>
      <c r="I27" s="3392"/>
      <c r="J27" s="3392"/>
      <c r="K27" s="3393"/>
      <c r="L27" s="3448"/>
      <c r="M27" s="3432"/>
      <c r="N27" s="3433"/>
      <c r="O27" s="3433"/>
      <c r="P27" s="3433"/>
      <c r="Q27" s="3470">
        <v>0</v>
      </c>
      <c r="R27" s="3471"/>
      <c r="S27" s="3471"/>
      <c r="T27" s="3472"/>
      <c r="U27" s="3470">
        <v>0</v>
      </c>
      <c r="V27" s="3471"/>
      <c r="W27" s="3472"/>
      <c r="X27" s="3473">
        <v>0</v>
      </c>
      <c r="Y27" s="3474"/>
      <c r="Z27" s="3473">
        <v>0</v>
      </c>
      <c r="AA27" s="3474"/>
      <c r="AB27" s="3475">
        <v>0</v>
      </c>
      <c r="AC27" s="3476"/>
      <c r="AD27" s="3476"/>
      <c r="AE27" s="3476"/>
      <c r="AF27" s="3476"/>
      <c r="AG27" s="3476"/>
      <c r="AH27" s="3477"/>
    </row>
    <row r="28" spans="1:34" s="551" customFormat="1" ht="20.100000000000001" customHeight="1">
      <c r="A28" s="3386" t="s">
        <v>774</v>
      </c>
      <c r="B28" s="3394"/>
      <c r="C28" s="3395"/>
      <c r="D28" s="3395"/>
      <c r="E28" s="3395"/>
      <c r="F28" s="3395"/>
      <c r="G28" s="3395"/>
      <c r="H28" s="3395"/>
      <c r="I28" s="3395"/>
      <c r="J28" s="3395"/>
      <c r="K28" s="3396"/>
      <c r="L28" s="3447"/>
      <c r="M28" s="3432"/>
      <c r="N28" s="3433"/>
      <c r="O28" s="3433"/>
      <c r="P28" s="3433"/>
      <c r="Q28" s="3465"/>
      <c r="R28" s="3466"/>
      <c r="S28" s="3466"/>
      <c r="T28" s="3467"/>
      <c r="U28" s="3465"/>
      <c r="V28" s="3466"/>
      <c r="W28" s="3467"/>
      <c r="X28" s="675"/>
      <c r="Y28" s="675"/>
      <c r="Z28" s="3468"/>
      <c r="AA28" s="3469"/>
      <c r="AB28" s="3465"/>
      <c r="AC28" s="3466"/>
      <c r="AD28" s="3466"/>
      <c r="AE28" s="3466"/>
      <c r="AF28" s="3466"/>
      <c r="AG28" s="3466"/>
      <c r="AH28" s="3467"/>
    </row>
    <row r="29" spans="1:34" s="551" customFormat="1" ht="20.100000000000001" customHeight="1">
      <c r="A29" s="3387"/>
      <c r="B29" s="3397"/>
      <c r="C29" s="3398"/>
      <c r="D29" s="3398"/>
      <c r="E29" s="3398"/>
      <c r="F29" s="3398"/>
      <c r="G29" s="3398"/>
      <c r="H29" s="3398"/>
      <c r="I29" s="3398"/>
      <c r="J29" s="3398"/>
      <c r="K29" s="3399"/>
      <c r="L29" s="3448"/>
      <c r="M29" s="3432"/>
      <c r="N29" s="3433"/>
      <c r="O29" s="3433"/>
      <c r="P29" s="3433"/>
      <c r="Q29" s="3470">
        <v>0</v>
      </c>
      <c r="R29" s="3471"/>
      <c r="S29" s="3471"/>
      <c r="T29" s="3472"/>
      <c r="U29" s="3470">
        <v>0</v>
      </c>
      <c r="V29" s="3471"/>
      <c r="W29" s="3472"/>
      <c r="X29" s="3473">
        <v>0</v>
      </c>
      <c r="Y29" s="3474"/>
      <c r="Z29" s="3473">
        <v>0</v>
      </c>
      <c r="AA29" s="3474"/>
      <c r="AB29" s="3475">
        <v>0</v>
      </c>
      <c r="AC29" s="3476"/>
      <c r="AD29" s="3476"/>
      <c r="AE29" s="3476"/>
      <c r="AF29" s="3476"/>
      <c r="AG29" s="3476"/>
      <c r="AH29" s="3477"/>
    </row>
    <row r="30" spans="1:34" s="551" customFormat="1" ht="20.100000000000001" customHeight="1">
      <c r="A30" s="3386" t="s">
        <v>688</v>
      </c>
      <c r="B30" s="3400"/>
      <c r="C30" s="3400"/>
      <c r="D30" s="3400"/>
      <c r="E30" s="3400"/>
      <c r="F30" s="3400"/>
      <c r="G30" s="3400"/>
      <c r="H30" s="3400"/>
      <c r="I30" s="3400"/>
      <c r="J30" s="3400"/>
      <c r="K30" s="3400"/>
      <c r="L30" s="3447"/>
      <c r="M30" s="3432"/>
      <c r="N30" s="3433"/>
      <c r="O30" s="3433"/>
      <c r="P30" s="3433"/>
      <c r="Q30" s="3478"/>
      <c r="R30" s="3479"/>
      <c r="S30" s="3479"/>
      <c r="T30" s="3480"/>
      <c r="U30" s="3465"/>
      <c r="V30" s="3466"/>
      <c r="W30" s="3467"/>
      <c r="X30" s="675"/>
      <c r="Y30" s="675"/>
      <c r="Z30" s="3481"/>
      <c r="AA30" s="3482"/>
      <c r="AB30" s="3478"/>
      <c r="AC30" s="3479"/>
      <c r="AD30" s="3479"/>
      <c r="AE30" s="3479"/>
      <c r="AF30" s="3479"/>
      <c r="AG30" s="3479"/>
      <c r="AH30" s="3480"/>
    </row>
    <row r="31" spans="1:34" s="551" customFormat="1" ht="20.100000000000001" customHeight="1">
      <c r="A31" s="3387"/>
      <c r="B31" s="3400"/>
      <c r="C31" s="3400"/>
      <c r="D31" s="3400"/>
      <c r="E31" s="3400"/>
      <c r="F31" s="3400"/>
      <c r="G31" s="3400"/>
      <c r="H31" s="3400"/>
      <c r="I31" s="3400"/>
      <c r="J31" s="3400"/>
      <c r="K31" s="3400"/>
      <c r="L31" s="3448"/>
      <c r="M31" s="3432"/>
      <c r="N31" s="3433"/>
      <c r="O31" s="3433"/>
      <c r="P31" s="3433"/>
      <c r="Q31" s="3470">
        <v>0</v>
      </c>
      <c r="R31" s="3471"/>
      <c r="S31" s="3471"/>
      <c r="T31" s="3472"/>
      <c r="U31" s="3470">
        <v>0</v>
      </c>
      <c r="V31" s="3471"/>
      <c r="W31" s="3472"/>
      <c r="X31" s="3473">
        <v>0</v>
      </c>
      <c r="Y31" s="3474"/>
      <c r="Z31" s="3473">
        <v>0</v>
      </c>
      <c r="AA31" s="3474"/>
      <c r="AB31" s="3475">
        <v>0</v>
      </c>
      <c r="AC31" s="3476"/>
      <c r="AD31" s="3476"/>
      <c r="AE31" s="3476"/>
      <c r="AF31" s="3476"/>
      <c r="AG31" s="3476"/>
      <c r="AH31" s="3477"/>
    </row>
    <row r="32" spans="1:34" s="551" customFormat="1" ht="20.100000000000001" customHeight="1">
      <c r="A32" s="3386" t="s">
        <v>997</v>
      </c>
      <c r="B32" s="3400"/>
      <c r="C32" s="3400"/>
      <c r="D32" s="3400"/>
      <c r="E32" s="3400"/>
      <c r="F32" s="3400"/>
      <c r="G32" s="3400"/>
      <c r="H32" s="3400"/>
      <c r="I32" s="3400"/>
      <c r="J32" s="3400"/>
      <c r="K32" s="3400"/>
      <c r="L32" s="3447"/>
      <c r="M32" s="3432"/>
      <c r="N32" s="3433"/>
      <c r="O32" s="3433"/>
      <c r="P32" s="3433"/>
      <c r="Q32" s="3465"/>
      <c r="R32" s="3466"/>
      <c r="S32" s="3466"/>
      <c r="T32" s="3467"/>
      <c r="U32" s="3465"/>
      <c r="V32" s="3466"/>
      <c r="W32" s="3467"/>
      <c r="X32" s="675"/>
      <c r="Y32" s="675"/>
      <c r="Z32" s="3468"/>
      <c r="AA32" s="3469"/>
      <c r="AB32" s="3465"/>
      <c r="AC32" s="3466"/>
      <c r="AD32" s="3466"/>
      <c r="AE32" s="3466"/>
      <c r="AF32" s="3466"/>
      <c r="AG32" s="3466"/>
      <c r="AH32" s="3467"/>
    </row>
    <row r="33" spans="1:35" s="551" customFormat="1" ht="20.100000000000001" customHeight="1">
      <c r="A33" s="3387"/>
      <c r="B33" s="3400"/>
      <c r="C33" s="3400"/>
      <c r="D33" s="3400"/>
      <c r="E33" s="3400"/>
      <c r="F33" s="3400"/>
      <c r="G33" s="3400"/>
      <c r="H33" s="3400"/>
      <c r="I33" s="3400"/>
      <c r="J33" s="3400"/>
      <c r="K33" s="3400"/>
      <c r="L33" s="3448"/>
      <c r="M33" s="3432"/>
      <c r="N33" s="3433"/>
      <c r="O33" s="3433"/>
      <c r="P33" s="3433"/>
      <c r="Q33" s="3470">
        <v>0</v>
      </c>
      <c r="R33" s="3471"/>
      <c r="S33" s="3471"/>
      <c r="T33" s="3472"/>
      <c r="U33" s="3470">
        <v>0</v>
      </c>
      <c r="V33" s="3471"/>
      <c r="W33" s="3472"/>
      <c r="X33" s="3473">
        <v>0</v>
      </c>
      <c r="Y33" s="3474"/>
      <c r="Z33" s="3473">
        <v>0</v>
      </c>
      <c r="AA33" s="3474"/>
      <c r="AB33" s="3475">
        <v>0</v>
      </c>
      <c r="AC33" s="3476"/>
      <c r="AD33" s="3476"/>
      <c r="AE33" s="3476"/>
      <c r="AF33" s="3476"/>
      <c r="AG33" s="3476"/>
      <c r="AH33" s="3477"/>
    </row>
    <row r="34" spans="1:35" s="551" customFormat="1" ht="20.100000000000001" customHeight="1">
      <c r="A34" s="3386" t="s">
        <v>1001</v>
      </c>
      <c r="B34" s="3400"/>
      <c r="C34" s="3400"/>
      <c r="D34" s="3400"/>
      <c r="E34" s="3400"/>
      <c r="F34" s="3400"/>
      <c r="G34" s="3400"/>
      <c r="H34" s="3400"/>
      <c r="I34" s="3400"/>
      <c r="J34" s="3400"/>
      <c r="K34" s="3400"/>
      <c r="L34" s="3447"/>
      <c r="M34" s="3432"/>
      <c r="N34" s="3433"/>
      <c r="O34" s="3433"/>
      <c r="P34" s="3433"/>
      <c r="Q34" s="3465"/>
      <c r="R34" s="3466"/>
      <c r="S34" s="3466"/>
      <c r="T34" s="3467"/>
      <c r="U34" s="3465"/>
      <c r="V34" s="3466"/>
      <c r="W34" s="3467"/>
      <c r="X34" s="675"/>
      <c r="Y34" s="675"/>
      <c r="Z34" s="3468"/>
      <c r="AA34" s="3469"/>
      <c r="AB34" s="3465"/>
      <c r="AC34" s="3466"/>
      <c r="AD34" s="3466"/>
      <c r="AE34" s="3466"/>
      <c r="AF34" s="3466"/>
      <c r="AG34" s="3466"/>
      <c r="AH34" s="3467"/>
    </row>
    <row r="35" spans="1:35" s="551" customFormat="1" ht="20.100000000000001" customHeight="1">
      <c r="A35" s="3387"/>
      <c r="B35" s="3400"/>
      <c r="C35" s="3400"/>
      <c r="D35" s="3400"/>
      <c r="E35" s="3400"/>
      <c r="F35" s="3400"/>
      <c r="G35" s="3400"/>
      <c r="H35" s="3400"/>
      <c r="I35" s="3400"/>
      <c r="J35" s="3400"/>
      <c r="K35" s="3400"/>
      <c r="L35" s="3448"/>
      <c r="M35" s="3432"/>
      <c r="N35" s="3433"/>
      <c r="O35" s="3433"/>
      <c r="P35" s="3433"/>
      <c r="Q35" s="3470">
        <v>0</v>
      </c>
      <c r="R35" s="3471"/>
      <c r="S35" s="3471"/>
      <c r="T35" s="3472"/>
      <c r="U35" s="3470">
        <v>0</v>
      </c>
      <c r="V35" s="3471"/>
      <c r="W35" s="3472"/>
      <c r="X35" s="3473">
        <v>0</v>
      </c>
      <c r="Y35" s="3474"/>
      <c r="Z35" s="3473">
        <v>0</v>
      </c>
      <c r="AA35" s="3474"/>
      <c r="AB35" s="3475">
        <v>0</v>
      </c>
      <c r="AC35" s="3476"/>
      <c r="AD35" s="3476"/>
      <c r="AE35" s="3476"/>
      <c r="AF35" s="3476"/>
      <c r="AG35" s="3476"/>
      <c r="AH35" s="3477"/>
    </row>
    <row r="36" spans="1:35" s="551" customFormat="1" ht="20.100000000000001" customHeight="1">
      <c r="A36" s="3386" t="s">
        <v>1005</v>
      </c>
      <c r="B36" s="3400"/>
      <c r="C36" s="3400"/>
      <c r="D36" s="3400"/>
      <c r="E36" s="3400"/>
      <c r="F36" s="3400"/>
      <c r="G36" s="3400"/>
      <c r="H36" s="3400"/>
      <c r="I36" s="3400"/>
      <c r="J36" s="3400"/>
      <c r="K36" s="3400"/>
      <c r="L36" s="3447"/>
      <c r="M36" s="3432"/>
      <c r="N36" s="3433"/>
      <c r="O36" s="3433"/>
      <c r="P36" s="3433"/>
      <c r="Q36" s="3465"/>
      <c r="R36" s="3466"/>
      <c r="S36" s="3466"/>
      <c r="T36" s="3467"/>
      <c r="U36" s="3465"/>
      <c r="V36" s="3466"/>
      <c r="W36" s="3467"/>
      <c r="X36" s="675"/>
      <c r="Y36" s="675"/>
      <c r="Z36" s="3468"/>
      <c r="AA36" s="3469"/>
      <c r="AB36" s="3465"/>
      <c r="AC36" s="3466"/>
      <c r="AD36" s="3466"/>
      <c r="AE36" s="3466"/>
      <c r="AF36" s="3466"/>
      <c r="AG36" s="3466"/>
      <c r="AH36" s="3467"/>
    </row>
    <row r="37" spans="1:35" s="551" customFormat="1" ht="20.100000000000001" customHeight="1">
      <c r="A37" s="3387"/>
      <c r="B37" s="3400"/>
      <c r="C37" s="3400"/>
      <c r="D37" s="3400"/>
      <c r="E37" s="3400"/>
      <c r="F37" s="3400"/>
      <c r="G37" s="3400"/>
      <c r="H37" s="3400"/>
      <c r="I37" s="3400"/>
      <c r="J37" s="3400"/>
      <c r="K37" s="3400"/>
      <c r="L37" s="3448"/>
      <c r="M37" s="3432"/>
      <c r="N37" s="3433"/>
      <c r="O37" s="3433"/>
      <c r="P37" s="3433"/>
      <c r="Q37" s="3470">
        <v>0</v>
      </c>
      <c r="R37" s="3471"/>
      <c r="S37" s="3471"/>
      <c r="T37" s="3472"/>
      <c r="U37" s="3470">
        <v>0</v>
      </c>
      <c r="V37" s="3471"/>
      <c r="W37" s="3472"/>
      <c r="X37" s="3473">
        <v>0</v>
      </c>
      <c r="Y37" s="3474"/>
      <c r="Z37" s="3473">
        <v>0</v>
      </c>
      <c r="AA37" s="3474"/>
      <c r="AB37" s="3475">
        <v>0</v>
      </c>
      <c r="AC37" s="3476"/>
      <c r="AD37" s="3476"/>
      <c r="AE37" s="3476"/>
      <c r="AF37" s="3476"/>
      <c r="AG37" s="3476"/>
      <c r="AH37" s="3477"/>
    </row>
    <row r="38" spans="1:35" s="551" customFormat="1" ht="20.100000000000001" customHeight="1">
      <c r="A38" s="3386" t="s">
        <v>1009</v>
      </c>
      <c r="B38" s="3400"/>
      <c r="C38" s="3400"/>
      <c r="D38" s="3400"/>
      <c r="E38" s="3400"/>
      <c r="F38" s="3400"/>
      <c r="G38" s="3400"/>
      <c r="H38" s="3400"/>
      <c r="I38" s="3400"/>
      <c r="J38" s="3400"/>
      <c r="K38" s="3400"/>
      <c r="L38" s="3447"/>
      <c r="M38" s="3432"/>
      <c r="N38" s="3433"/>
      <c r="O38" s="3433"/>
      <c r="P38" s="3433"/>
      <c r="Q38" s="3465"/>
      <c r="R38" s="3466"/>
      <c r="S38" s="3466"/>
      <c r="T38" s="3467"/>
      <c r="U38" s="3465"/>
      <c r="V38" s="3466"/>
      <c r="W38" s="3467"/>
      <c r="X38" s="675"/>
      <c r="Y38" s="675"/>
      <c r="Z38" s="3468"/>
      <c r="AA38" s="3469"/>
      <c r="AB38" s="3465"/>
      <c r="AC38" s="3466"/>
      <c r="AD38" s="3466"/>
      <c r="AE38" s="3466"/>
      <c r="AF38" s="3466"/>
      <c r="AG38" s="3466"/>
      <c r="AH38" s="3467"/>
    </row>
    <row r="39" spans="1:35" s="551" customFormat="1" ht="20.100000000000001" customHeight="1">
      <c r="A39" s="3387"/>
      <c r="B39" s="3400"/>
      <c r="C39" s="3400"/>
      <c r="D39" s="3400"/>
      <c r="E39" s="3400"/>
      <c r="F39" s="3400"/>
      <c r="G39" s="3400"/>
      <c r="H39" s="3400"/>
      <c r="I39" s="3400"/>
      <c r="J39" s="3400"/>
      <c r="K39" s="3400"/>
      <c r="L39" s="3448"/>
      <c r="M39" s="3432"/>
      <c r="N39" s="3433"/>
      <c r="O39" s="3433"/>
      <c r="P39" s="3433"/>
      <c r="Q39" s="3470">
        <v>0</v>
      </c>
      <c r="R39" s="3471"/>
      <c r="S39" s="3471"/>
      <c r="T39" s="3472"/>
      <c r="U39" s="3470">
        <v>0</v>
      </c>
      <c r="V39" s="3471"/>
      <c r="W39" s="3472"/>
      <c r="X39" s="3473">
        <v>0</v>
      </c>
      <c r="Y39" s="3474"/>
      <c r="Z39" s="3473">
        <v>0</v>
      </c>
      <c r="AA39" s="3474"/>
      <c r="AB39" s="3475">
        <v>0</v>
      </c>
      <c r="AC39" s="3476"/>
      <c r="AD39" s="3476"/>
      <c r="AE39" s="3476"/>
      <c r="AF39" s="3476"/>
      <c r="AG39" s="3476"/>
      <c r="AH39" s="3477"/>
    </row>
    <row r="40" spans="1:35" s="551" customFormat="1" ht="19.5" customHeight="1">
      <c r="A40" s="3386" t="s">
        <v>1013</v>
      </c>
      <c r="B40" s="3400"/>
      <c r="C40" s="3400"/>
      <c r="D40" s="3400"/>
      <c r="E40" s="3400"/>
      <c r="F40" s="3400"/>
      <c r="G40" s="3400"/>
      <c r="H40" s="3400"/>
      <c r="I40" s="3400"/>
      <c r="J40" s="3400"/>
      <c r="K40" s="3400"/>
      <c r="L40" s="3447"/>
      <c r="M40" s="3432"/>
      <c r="N40" s="3433"/>
      <c r="O40" s="3433"/>
      <c r="P40" s="3433"/>
      <c r="Q40" s="3465"/>
      <c r="R40" s="3466"/>
      <c r="S40" s="3466"/>
      <c r="T40" s="3467"/>
      <c r="U40" s="3465"/>
      <c r="V40" s="3466"/>
      <c r="W40" s="3467"/>
      <c r="X40" s="675"/>
      <c r="Y40" s="675"/>
      <c r="Z40" s="3468"/>
      <c r="AA40" s="3469"/>
      <c r="AB40" s="3465"/>
      <c r="AC40" s="3466"/>
      <c r="AD40" s="3466"/>
      <c r="AE40" s="3466"/>
      <c r="AF40" s="3466"/>
      <c r="AG40" s="3466"/>
      <c r="AH40" s="3467"/>
    </row>
    <row r="41" spans="1:35" s="551" customFormat="1" ht="19.5" customHeight="1">
      <c r="A41" s="3387"/>
      <c r="B41" s="3400"/>
      <c r="C41" s="3400"/>
      <c r="D41" s="3400"/>
      <c r="E41" s="3400"/>
      <c r="F41" s="3400"/>
      <c r="G41" s="3400"/>
      <c r="H41" s="3400"/>
      <c r="I41" s="3400"/>
      <c r="J41" s="3400"/>
      <c r="K41" s="3400"/>
      <c r="L41" s="3448"/>
      <c r="M41" s="3432"/>
      <c r="N41" s="3433"/>
      <c r="O41" s="3433"/>
      <c r="P41" s="3433"/>
      <c r="Q41" s="3470">
        <v>0</v>
      </c>
      <c r="R41" s="3471"/>
      <c r="S41" s="3471"/>
      <c r="T41" s="3472"/>
      <c r="U41" s="3470">
        <v>0</v>
      </c>
      <c r="V41" s="3471"/>
      <c r="W41" s="3472"/>
      <c r="X41" s="3473">
        <v>0</v>
      </c>
      <c r="Y41" s="3474"/>
      <c r="Z41" s="3473">
        <v>0</v>
      </c>
      <c r="AA41" s="3474"/>
      <c r="AB41" s="3475">
        <v>0</v>
      </c>
      <c r="AC41" s="3476"/>
      <c r="AD41" s="3476"/>
      <c r="AE41" s="3476"/>
      <c r="AF41" s="3476"/>
      <c r="AG41" s="3476"/>
      <c r="AH41" s="3477"/>
      <c r="AI41" s="684"/>
    </row>
    <row r="42" spans="1:35" s="551" customFormat="1" ht="19.5" customHeight="1">
      <c r="A42" s="3386" t="s">
        <v>1017</v>
      </c>
      <c r="B42" s="3400"/>
      <c r="C42" s="3400"/>
      <c r="D42" s="3400"/>
      <c r="E42" s="3400"/>
      <c r="F42" s="3400"/>
      <c r="G42" s="3400"/>
      <c r="H42" s="3400"/>
      <c r="I42" s="3400"/>
      <c r="J42" s="3400"/>
      <c r="K42" s="3400"/>
      <c r="L42" s="3447"/>
      <c r="M42" s="3432"/>
      <c r="N42" s="3433"/>
      <c r="O42" s="3433"/>
      <c r="P42" s="3433"/>
      <c r="Q42" s="3465"/>
      <c r="R42" s="3466"/>
      <c r="S42" s="3466"/>
      <c r="T42" s="3467"/>
      <c r="U42" s="3465"/>
      <c r="V42" s="3466"/>
      <c r="W42" s="3467"/>
      <c r="X42" s="675"/>
      <c r="Y42" s="675"/>
      <c r="Z42" s="3468"/>
      <c r="AA42" s="3469"/>
      <c r="AB42" s="3465"/>
      <c r="AC42" s="3466"/>
      <c r="AD42" s="3466"/>
      <c r="AE42" s="3466"/>
      <c r="AF42" s="3466"/>
      <c r="AG42" s="3466"/>
      <c r="AH42" s="3467"/>
    </row>
    <row r="43" spans="1:35" s="551" customFormat="1" ht="20.100000000000001" customHeight="1">
      <c r="A43" s="3387"/>
      <c r="B43" s="3400"/>
      <c r="C43" s="3400"/>
      <c r="D43" s="3400"/>
      <c r="E43" s="3400"/>
      <c r="F43" s="3400"/>
      <c r="G43" s="3400"/>
      <c r="H43" s="3400"/>
      <c r="I43" s="3400"/>
      <c r="J43" s="3400"/>
      <c r="K43" s="3400"/>
      <c r="L43" s="3448"/>
      <c r="M43" s="3432"/>
      <c r="N43" s="3433"/>
      <c r="O43" s="3433"/>
      <c r="P43" s="3433"/>
      <c r="Q43" s="3470">
        <v>0</v>
      </c>
      <c r="R43" s="3471"/>
      <c r="S43" s="3471"/>
      <c r="T43" s="3472"/>
      <c r="U43" s="3470">
        <v>0</v>
      </c>
      <c r="V43" s="3471"/>
      <c r="W43" s="3472"/>
      <c r="X43" s="3473">
        <v>0</v>
      </c>
      <c r="Y43" s="3474"/>
      <c r="Z43" s="3473">
        <v>0</v>
      </c>
      <c r="AA43" s="3474"/>
      <c r="AB43" s="3475">
        <v>0</v>
      </c>
      <c r="AC43" s="3476"/>
      <c r="AD43" s="3476"/>
      <c r="AE43" s="3476"/>
      <c r="AF43" s="3476"/>
      <c r="AG43" s="3476"/>
      <c r="AH43" s="3477"/>
    </row>
    <row r="44" spans="1:35" ht="20.100000000000001" customHeight="1">
      <c r="A44" s="3441" t="s">
        <v>1024</v>
      </c>
      <c r="C44" s="551" t="s">
        <v>1236</v>
      </c>
      <c r="D44" s="551"/>
      <c r="E44" s="551"/>
      <c r="F44" s="551"/>
      <c r="G44" s="551"/>
      <c r="H44" s="551"/>
      <c r="J44" s="551"/>
      <c r="K44" s="3444"/>
      <c r="L44" s="665"/>
      <c r="M44" s="3415" t="s">
        <v>47</v>
      </c>
      <c r="N44" s="3416"/>
      <c r="O44" s="3416"/>
      <c r="P44" s="3416"/>
      <c r="Q44" s="3416"/>
      <c r="R44" s="3416"/>
      <c r="S44" s="3416"/>
      <c r="T44" s="3417"/>
      <c r="U44" s="3449"/>
      <c r="V44" s="3450"/>
      <c r="W44" s="3450"/>
      <c r="X44" s="677"/>
      <c r="Y44" s="677"/>
      <c r="Z44" s="3449"/>
      <c r="AA44" s="3451"/>
      <c r="AB44" s="3455"/>
      <c r="AC44" s="3456"/>
      <c r="AD44" s="3456"/>
      <c r="AE44" s="3456"/>
      <c r="AF44" s="3456"/>
      <c r="AG44" s="3456"/>
      <c r="AH44" s="3457"/>
    </row>
    <row r="45" spans="1:35" s="635" customFormat="1" ht="20.100000000000001" customHeight="1">
      <c r="A45" s="3442"/>
      <c r="B45" s="644"/>
      <c r="C45" s="645" t="s">
        <v>1237</v>
      </c>
      <c r="D45" s="645"/>
      <c r="E45" s="645"/>
      <c r="F45" s="645"/>
      <c r="G45" s="645"/>
      <c r="H45" s="645"/>
      <c r="I45" s="643"/>
      <c r="J45" s="643"/>
      <c r="K45" s="3444"/>
      <c r="L45" s="665"/>
      <c r="M45" s="3434"/>
      <c r="N45" s="3435"/>
      <c r="O45" s="3435"/>
      <c r="P45" s="3435"/>
      <c r="Q45" s="3435"/>
      <c r="R45" s="3435"/>
      <c r="S45" s="3435"/>
      <c r="T45" s="3435"/>
      <c r="U45" s="3458">
        <v>0</v>
      </c>
      <c r="V45" s="3459"/>
      <c r="W45" s="3460"/>
      <c r="X45" s="3449"/>
      <c r="Y45" s="3451"/>
      <c r="Z45" s="3449"/>
      <c r="AA45" s="3451"/>
      <c r="AB45" s="3461"/>
      <c r="AC45" s="3462"/>
      <c r="AD45" s="3462"/>
      <c r="AE45" s="3462"/>
      <c r="AF45" s="3462"/>
      <c r="AG45" s="3462"/>
      <c r="AH45" s="3463"/>
    </row>
    <row r="46" spans="1:35" ht="20.100000000000001" customHeight="1">
      <c r="A46" s="3441">
        <v>99</v>
      </c>
      <c r="C46" s="551" t="s">
        <v>1238</v>
      </c>
      <c r="D46" s="551"/>
      <c r="E46" s="551"/>
      <c r="F46" s="551"/>
      <c r="G46" s="551"/>
      <c r="H46" s="551"/>
      <c r="I46" s="551"/>
      <c r="J46" s="551"/>
      <c r="K46" s="3445"/>
      <c r="L46" s="666"/>
      <c r="M46" s="3429"/>
      <c r="N46" s="3430"/>
      <c r="O46" s="3430"/>
      <c r="P46" s="3430"/>
      <c r="Q46" s="3430"/>
      <c r="R46" s="3430"/>
      <c r="S46" s="3430"/>
      <c r="T46" s="3430"/>
      <c r="U46" s="3421">
        <f>SUM(U45,U43,U41,U39,U37,U35,U33,U31,U29,U27,U25,U23,U21,U19,U17,U15,U13,U11)</f>
        <v>0</v>
      </c>
      <c r="V46" s="3422"/>
      <c r="W46" s="3422"/>
      <c r="X46" s="3425"/>
      <c r="Y46" s="3426"/>
      <c r="Z46" s="3425"/>
      <c r="AA46" s="3426"/>
      <c r="AB46" s="3415"/>
      <c r="AC46" s="3416"/>
      <c r="AD46" s="3416"/>
      <c r="AE46" s="3416"/>
      <c r="AF46" s="3416"/>
      <c r="AG46" s="3416"/>
      <c r="AH46" s="3417"/>
    </row>
    <row r="47" spans="1:35" ht="15" customHeight="1">
      <c r="A47" s="3443"/>
      <c r="B47" s="571"/>
      <c r="C47" s="646" t="s">
        <v>1239</v>
      </c>
      <c r="D47" s="647"/>
      <c r="E47" s="647"/>
      <c r="F47" s="647"/>
      <c r="G47" s="647"/>
      <c r="H47" s="647"/>
      <c r="I47" s="571"/>
      <c r="J47" s="571"/>
      <c r="K47" s="3446"/>
      <c r="L47" s="667"/>
      <c r="M47" s="3431"/>
      <c r="N47" s="3419"/>
      <c r="O47" s="3419"/>
      <c r="P47" s="3419"/>
      <c r="Q47" s="3419"/>
      <c r="R47" s="3419"/>
      <c r="S47" s="3419"/>
      <c r="T47" s="3419"/>
      <c r="U47" s="3423"/>
      <c r="V47" s="3424"/>
      <c r="W47" s="3424"/>
      <c r="X47" s="3427"/>
      <c r="Y47" s="3428"/>
      <c r="Z47" s="3427"/>
      <c r="AA47" s="3428"/>
      <c r="AB47" s="3418"/>
      <c r="AC47" s="3419"/>
      <c r="AD47" s="3419"/>
      <c r="AE47" s="3419"/>
      <c r="AF47" s="3419"/>
      <c r="AG47" s="3419"/>
      <c r="AH47" s="3420"/>
    </row>
    <row r="48" spans="1:35" ht="20.100000000000001" customHeight="1">
      <c r="B48" s="551"/>
      <c r="C48" s="551"/>
      <c r="D48" s="551"/>
      <c r="E48" s="551"/>
      <c r="F48" s="551"/>
      <c r="G48" s="551"/>
      <c r="H48" s="551"/>
      <c r="I48" s="551"/>
      <c r="J48" s="551"/>
      <c r="K48" s="551"/>
      <c r="L48" s="551"/>
      <c r="M48" s="668"/>
      <c r="N48" s="668"/>
      <c r="O48" s="668"/>
      <c r="P48" s="668"/>
      <c r="Q48" s="678"/>
      <c r="R48" s="678"/>
      <c r="S48" s="678"/>
      <c r="T48" s="678"/>
      <c r="U48" s="143"/>
      <c r="V48" s="143"/>
      <c r="W48" s="143"/>
      <c r="X48" s="143"/>
      <c r="Y48" s="143"/>
      <c r="Z48" s="678"/>
      <c r="AA48" s="678"/>
      <c r="AB48"/>
      <c r="AC48"/>
      <c r="AD48"/>
      <c r="AE48"/>
      <c r="AF48"/>
      <c r="AG48"/>
      <c r="AH48"/>
    </row>
    <row r="49" spans="1:34" ht="5.0999999999999996" customHeight="1">
      <c r="K49" s="551"/>
      <c r="L49" s="551"/>
    </row>
    <row r="50" spans="1:34" ht="9" customHeight="1">
      <c r="B50" s="648"/>
      <c r="C50" s="649"/>
      <c r="D50" s="650"/>
      <c r="E50" s="650"/>
      <c r="F50" s="650"/>
      <c r="G50" s="650"/>
      <c r="H50" s="650"/>
      <c r="I50" s="650"/>
      <c r="J50" s="650"/>
      <c r="K50" s="650"/>
      <c r="L50" s="650"/>
      <c r="M50" s="650"/>
      <c r="N50" s="650"/>
      <c r="O50" s="650"/>
      <c r="P50" s="650"/>
      <c r="Q50" s="650"/>
      <c r="R50" s="650"/>
      <c r="S50" s="650"/>
      <c r="T50" s="650"/>
      <c r="U50" s="650"/>
      <c r="V50" s="650"/>
      <c r="W50" s="650"/>
      <c r="X50" s="650"/>
      <c r="Y50" s="650"/>
      <c r="Z50" s="650"/>
      <c r="AA50" s="650"/>
      <c r="AB50" s="650"/>
      <c r="AC50" s="650"/>
      <c r="AD50" s="650"/>
      <c r="AE50" s="650"/>
      <c r="AF50" s="650"/>
      <c r="AG50" s="650"/>
      <c r="AH50" s="685"/>
    </row>
    <row r="51" spans="1:34" ht="12.9" customHeight="1">
      <c r="B51" s="651"/>
      <c r="C51" s="652" t="s">
        <v>1240</v>
      </c>
      <c r="D51" s="653"/>
      <c r="E51" s="653"/>
      <c r="F51" s="653"/>
      <c r="G51" s="653"/>
      <c r="H51" s="653"/>
      <c r="I51" s="653"/>
      <c r="J51" s="653"/>
      <c r="K51" s="653"/>
      <c r="L51" s="653"/>
      <c r="M51" s="653"/>
      <c r="N51" s="653"/>
      <c r="O51" s="653"/>
      <c r="P51" s="653"/>
      <c r="Q51" s="653"/>
      <c r="R51" s="653"/>
      <c r="S51" s="653"/>
      <c r="T51" s="653"/>
      <c r="U51" s="653"/>
      <c r="V51" s="653"/>
      <c r="W51" s="653"/>
      <c r="X51" s="653"/>
      <c r="Y51" s="653"/>
      <c r="Z51" s="653"/>
      <c r="AA51" s="653"/>
      <c r="AB51" s="653"/>
      <c r="AC51" s="653"/>
      <c r="AD51" s="653"/>
      <c r="AE51" s="653"/>
      <c r="AF51" s="653"/>
      <c r="AG51" s="653"/>
      <c r="AH51" s="686"/>
    </row>
    <row r="52" spans="1:34" ht="6.9" customHeight="1">
      <c r="B52" s="651"/>
      <c r="C52" s="652"/>
      <c r="D52" s="653"/>
      <c r="E52" s="653"/>
      <c r="F52" s="653"/>
      <c r="G52" s="653"/>
      <c r="H52" s="653"/>
      <c r="I52" s="653"/>
      <c r="J52" s="653"/>
      <c r="K52" s="653"/>
      <c r="L52" s="653"/>
      <c r="M52" s="653"/>
      <c r="N52" s="653"/>
      <c r="O52" s="653"/>
      <c r="P52" s="653"/>
      <c r="Q52" s="653"/>
      <c r="R52" s="653"/>
      <c r="S52" s="653"/>
      <c r="T52" s="653"/>
      <c r="U52" s="653"/>
      <c r="V52" s="653"/>
      <c r="W52" s="653"/>
      <c r="X52" s="653"/>
      <c r="Y52" s="653"/>
      <c r="Z52" s="653"/>
      <c r="AA52" s="653"/>
      <c r="AB52" s="653"/>
      <c r="AC52" s="653"/>
      <c r="AD52" s="653"/>
      <c r="AE52" s="653"/>
      <c r="AF52" s="653"/>
      <c r="AG52" s="653"/>
      <c r="AH52" s="686"/>
    </row>
    <row r="53" spans="1:34" ht="9.75" customHeight="1">
      <c r="B53" s="651"/>
      <c r="C53" s="654" t="s">
        <v>1241</v>
      </c>
      <c r="D53" s="653"/>
      <c r="E53" s="653"/>
      <c r="F53" s="653"/>
      <c r="G53" s="653"/>
      <c r="H53" s="653"/>
      <c r="I53" s="653"/>
      <c r="J53" s="653"/>
      <c r="K53" s="653"/>
      <c r="L53" s="653"/>
      <c r="M53" s="653"/>
      <c r="N53" s="653"/>
      <c r="O53" s="653"/>
      <c r="P53" s="653"/>
      <c r="Q53" s="653"/>
      <c r="R53" s="653"/>
      <c r="S53" s="653"/>
      <c r="T53" s="653"/>
      <c r="U53" s="653"/>
      <c r="V53" s="653"/>
      <c r="W53" s="653"/>
      <c r="X53" s="653"/>
      <c r="Y53" s="653"/>
      <c r="Z53" s="653"/>
      <c r="AA53" s="653"/>
      <c r="AB53" s="653"/>
      <c r="AC53" s="653"/>
      <c r="AD53" s="653"/>
      <c r="AE53" s="653"/>
      <c r="AF53" s="653"/>
      <c r="AG53" s="653"/>
      <c r="AH53" s="686"/>
    </row>
    <row r="54" spans="1:34" ht="9.75" customHeight="1">
      <c r="B54" s="651"/>
      <c r="C54" s="655" t="s">
        <v>1242</v>
      </c>
      <c r="D54" s="653"/>
      <c r="E54" s="653"/>
      <c r="F54" s="653"/>
      <c r="G54" s="653"/>
      <c r="H54" s="653"/>
      <c r="I54" s="653"/>
      <c r="J54" s="653"/>
      <c r="K54" s="653"/>
      <c r="L54" s="653"/>
      <c r="M54" s="653"/>
      <c r="N54" s="653"/>
      <c r="O54" s="653"/>
      <c r="P54" s="653"/>
      <c r="Q54" s="653"/>
      <c r="R54" s="653"/>
      <c r="S54" s="653"/>
      <c r="T54" s="653"/>
      <c r="U54" s="653"/>
      <c r="V54" s="653"/>
      <c r="W54" s="653"/>
      <c r="X54" s="653"/>
      <c r="Y54" s="653"/>
      <c r="Z54" s="653"/>
      <c r="AA54" s="653"/>
      <c r="AB54" s="653"/>
      <c r="AC54" s="653"/>
      <c r="AD54" s="653"/>
      <c r="AE54" s="653"/>
      <c r="AF54" s="653"/>
      <c r="AG54" s="653"/>
      <c r="AH54" s="686"/>
    </row>
    <row r="55" spans="1:34" ht="6" customHeight="1">
      <c r="B55" s="656"/>
      <c r="C55" s="653"/>
      <c r="D55" s="653"/>
      <c r="E55" s="653"/>
      <c r="F55" s="653"/>
      <c r="G55" s="653"/>
      <c r="H55" s="653"/>
      <c r="I55" s="653"/>
      <c r="J55" s="653"/>
      <c r="K55" s="653"/>
      <c r="L55" s="653"/>
      <c r="M55" s="653"/>
      <c r="N55" s="653"/>
      <c r="O55" s="653"/>
      <c r="P55" s="653"/>
      <c r="Q55" s="653"/>
      <c r="R55" s="653"/>
      <c r="S55" s="653"/>
      <c r="T55" s="653"/>
      <c r="U55" s="653"/>
      <c r="V55" s="653"/>
      <c r="W55" s="653"/>
      <c r="X55" s="653"/>
      <c r="Y55" s="653"/>
      <c r="Z55" s="653"/>
      <c r="AA55" s="653"/>
      <c r="AB55" s="653"/>
      <c r="AC55" s="653"/>
      <c r="AD55" s="653"/>
      <c r="AE55" s="653"/>
      <c r="AF55" s="653"/>
      <c r="AG55" s="653"/>
      <c r="AH55" s="686"/>
    </row>
    <row r="56" spans="1:34" customFormat="1" ht="15" customHeight="1">
      <c r="A56" s="552"/>
      <c r="B56" s="656"/>
      <c r="C56" s="652" t="s">
        <v>1243</v>
      </c>
      <c r="D56" s="652"/>
      <c r="E56" s="652"/>
      <c r="F56" s="652"/>
      <c r="G56" s="652"/>
      <c r="H56" s="652"/>
      <c r="I56" s="652"/>
      <c r="J56" s="652"/>
      <c r="K56" s="652"/>
      <c r="L56" s="652"/>
      <c r="M56" s="652"/>
      <c r="N56" s="652"/>
      <c r="O56" s="652"/>
      <c r="P56" s="652"/>
      <c r="Q56" s="652"/>
      <c r="R56" s="652"/>
      <c r="S56" s="652"/>
      <c r="T56" s="652"/>
      <c r="U56" s="652"/>
      <c r="V56" s="652"/>
      <c r="W56" s="652"/>
      <c r="X56" s="652"/>
      <c r="Y56" s="652"/>
      <c r="Z56" s="652"/>
      <c r="AA56" s="652"/>
      <c r="AB56" s="652"/>
      <c r="AC56" s="652"/>
      <c r="AD56" s="652"/>
      <c r="AE56" s="652"/>
      <c r="AF56" s="653"/>
      <c r="AG56" s="653"/>
      <c r="AH56" s="687"/>
    </row>
    <row r="57" spans="1:34" customFormat="1" ht="9.75" customHeight="1">
      <c r="A57" s="552"/>
      <c r="B57" s="656"/>
      <c r="C57" s="657" t="s">
        <v>1244</v>
      </c>
      <c r="D57" s="652"/>
      <c r="E57" s="652"/>
      <c r="F57" s="652"/>
      <c r="G57" s="652"/>
      <c r="H57" s="652"/>
      <c r="I57" s="652"/>
      <c r="J57" s="652"/>
      <c r="K57" s="652"/>
      <c r="L57" s="652"/>
      <c r="M57" s="652"/>
      <c r="N57" s="652"/>
      <c r="O57" s="652"/>
      <c r="P57" s="652"/>
      <c r="Q57" s="652"/>
      <c r="R57" s="652"/>
      <c r="S57" s="652"/>
      <c r="T57" s="652"/>
      <c r="U57" s="652"/>
      <c r="V57" s="652"/>
      <c r="W57" s="652"/>
      <c r="X57" s="652"/>
      <c r="Y57" s="652"/>
      <c r="Z57" s="652"/>
      <c r="AA57" s="652"/>
      <c r="AB57" s="652"/>
      <c r="AC57" s="652"/>
      <c r="AD57" s="652"/>
      <c r="AE57" s="652"/>
      <c r="AF57" s="653"/>
      <c r="AG57" s="653"/>
      <c r="AH57" s="687"/>
    </row>
    <row r="58" spans="1:34" customFormat="1" ht="9" customHeight="1">
      <c r="A58" s="552"/>
      <c r="B58" s="658"/>
      <c r="C58" s="659"/>
      <c r="D58" s="660"/>
      <c r="E58" s="660"/>
      <c r="F58" s="660"/>
      <c r="G58" s="660"/>
      <c r="H58" s="660"/>
      <c r="I58" s="660"/>
      <c r="J58" s="660"/>
      <c r="K58" s="660"/>
      <c r="L58" s="660"/>
      <c r="M58" s="660"/>
      <c r="N58" s="660"/>
      <c r="O58" s="660"/>
      <c r="P58" s="660"/>
      <c r="Q58" s="660"/>
      <c r="R58" s="660"/>
      <c r="S58" s="660"/>
      <c r="T58" s="660"/>
      <c r="U58" s="660"/>
      <c r="V58" s="660"/>
      <c r="W58" s="660"/>
      <c r="X58" s="660"/>
      <c r="Y58" s="660"/>
      <c r="Z58" s="660"/>
      <c r="AA58" s="660"/>
      <c r="AB58" s="660"/>
      <c r="AC58" s="660"/>
      <c r="AD58" s="660"/>
      <c r="AE58" s="660"/>
      <c r="AF58" s="660"/>
      <c r="AG58" s="660"/>
      <c r="AH58" s="688"/>
    </row>
    <row r="59" spans="1:34" customFormat="1" ht="12.9" customHeight="1">
      <c r="A59" s="552"/>
    </row>
    <row r="60" spans="1:34" customFormat="1" ht="12.9" customHeight="1">
      <c r="A60" s="3262" t="s">
        <v>1245</v>
      </c>
      <c r="B60" s="3263"/>
      <c r="C60" s="3263"/>
      <c r="D60" s="3263"/>
      <c r="E60" s="3263"/>
      <c r="F60" s="3263"/>
      <c r="G60" s="3263"/>
      <c r="H60" s="3263"/>
      <c r="I60" s="3263"/>
      <c r="J60" s="3263"/>
      <c r="K60" s="3263"/>
      <c r="L60" s="3263"/>
      <c r="M60" s="3263"/>
      <c r="N60" s="3263"/>
      <c r="O60" s="3263"/>
      <c r="P60" s="3263"/>
      <c r="Q60" s="3263"/>
      <c r="R60" s="3263"/>
      <c r="S60" s="3263"/>
      <c r="T60" s="3263"/>
      <c r="U60" s="3263"/>
      <c r="V60" s="3263"/>
      <c r="W60" s="3263"/>
      <c r="X60" s="3263"/>
      <c r="Y60" s="3263"/>
      <c r="Z60" s="3263"/>
      <c r="AA60" s="3263"/>
      <c r="AB60" s="3263"/>
      <c r="AC60" s="3263"/>
      <c r="AD60" s="3263"/>
      <c r="AE60" s="3263"/>
      <c r="AF60" s="3263"/>
      <c r="AG60" s="3263"/>
      <c r="AH60" s="3263"/>
    </row>
    <row r="61" spans="1:34" customFormat="1" ht="12.9" customHeight="1">
      <c r="A61" s="3464"/>
      <c r="B61" s="3464"/>
      <c r="C61" s="3464"/>
      <c r="D61" s="3464"/>
      <c r="E61" s="3464"/>
      <c r="F61" s="3464"/>
      <c r="G61" s="3464"/>
      <c r="H61" s="3464"/>
      <c r="I61" s="3464"/>
      <c r="J61" s="3464"/>
      <c r="K61" s="3464"/>
      <c r="L61" s="3464"/>
      <c r="M61" s="3464"/>
      <c r="N61" s="3464"/>
      <c r="O61" s="3464"/>
      <c r="P61" s="3464"/>
      <c r="Q61" s="3464"/>
      <c r="R61" s="3464"/>
      <c r="S61" s="3464"/>
      <c r="T61" s="3464"/>
      <c r="U61" s="3464"/>
      <c r="V61" s="3464"/>
      <c r="W61" s="3464"/>
      <c r="X61" s="3464"/>
      <c r="Y61" s="3464"/>
      <c r="Z61" s="3464"/>
      <c r="AA61" s="3464"/>
      <c r="AB61" s="3464"/>
      <c r="AC61" s="3464"/>
      <c r="AD61" s="3464"/>
      <c r="AE61" s="3464"/>
      <c r="AF61" s="3464"/>
      <c r="AG61" s="3464"/>
      <c r="AH61" s="3464"/>
    </row>
    <row r="62" spans="1:34" ht="12.9" customHeight="1">
      <c r="A62" s="3439"/>
      <c r="B62" s="3439"/>
      <c r="C62" s="3439"/>
      <c r="D62" s="3439"/>
      <c r="E62" s="3440"/>
      <c r="F62" s="3439"/>
      <c r="G62" s="3439"/>
      <c r="H62" s="3439"/>
      <c r="I62" s="3439"/>
      <c r="J62" s="3439"/>
      <c r="K62" s="3439"/>
      <c r="L62" s="3439"/>
      <c r="M62" s="3439"/>
      <c r="N62" s="3439"/>
      <c r="O62" s="3439"/>
      <c r="P62" s="3439"/>
      <c r="Q62" s="3439"/>
      <c r="R62" s="3439"/>
      <c r="S62" s="3439"/>
      <c r="T62" s="3439"/>
      <c r="U62" s="3439"/>
      <c r="V62" s="3439"/>
      <c r="W62" s="3439"/>
      <c r="X62" s="3439"/>
      <c r="Y62" s="3439"/>
      <c r="Z62" s="3439"/>
      <c r="AA62" s="3439"/>
      <c r="AB62" s="3439"/>
      <c r="AC62" s="3439"/>
      <c r="AD62" s="3439"/>
      <c r="AE62" s="3439"/>
      <c r="AF62" s="3439"/>
      <c r="AG62" s="3439"/>
      <c r="AH62" s="3439"/>
    </row>
    <row r="63" spans="1:34" ht="12.9" customHeight="1">
      <c r="K63" s="551"/>
      <c r="L63" s="551"/>
    </row>
    <row r="64" spans="1:34">
      <c r="C64" s="553"/>
      <c r="K64" s="551"/>
      <c r="L64" s="551"/>
    </row>
    <row r="65" spans="1:34">
      <c r="K65" s="551"/>
      <c r="L65" s="551"/>
    </row>
    <row r="66" spans="1:34" ht="13.2">
      <c r="A66"/>
      <c r="B66"/>
      <c r="C66"/>
      <c r="D66"/>
      <c r="E66"/>
      <c r="F66"/>
      <c r="G66"/>
      <c r="H66"/>
      <c r="I66"/>
      <c r="J66"/>
      <c r="K66" s="47"/>
      <c r="L66" s="47"/>
      <c r="M66"/>
      <c r="N66"/>
      <c r="O66"/>
      <c r="P66"/>
      <c r="Q66"/>
      <c r="R66"/>
      <c r="S66"/>
      <c r="T66"/>
      <c r="U66"/>
      <c r="V66"/>
      <c r="W66"/>
      <c r="X66"/>
      <c r="Y66"/>
      <c r="Z66"/>
      <c r="AA66"/>
      <c r="AB66"/>
      <c r="AC66"/>
      <c r="AD66"/>
      <c r="AE66"/>
      <c r="AF66"/>
      <c r="AG66"/>
      <c r="AH66"/>
    </row>
    <row r="67" spans="1:34" ht="13.2">
      <c r="A67"/>
      <c r="B67"/>
      <c r="C67"/>
      <c r="D67"/>
      <c r="E67"/>
      <c r="F67"/>
      <c r="G67"/>
      <c r="H67"/>
      <c r="I67"/>
      <c r="J67"/>
      <c r="K67" s="47"/>
      <c r="L67" s="47"/>
      <c r="M67"/>
      <c r="N67"/>
      <c r="O67"/>
      <c r="P67"/>
      <c r="Q67"/>
      <c r="R67"/>
      <c r="S67"/>
      <c r="T67"/>
      <c r="U67"/>
      <c r="V67"/>
      <c r="W67"/>
      <c r="X67"/>
      <c r="Y67"/>
      <c r="Z67"/>
      <c r="AA67"/>
      <c r="AB67"/>
      <c r="AC67"/>
      <c r="AD67"/>
      <c r="AE67"/>
      <c r="AF67"/>
      <c r="AG67"/>
      <c r="AH67"/>
    </row>
    <row r="68" spans="1:34">
      <c r="K68" s="551"/>
      <c r="L68" s="551"/>
    </row>
  </sheetData>
  <sheetProtection selectLockedCells="1" selectUnlockedCells="1"/>
  <mergeCells count="287">
    <mergeCell ref="M3:P3"/>
    <mergeCell ref="Q3:T3"/>
    <mergeCell ref="U3:W3"/>
    <mergeCell ref="X3:Y3"/>
    <mergeCell ref="Z3:AA3"/>
    <mergeCell ref="M4:P4"/>
    <mergeCell ref="Q4:T4"/>
    <mergeCell ref="U4:W4"/>
    <mergeCell ref="X4:Y4"/>
    <mergeCell ref="Z4:AA4"/>
    <mergeCell ref="I5:J5"/>
    <mergeCell ref="M5:P5"/>
    <mergeCell ref="Q5:T5"/>
    <mergeCell ref="U5:W5"/>
    <mergeCell ref="X5:Y5"/>
    <mergeCell ref="Z5:AA5"/>
    <mergeCell ref="AB5:AH5"/>
    <mergeCell ref="M6:P6"/>
    <mergeCell ref="U6:W6"/>
    <mergeCell ref="X6:Y6"/>
    <mergeCell ref="Z6:AA6"/>
    <mergeCell ref="AB6:AH6"/>
    <mergeCell ref="B7:K7"/>
    <mergeCell ref="X7:Y7"/>
    <mergeCell ref="Z7:AA7"/>
    <mergeCell ref="U8:W8"/>
    <mergeCell ref="X8:Y8"/>
    <mergeCell ref="Z8:AA8"/>
    <mergeCell ref="A9:I9"/>
    <mergeCell ref="Q9:T9"/>
    <mergeCell ref="U9:W9"/>
    <mergeCell ref="X9:Y9"/>
    <mergeCell ref="Z9:AA9"/>
    <mergeCell ref="AB9:AH9"/>
    <mergeCell ref="Q10:T10"/>
    <mergeCell ref="U10:W10"/>
    <mergeCell ref="Z10:AA10"/>
    <mergeCell ref="AB10:AH10"/>
    <mergeCell ref="Q11:T11"/>
    <mergeCell ref="U11:W11"/>
    <mergeCell ref="X11:Y11"/>
    <mergeCell ref="Z11:AA11"/>
    <mergeCell ref="AB11:AH11"/>
    <mergeCell ref="Q12:T12"/>
    <mergeCell ref="U12:W12"/>
    <mergeCell ref="Z12:AA12"/>
    <mergeCell ref="AB12:AH12"/>
    <mergeCell ref="Q13:T13"/>
    <mergeCell ref="U13:W13"/>
    <mergeCell ref="X13:Y13"/>
    <mergeCell ref="Z13:AA13"/>
    <mergeCell ref="AB13:AH13"/>
    <mergeCell ref="Q14:T14"/>
    <mergeCell ref="U14:W14"/>
    <mergeCell ref="Z14:AA14"/>
    <mergeCell ref="AB14:AH14"/>
    <mergeCell ref="Q15:T15"/>
    <mergeCell ref="U15:W15"/>
    <mergeCell ref="X15:Y15"/>
    <mergeCell ref="Z15:AA15"/>
    <mergeCell ref="AB15:AH15"/>
    <mergeCell ref="Q16:T16"/>
    <mergeCell ref="U16:W16"/>
    <mergeCell ref="Z16:AA16"/>
    <mergeCell ref="AB16:AH16"/>
    <mergeCell ref="Q17:T17"/>
    <mergeCell ref="U17:W17"/>
    <mergeCell ref="X17:Y17"/>
    <mergeCell ref="Z17:AA17"/>
    <mergeCell ref="AB17:AH17"/>
    <mergeCell ref="Q18:T18"/>
    <mergeCell ref="U18:W18"/>
    <mergeCell ref="Z18:AA18"/>
    <mergeCell ref="AB18:AH18"/>
    <mergeCell ref="Q19:T19"/>
    <mergeCell ref="U19:W19"/>
    <mergeCell ref="X19:Y19"/>
    <mergeCell ref="Z19:AA19"/>
    <mergeCell ref="AB19:AH19"/>
    <mergeCell ref="Q20:T20"/>
    <mergeCell ref="U20:W20"/>
    <mergeCell ref="Z20:AA20"/>
    <mergeCell ref="AB20:AH20"/>
    <mergeCell ref="Q21:T21"/>
    <mergeCell ref="U21:W21"/>
    <mergeCell ref="X21:Y21"/>
    <mergeCell ref="Z21:AA21"/>
    <mergeCell ref="AB21:AH21"/>
    <mergeCell ref="Q22:T22"/>
    <mergeCell ref="U22:W22"/>
    <mergeCell ref="Z22:AA22"/>
    <mergeCell ref="AB22:AH22"/>
    <mergeCell ref="Q23:T23"/>
    <mergeCell ref="U23:W23"/>
    <mergeCell ref="X23:Y23"/>
    <mergeCell ref="Z23:AA23"/>
    <mergeCell ref="AB23:AH23"/>
    <mergeCell ref="Q24:T24"/>
    <mergeCell ref="U24:W24"/>
    <mergeCell ref="Z24:AA24"/>
    <mergeCell ref="AB24:AH24"/>
    <mergeCell ref="Q25:T25"/>
    <mergeCell ref="U25:W25"/>
    <mergeCell ref="X25:Y25"/>
    <mergeCell ref="Z25:AA25"/>
    <mergeCell ref="AB25:AH25"/>
    <mergeCell ref="Q26:T26"/>
    <mergeCell ref="U26:W26"/>
    <mergeCell ref="Z26:AA26"/>
    <mergeCell ref="AB26:AH26"/>
    <mergeCell ref="Q27:T27"/>
    <mergeCell ref="U27:W27"/>
    <mergeCell ref="X27:Y27"/>
    <mergeCell ref="Z27:AA27"/>
    <mergeCell ref="AB27:AH27"/>
    <mergeCell ref="Q28:T28"/>
    <mergeCell ref="U28:W28"/>
    <mergeCell ref="Z28:AA28"/>
    <mergeCell ref="AB28:AH28"/>
    <mergeCell ref="Q29:T29"/>
    <mergeCell ref="U29:W29"/>
    <mergeCell ref="X29:Y29"/>
    <mergeCell ref="Z29:AA29"/>
    <mergeCell ref="AB29:AH29"/>
    <mergeCell ref="Q30:T30"/>
    <mergeCell ref="U30:W30"/>
    <mergeCell ref="Z30:AA30"/>
    <mergeCell ref="AB30:AH30"/>
    <mergeCell ref="Q31:T31"/>
    <mergeCell ref="U31:W31"/>
    <mergeCell ref="X31:Y31"/>
    <mergeCell ref="Z31:AA31"/>
    <mergeCell ref="AB31:AH31"/>
    <mergeCell ref="Q32:T32"/>
    <mergeCell ref="U32:W32"/>
    <mergeCell ref="Z32:AA32"/>
    <mergeCell ref="AB32:AH32"/>
    <mergeCell ref="Q33:T33"/>
    <mergeCell ref="U33:W33"/>
    <mergeCell ref="X33:Y33"/>
    <mergeCell ref="Z33:AA33"/>
    <mergeCell ref="AB33:AH33"/>
    <mergeCell ref="Q34:T34"/>
    <mergeCell ref="U34:W34"/>
    <mergeCell ref="Z34:AA34"/>
    <mergeCell ref="AB34:AH34"/>
    <mergeCell ref="Q35:T35"/>
    <mergeCell ref="U35:W35"/>
    <mergeCell ref="X35:Y35"/>
    <mergeCell ref="Z35:AA35"/>
    <mergeCell ref="AB35:AH35"/>
    <mergeCell ref="Q36:T36"/>
    <mergeCell ref="U36:W36"/>
    <mergeCell ref="Z36:AA36"/>
    <mergeCell ref="AB36:AH36"/>
    <mergeCell ref="Q37:T37"/>
    <mergeCell ref="U37:W37"/>
    <mergeCell ref="X37:Y37"/>
    <mergeCell ref="Z37:AA37"/>
    <mergeCell ref="AB37:AH37"/>
    <mergeCell ref="Q38:T38"/>
    <mergeCell ref="U38:W38"/>
    <mergeCell ref="Z38:AA38"/>
    <mergeCell ref="AB38:AH38"/>
    <mergeCell ref="Q39:T39"/>
    <mergeCell ref="U39:W39"/>
    <mergeCell ref="X39:Y39"/>
    <mergeCell ref="Z39:AA39"/>
    <mergeCell ref="AB39:AH39"/>
    <mergeCell ref="Q40:T40"/>
    <mergeCell ref="U40:W40"/>
    <mergeCell ref="Z40:AA40"/>
    <mergeCell ref="AB40:AH40"/>
    <mergeCell ref="Q41:T41"/>
    <mergeCell ref="U41:W41"/>
    <mergeCell ref="X41:Y41"/>
    <mergeCell ref="Z41:AA41"/>
    <mergeCell ref="AB41:AH41"/>
    <mergeCell ref="AB44:AH44"/>
    <mergeCell ref="U45:W45"/>
    <mergeCell ref="X45:Y45"/>
    <mergeCell ref="Z45:AA45"/>
    <mergeCell ref="AB45:AH45"/>
    <mergeCell ref="A60:AH60"/>
    <mergeCell ref="A61:AH61"/>
    <mergeCell ref="Q42:T42"/>
    <mergeCell ref="U42:W42"/>
    <mergeCell ref="Z42:AA42"/>
    <mergeCell ref="AB42:AH42"/>
    <mergeCell ref="Q43:T43"/>
    <mergeCell ref="U43:W43"/>
    <mergeCell ref="X43:Y43"/>
    <mergeCell ref="Z43:AA43"/>
    <mergeCell ref="AB43:AH43"/>
    <mergeCell ref="L1:L3"/>
    <mergeCell ref="L4:L6"/>
    <mergeCell ref="L10:L11"/>
    <mergeCell ref="L12:L13"/>
    <mergeCell ref="L14:L15"/>
    <mergeCell ref="L16:L17"/>
    <mergeCell ref="L18:L19"/>
    <mergeCell ref="L20:L21"/>
    <mergeCell ref="L22:L23"/>
    <mergeCell ref="B10:K10"/>
    <mergeCell ref="B11:K11"/>
    <mergeCell ref="B12:K12"/>
    <mergeCell ref="B13:K13"/>
    <mergeCell ref="B14:K14"/>
    <mergeCell ref="B15:K15"/>
    <mergeCell ref="B16:K16"/>
    <mergeCell ref="A62:AH62"/>
    <mergeCell ref="A44:A45"/>
    <mergeCell ref="A46:A47"/>
    <mergeCell ref="K44:K45"/>
    <mergeCell ref="K46:K47"/>
    <mergeCell ref="L24:L25"/>
    <mergeCell ref="L26:L27"/>
    <mergeCell ref="L28:L29"/>
    <mergeCell ref="L30:L31"/>
    <mergeCell ref="L32:L33"/>
    <mergeCell ref="L34:L35"/>
    <mergeCell ref="L36:L37"/>
    <mergeCell ref="L38:L39"/>
    <mergeCell ref="L40:L41"/>
    <mergeCell ref="L42:L43"/>
    <mergeCell ref="U44:W44"/>
    <mergeCell ref="Z44:AA44"/>
    <mergeCell ref="X1:AH2"/>
    <mergeCell ref="AB46:AH47"/>
    <mergeCell ref="U46:W47"/>
    <mergeCell ref="X46:Y47"/>
    <mergeCell ref="Z46:AA47"/>
    <mergeCell ref="M46:T47"/>
    <mergeCell ref="M16:P17"/>
    <mergeCell ref="M14:P15"/>
    <mergeCell ref="M12:P13"/>
    <mergeCell ref="M10:P11"/>
    <mergeCell ref="M26:P27"/>
    <mergeCell ref="M24:P25"/>
    <mergeCell ref="M22:P23"/>
    <mergeCell ref="M20:P21"/>
    <mergeCell ref="M18:P19"/>
    <mergeCell ref="M28:P29"/>
    <mergeCell ref="M40:P41"/>
    <mergeCell ref="M42:P43"/>
    <mergeCell ref="M44:T45"/>
    <mergeCell ref="M38:P39"/>
    <mergeCell ref="M36:P37"/>
    <mergeCell ref="M34:P35"/>
    <mergeCell ref="M32:P33"/>
    <mergeCell ref="M30:P31"/>
    <mergeCell ref="B17:K17"/>
    <mergeCell ref="B18:K18"/>
    <mergeCell ref="B19:K19"/>
    <mergeCell ref="B20:K20"/>
    <mergeCell ref="B21:K21"/>
    <mergeCell ref="B22:K22"/>
    <mergeCell ref="B23:K23"/>
    <mergeCell ref="B24:K24"/>
    <mergeCell ref="B25:K25"/>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B26:K26"/>
    <mergeCell ref="B27:K27"/>
    <mergeCell ref="B28:K29"/>
    <mergeCell ref="B30:K31"/>
    <mergeCell ref="B32:K33"/>
    <mergeCell ref="B34:K35"/>
    <mergeCell ref="B36:K37"/>
    <mergeCell ref="B38:K39"/>
    <mergeCell ref="B40:K41"/>
    <mergeCell ref="B42:K43"/>
  </mergeCells>
  <printOptions horizontalCentered="1"/>
  <pageMargins left="0.29027777777777802" right="0" top="0.55972222222222201" bottom="0.15972222222222199" header="0.51180555555555596" footer="0.51180555555555596"/>
  <pageSetup paperSize="9" scale="65" firstPageNumber="0" orientation="portrait" useFirstPageNumber="1" horizontalDpi="300" verticalDpi="300"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sheetPr>
  <dimension ref="A1:AF25"/>
  <sheetViews>
    <sheetView showGridLines="0" view="pageBreakPreview" zoomScaleNormal="100" workbookViewId="0">
      <selection activeCell="T14" sqref="T14:X15"/>
    </sheetView>
  </sheetViews>
  <sheetFormatPr defaultColWidth="9.109375" defaultRowHeight="10.199999999999999"/>
  <cols>
    <col min="1" max="1" width="3.6640625" style="111" customWidth="1"/>
    <col min="2" max="3" width="1.5546875" style="552" customWidth="1"/>
    <col min="4" max="4" width="4.33203125" style="552" customWidth="1"/>
    <col min="5" max="6" width="1.5546875" style="552" customWidth="1"/>
    <col min="7" max="9" width="9.109375" style="552" customWidth="1"/>
    <col min="10" max="10" width="1.5546875" style="552" customWidth="1"/>
    <col min="11" max="11" width="3.33203125" style="552" customWidth="1"/>
    <col min="12" max="12" width="3.6640625" style="552" customWidth="1"/>
    <col min="13" max="17" width="6.109375" style="552" customWidth="1"/>
    <col min="18" max="19" width="3.88671875" style="552" customWidth="1"/>
    <col min="20" max="24" width="6.109375" style="552" customWidth="1"/>
    <col min="25" max="26" width="3.6640625" style="552" customWidth="1"/>
    <col min="27" max="16384" width="9.109375" style="552"/>
  </cols>
  <sheetData>
    <row r="1" spans="1:32" ht="12.9" customHeight="1">
      <c r="A1" s="115"/>
      <c r="H1" s="553"/>
      <c r="I1" s="553"/>
      <c r="J1" s="553"/>
      <c r="K1" s="553"/>
      <c r="L1" s="553"/>
      <c r="N1"/>
      <c r="O1"/>
      <c r="P1" s="201"/>
      <c r="Q1" s="202"/>
      <c r="R1" s="202"/>
      <c r="S1"/>
      <c r="T1"/>
      <c r="U1" s="65"/>
      <c r="V1" s="65"/>
      <c r="W1" s="65"/>
      <c r="X1" s="65"/>
      <c r="Y1" s="65"/>
      <c r="Z1" s="65"/>
    </row>
    <row r="2" spans="1:32" ht="15" customHeight="1">
      <c r="B2" s="186"/>
      <c r="C2" s="67"/>
      <c r="D2" s="67"/>
      <c r="E2" s="67"/>
      <c r="F2" s="554" t="s">
        <v>1246</v>
      </c>
      <c r="H2" s="555"/>
      <c r="I2" s="188"/>
      <c r="J2" s="558"/>
      <c r="K2" s="558"/>
      <c r="L2" s="558"/>
      <c r="M2" s="555"/>
      <c r="N2"/>
      <c r="O2"/>
      <c r="P2"/>
      <c r="Q2"/>
      <c r="R2"/>
      <c r="S2"/>
      <c r="T2"/>
      <c r="U2" s="65"/>
      <c r="V2" s="65"/>
      <c r="W2" s="65"/>
      <c r="X2" s="65"/>
      <c r="Y2" s="65"/>
      <c r="Z2" s="65"/>
    </row>
    <row r="3" spans="1:32" ht="15" customHeight="1">
      <c r="A3" s="115"/>
      <c r="B3" s="140"/>
      <c r="C3" s="75"/>
      <c r="D3" s="75"/>
      <c r="E3" s="75"/>
      <c r="F3" s="556" t="s">
        <v>1247</v>
      </c>
      <c r="H3" s="555"/>
      <c r="I3" s="585"/>
      <c r="J3" s="586"/>
      <c r="K3" s="586"/>
      <c r="L3" s="586"/>
      <c r="M3" s="587"/>
      <c r="N3" s="50"/>
      <c r="O3" s="50"/>
      <c r="P3" s="2167"/>
      <c r="Q3" s="2167"/>
      <c r="R3" s="2167"/>
      <c r="S3" s="2167"/>
      <c r="T3" s="2167"/>
      <c r="U3" s="3546"/>
      <c r="V3" s="3547"/>
      <c r="W3" s="553"/>
      <c r="X3" s="553"/>
      <c r="Y3" s="553"/>
      <c r="Z3" s="553"/>
      <c r="AA3" s="553"/>
      <c r="AB3" s="553"/>
      <c r="AC3" s="553"/>
      <c r="AD3" s="553"/>
      <c r="AE3" s="553"/>
      <c r="AF3" s="553"/>
    </row>
    <row r="4" spans="1:32" ht="12" customHeight="1">
      <c r="B4" s="186"/>
      <c r="C4" s="67"/>
      <c r="D4" s="67"/>
      <c r="E4" s="67"/>
      <c r="G4" s="557"/>
      <c r="H4" s="558"/>
      <c r="I4" s="188"/>
      <c r="J4" s="558"/>
      <c r="K4" s="558"/>
      <c r="L4" s="558"/>
      <c r="M4" s="555"/>
      <c r="N4" s="551"/>
      <c r="O4" s="551"/>
      <c r="P4" s="44"/>
      <c r="Q4" s="44"/>
      <c r="R4" s="44"/>
      <c r="S4" s="551"/>
      <c r="T4" s="551"/>
      <c r="U4" s="3528"/>
      <c r="V4" s="2675"/>
    </row>
    <row r="5" spans="1:32" ht="3" customHeight="1">
      <c r="B5" s="186"/>
      <c r="C5" s="67"/>
      <c r="D5" s="67"/>
      <c r="E5" s="67"/>
      <c r="G5" s="557"/>
      <c r="H5" s="558"/>
      <c r="I5" s="188"/>
      <c r="J5" s="558"/>
      <c r="K5" s="558"/>
      <c r="L5" s="558"/>
      <c r="M5" s="555"/>
      <c r="N5" s="565"/>
      <c r="O5" s="565"/>
      <c r="P5" s="99"/>
      <c r="Q5" s="99"/>
      <c r="R5" s="99"/>
      <c r="S5" s="565"/>
      <c r="T5" s="44"/>
      <c r="U5" s="44"/>
      <c r="V5" s="44"/>
      <c r="W5" s="44"/>
      <c r="X5" s="44"/>
      <c r="Y5" s="44"/>
    </row>
    <row r="6" spans="1:32" ht="12" customHeight="1">
      <c r="B6" s="186"/>
      <c r="C6" s="67"/>
      <c r="D6" s="67"/>
      <c r="E6" s="67"/>
      <c r="G6" s="557"/>
      <c r="H6" s="558"/>
      <c r="I6" s="188"/>
      <c r="J6" s="558"/>
      <c r="K6" s="558"/>
      <c r="L6" s="565"/>
      <c r="M6" s="2167" t="s">
        <v>1248</v>
      </c>
      <c r="N6" s="2167"/>
      <c r="O6" s="2167"/>
      <c r="P6" s="2167"/>
      <c r="Q6" s="2167"/>
      <c r="R6" s="565"/>
      <c r="S6" s="565"/>
      <c r="T6" s="2167" t="s">
        <v>1249</v>
      </c>
      <c r="U6" s="2167"/>
      <c r="V6" s="2167"/>
      <c r="W6" s="2167"/>
      <c r="X6" s="2167"/>
      <c r="Y6" s="565"/>
      <c r="Z6" s="44"/>
    </row>
    <row r="7" spans="1:32">
      <c r="M7" s="3544" t="s">
        <v>1250</v>
      </c>
      <c r="N7" s="3544"/>
      <c r="O7" s="3544"/>
      <c r="P7" s="3544"/>
      <c r="Q7" s="3544"/>
      <c r="T7" s="3545" t="s">
        <v>1251</v>
      </c>
      <c r="U7" s="3545"/>
      <c r="V7" s="3545"/>
      <c r="W7" s="3545"/>
      <c r="X7" s="3545"/>
      <c r="Z7" s="553"/>
    </row>
    <row r="8" spans="1:32">
      <c r="M8" s="3533" t="s">
        <v>300</v>
      </c>
      <c r="N8" s="3533"/>
      <c r="O8" s="3533"/>
      <c r="P8" s="3533"/>
      <c r="Q8" s="3533"/>
      <c r="T8" s="3528" t="s">
        <v>300</v>
      </c>
      <c r="U8" s="3528"/>
      <c r="V8" s="3528"/>
      <c r="W8" s="3528"/>
      <c r="X8" s="3528"/>
      <c r="Z8" s="553"/>
    </row>
    <row r="9" spans="1:32" ht="9.75" customHeight="1">
      <c r="A9" s="1920" t="s">
        <v>1252</v>
      </c>
      <c r="C9" s="551" t="s">
        <v>1253</v>
      </c>
      <c r="M9" s="109"/>
      <c r="N9" s="109"/>
      <c r="O9" s="109"/>
      <c r="P9" s="109"/>
      <c r="Q9" s="551">
        <v>1501</v>
      </c>
      <c r="R9" s="551"/>
      <c r="T9" s="109"/>
      <c r="U9" s="109"/>
      <c r="V9" s="109"/>
      <c r="W9" s="109"/>
      <c r="X9" s="633">
        <v>1502</v>
      </c>
      <c r="Y9" s="551"/>
    </row>
    <row r="10" spans="1:32" ht="11.25" customHeight="1">
      <c r="C10" s="551" t="s">
        <v>1254</v>
      </c>
      <c r="L10" s="3532" t="s">
        <v>304</v>
      </c>
      <c r="M10" s="3534">
        <v>0</v>
      </c>
      <c r="N10" s="3535"/>
      <c r="O10" s="3535"/>
      <c r="P10" s="3535"/>
      <c r="Q10" s="3536"/>
      <c r="S10" s="3532" t="s">
        <v>304</v>
      </c>
      <c r="T10" s="3540"/>
      <c r="U10" s="3535"/>
      <c r="V10" s="3535"/>
      <c r="W10" s="3535"/>
      <c r="X10" s="3541"/>
    </row>
    <row r="11" spans="1:32" ht="11.25" customHeight="1">
      <c r="C11" s="553" t="s">
        <v>1255</v>
      </c>
      <c r="L11" s="3533"/>
      <c r="M11" s="3537"/>
      <c r="N11" s="3538"/>
      <c r="O11" s="3538"/>
      <c r="P11" s="3538"/>
      <c r="Q11" s="3539"/>
      <c r="S11" s="3533"/>
      <c r="T11" s="3542"/>
      <c r="U11" s="3538"/>
      <c r="V11" s="3538"/>
      <c r="W11" s="3538"/>
      <c r="X11" s="3543"/>
    </row>
    <row r="12" spans="1:32" ht="9.75" customHeight="1">
      <c r="C12" s="553" t="s">
        <v>1256</v>
      </c>
      <c r="AA12" s="551"/>
      <c r="AB12" s="551"/>
      <c r="AC12" s="551"/>
    </row>
    <row r="13" spans="1:32" s="551" customFormat="1" ht="11.25" customHeight="1">
      <c r="A13" s="559"/>
      <c r="B13" s="552"/>
      <c r="D13" s="552"/>
      <c r="E13" s="552"/>
      <c r="F13" s="552"/>
      <c r="G13" s="552"/>
      <c r="H13" s="552"/>
      <c r="I13" s="552"/>
      <c r="J13" s="552"/>
      <c r="K13" s="552"/>
      <c r="L13" s="565"/>
      <c r="M13" s="2202">
        <v>1501</v>
      </c>
      <c r="N13" s="2202"/>
      <c r="O13" s="2202"/>
      <c r="P13" s="2202"/>
      <c r="Q13" s="2202"/>
      <c r="R13" s="565"/>
      <c r="S13" s="565"/>
      <c r="T13" s="2167"/>
      <c r="U13" s="2167"/>
      <c r="V13" s="2167"/>
      <c r="W13" s="2167"/>
      <c r="X13" s="633">
        <v>1502</v>
      </c>
      <c r="Y13" s="565"/>
      <c r="Z13" s="44"/>
    </row>
    <row r="14" spans="1:32" s="551" customFormat="1" ht="11.25" customHeight="1">
      <c r="A14" s="1920" t="s">
        <v>1257</v>
      </c>
      <c r="B14" s="552"/>
      <c r="C14" s="551" t="s">
        <v>754</v>
      </c>
      <c r="D14" s="552"/>
      <c r="E14" s="552"/>
      <c r="F14" s="552"/>
      <c r="G14" s="552"/>
      <c r="H14" s="552"/>
      <c r="I14" s="552"/>
      <c r="J14" s="552"/>
      <c r="K14" s="552"/>
      <c r="L14" s="3532" t="s">
        <v>306</v>
      </c>
      <c r="M14" s="3534">
        <v>0</v>
      </c>
      <c r="N14" s="3535"/>
      <c r="O14" s="3535"/>
      <c r="P14" s="3535"/>
      <c r="Q14" s="3536"/>
      <c r="R14" s="552"/>
      <c r="S14" s="3532" t="s">
        <v>306</v>
      </c>
      <c r="T14" s="3540"/>
      <c r="U14" s="3535"/>
      <c r="V14" s="3535"/>
      <c r="W14" s="3535"/>
      <c r="X14" s="3541"/>
      <c r="Y14" s="552"/>
      <c r="Z14" s="552"/>
    </row>
    <row r="15" spans="1:32" s="551" customFormat="1" ht="11.25" customHeight="1">
      <c r="A15" s="111"/>
      <c r="B15" s="552"/>
      <c r="C15" s="553" t="s">
        <v>1258</v>
      </c>
      <c r="D15" s="552"/>
      <c r="E15" s="552"/>
      <c r="F15" s="552"/>
      <c r="G15" s="552"/>
      <c r="H15" s="552"/>
      <c r="I15" s="552"/>
      <c r="J15" s="552"/>
      <c r="K15" s="552"/>
      <c r="L15" s="3533"/>
      <c r="M15" s="3537"/>
      <c r="N15" s="3538"/>
      <c r="O15" s="3538"/>
      <c r="P15" s="3538"/>
      <c r="Q15" s="3539"/>
      <c r="R15" s="552"/>
      <c r="S15" s="3533"/>
      <c r="T15" s="3542"/>
      <c r="U15" s="3538"/>
      <c r="V15" s="3538"/>
      <c r="W15" s="3538"/>
      <c r="X15" s="3543"/>
      <c r="Y15" s="552"/>
      <c r="Z15" s="552"/>
    </row>
    <row r="16" spans="1:32" s="551" customFormat="1" ht="11.25" customHeight="1">
      <c r="A16" s="111"/>
      <c r="B16" s="552"/>
      <c r="C16" s="553"/>
      <c r="D16" s="552"/>
      <c r="E16" s="552"/>
      <c r="F16" s="552"/>
      <c r="G16" s="552"/>
      <c r="H16" s="552"/>
      <c r="I16" s="552"/>
      <c r="J16" s="552"/>
      <c r="K16" s="552"/>
      <c r="L16" s="552"/>
      <c r="M16" s="552"/>
      <c r="N16" s="552"/>
      <c r="O16" s="552"/>
      <c r="P16" s="552"/>
      <c r="Q16" s="552"/>
      <c r="R16" s="552"/>
      <c r="S16" s="552"/>
      <c r="T16" s="552"/>
      <c r="U16" s="552"/>
      <c r="V16" s="552"/>
      <c r="W16" s="552"/>
      <c r="X16" s="552"/>
      <c r="Y16" s="552"/>
      <c r="Z16" s="552"/>
    </row>
    <row r="17" spans="1:26" s="551" customFormat="1" ht="11.25" customHeight="1">
      <c r="A17" s="623"/>
      <c r="B17" s="624"/>
      <c r="C17" s="625"/>
      <c r="D17" s="624"/>
      <c r="E17" s="624"/>
      <c r="F17" s="624"/>
      <c r="G17" s="624"/>
      <c r="H17" s="624"/>
      <c r="I17" s="624"/>
      <c r="J17" s="624"/>
      <c r="K17" s="624"/>
      <c r="L17" s="624"/>
      <c r="M17" s="624"/>
      <c r="N17" s="624"/>
      <c r="O17" s="624"/>
      <c r="P17" s="624"/>
      <c r="Q17" s="624"/>
      <c r="R17" s="624"/>
      <c r="S17" s="624"/>
      <c r="T17" s="624"/>
      <c r="U17" s="624"/>
      <c r="V17" s="624"/>
      <c r="W17" s="624"/>
      <c r="X17" s="624"/>
      <c r="Y17" s="634"/>
      <c r="Z17" s="552"/>
    </row>
    <row r="18" spans="1:26" s="551" customFormat="1" ht="11.25" customHeight="1">
      <c r="A18" s="626"/>
      <c r="B18" s="627" t="s">
        <v>1259</v>
      </c>
      <c r="C18" s="624"/>
      <c r="D18" s="624"/>
      <c r="E18" s="624"/>
      <c r="F18" s="624"/>
      <c r="G18" s="624"/>
      <c r="H18" s="624"/>
      <c r="I18" s="624"/>
      <c r="J18" s="624"/>
      <c r="K18" s="624"/>
      <c r="L18" s="624"/>
      <c r="M18" s="624"/>
      <c r="N18" s="624"/>
      <c r="O18" s="624"/>
      <c r="P18" s="624"/>
      <c r="Q18" s="624"/>
      <c r="R18" s="624"/>
      <c r="S18" s="624"/>
      <c r="T18" s="624"/>
      <c r="U18" s="624"/>
      <c r="V18" s="624"/>
      <c r="W18" s="624"/>
      <c r="X18" s="624"/>
      <c r="Y18" s="634"/>
      <c r="Z18" s="552"/>
    </row>
    <row r="19" spans="1:26" s="551" customFormat="1" ht="11.25" customHeight="1">
      <c r="A19" s="623"/>
      <c r="B19" s="624"/>
      <c r="C19" s="628" t="s">
        <v>536</v>
      </c>
      <c r="D19" s="629" t="s">
        <v>1260</v>
      </c>
      <c r="E19" s="629"/>
      <c r="F19" s="624"/>
      <c r="G19" s="624"/>
      <c r="H19" s="624"/>
      <c r="I19" s="624"/>
      <c r="J19" s="624"/>
      <c r="K19" s="624"/>
      <c r="L19" s="624"/>
      <c r="M19" s="624"/>
      <c r="N19" s="624"/>
      <c r="O19" s="624"/>
      <c r="P19" s="624"/>
      <c r="Q19" s="624"/>
      <c r="R19" s="624"/>
      <c r="S19" s="624"/>
      <c r="T19" s="624"/>
      <c r="U19" s="624"/>
      <c r="V19" s="624"/>
      <c r="W19" s="624"/>
      <c r="X19" s="624"/>
      <c r="Y19" s="634"/>
      <c r="Z19" s="552"/>
    </row>
    <row r="20" spans="1:26" s="551" customFormat="1" ht="11.25" customHeight="1">
      <c r="A20" s="623"/>
      <c r="B20" s="624"/>
      <c r="C20" s="624"/>
      <c r="D20" s="625" t="s">
        <v>1261</v>
      </c>
      <c r="E20" s="625"/>
      <c r="F20" s="624"/>
      <c r="G20" s="624"/>
      <c r="H20" s="624"/>
      <c r="I20" s="624"/>
      <c r="J20" s="624"/>
      <c r="K20" s="624"/>
      <c r="L20" s="624"/>
      <c r="M20" s="624"/>
      <c r="N20" s="624"/>
      <c r="O20" s="624"/>
      <c r="P20" s="624"/>
      <c r="Q20" s="624"/>
      <c r="R20" s="624"/>
      <c r="S20" s="624"/>
      <c r="T20" s="624"/>
      <c r="U20" s="624"/>
      <c r="V20" s="624"/>
      <c r="W20" s="624"/>
      <c r="X20" s="624"/>
      <c r="Y20" s="634"/>
      <c r="Z20" s="552"/>
    </row>
    <row r="21" spans="1:26" s="551" customFormat="1" ht="3.75" customHeight="1">
      <c r="A21" s="630"/>
      <c r="B21" s="631"/>
      <c r="C21" s="631"/>
      <c r="D21" s="632"/>
      <c r="E21" s="632"/>
      <c r="F21" s="631"/>
      <c r="G21" s="631"/>
      <c r="H21" s="631"/>
      <c r="I21" s="631"/>
      <c r="J21" s="631"/>
      <c r="K21" s="631"/>
      <c r="L21" s="631"/>
      <c r="M21" s="631"/>
      <c r="N21" s="631"/>
      <c r="O21" s="631"/>
      <c r="P21" s="631"/>
      <c r="Q21" s="631"/>
      <c r="R21" s="631"/>
      <c r="S21" s="631"/>
      <c r="T21" s="631"/>
      <c r="U21" s="631"/>
      <c r="V21" s="631"/>
      <c r="W21" s="631"/>
      <c r="X21" s="631"/>
      <c r="Y21" s="631"/>
      <c r="Z21" s="552"/>
    </row>
    <row r="22" spans="1:26" s="551" customFormat="1" ht="8.25" customHeight="1">
      <c r="A22" s="111"/>
      <c r="B22" s="552"/>
      <c r="C22" s="552"/>
      <c r="D22" s="552"/>
      <c r="E22" s="552"/>
      <c r="F22" s="552"/>
      <c r="G22" s="552"/>
      <c r="H22" s="552"/>
      <c r="I22" s="552"/>
      <c r="J22" s="552"/>
      <c r="K22" s="552"/>
      <c r="L22" s="552"/>
      <c r="M22" s="552"/>
      <c r="N22" s="552"/>
      <c r="O22" s="552"/>
      <c r="P22" s="552"/>
      <c r="Q22" s="552"/>
      <c r="R22" s="552"/>
      <c r="S22" s="552"/>
      <c r="T22" s="552"/>
      <c r="U22" s="552"/>
      <c r="V22" s="552"/>
      <c r="W22" s="552"/>
      <c r="X22" s="552"/>
      <c r="Y22" s="552"/>
      <c r="Z22" s="552"/>
    </row>
    <row r="25" spans="1:26">
      <c r="A25" s="3531">
        <v>30</v>
      </c>
      <c r="B25" s="3531"/>
      <c r="C25" s="3531"/>
      <c r="D25" s="3531"/>
      <c r="E25" s="3531"/>
      <c r="F25" s="3531"/>
      <c r="G25" s="3531"/>
      <c r="H25" s="3531"/>
      <c r="I25" s="3531"/>
      <c r="J25" s="3531"/>
      <c r="K25" s="3531"/>
      <c r="L25" s="3531"/>
      <c r="M25" s="3531"/>
      <c r="N25" s="3531"/>
      <c r="O25" s="3531"/>
      <c r="P25" s="3531"/>
      <c r="Q25" s="3531"/>
      <c r="R25" s="3531"/>
      <c r="S25" s="3531"/>
      <c r="T25" s="3531"/>
      <c r="U25" s="3531"/>
      <c r="V25" s="3531"/>
      <c r="W25" s="3531"/>
      <c r="X25" s="3531"/>
      <c r="Y25" s="3531"/>
    </row>
  </sheetData>
  <sheetProtection selectLockedCells="1" selectUnlockedCells="1"/>
  <mergeCells count="21">
    <mergeCell ref="P3:R3"/>
    <mergeCell ref="S3:T3"/>
    <mergeCell ref="U3:V3"/>
    <mergeCell ref="U4:V4"/>
    <mergeCell ref="M6:Q6"/>
    <mergeCell ref="T6:X6"/>
    <mergeCell ref="M7:Q7"/>
    <mergeCell ref="T7:X7"/>
    <mergeCell ref="M8:Q8"/>
    <mergeCell ref="T8:X8"/>
    <mergeCell ref="M13:Q13"/>
    <mergeCell ref="T13:W13"/>
    <mergeCell ref="A25:Y25"/>
    <mergeCell ref="L10:L11"/>
    <mergeCell ref="L14:L15"/>
    <mergeCell ref="S10:S11"/>
    <mergeCell ref="S14:S15"/>
    <mergeCell ref="M10:Q11"/>
    <mergeCell ref="T10:X11"/>
    <mergeCell ref="M14:Q15"/>
    <mergeCell ref="T14:X15"/>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sheetPr>
  <dimension ref="A1:AD78"/>
  <sheetViews>
    <sheetView showGridLines="0" view="pageBreakPreview" topLeftCell="A18" zoomScaleNormal="100" workbookViewId="0">
      <selection activeCell="M34" sqref="M34:O34"/>
    </sheetView>
  </sheetViews>
  <sheetFormatPr defaultColWidth="9.109375" defaultRowHeight="10.199999999999999"/>
  <cols>
    <col min="1" max="1" width="3.6640625" style="111" customWidth="1"/>
    <col min="2" max="3" width="1.5546875" style="552" customWidth="1"/>
    <col min="4" max="4" width="10" style="552" customWidth="1"/>
    <col min="5" max="6" width="1.5546875" style="552" customWidth="1"/>
    <col min="7" max="9" width="9" style="552" customWidth="1"/>
    <col min="10" max="10" width="1.5546875" style="552" customWidth="1"/>
    <col min="11" max="15" width="6.109375" style="552" customWidth="1"/>
    <col min="16" max="17" width="3.88671875" style="552" customWidth="1"/>
    <col min="18" max="22" width="6.109375" style="552" customWidth="1"/>
    <col min="23" max="24" width="3.6640625" style="552" customWidth="1"/>
    <col min="25" max="16384" width="9.109375" style="552"/>
  </cols>
  <sheetData>
    <row r="1" spans="1:30" ht="12.9" customHeight="1">
      <c r="A1" s="115"/>
      <c r="H1" s="553"/>
      <c r="I1" s="553"/>
      <c r="J1" s="553"/>
      <c r="L1"/>
      <c r="M1"/>
      <c r="N1" s="201"/>
      <c r="O1" s="202"/>
      <c r="P1" s="202"/>
      <c r="Q1"/>
      <c r="R1"/>
      <c r="S1" s="65"/>
      <c r="T1" s="65"/>
      <c r="U1" s="65"/>
      <c r="V1" s="65"/>
      <c r="W1" s="65"/>
      <c r="X1" s="65"/>
    </row>
    <row r="2" spans="1:30" ht="15" customHeight="1">
      <c r="B2" s="186"/>
      <c r="C2" s="67"/>
      <c r="D2" s="67"/>
      <c r="E2" s="67"/>
      <c r="F2" s="554" t="s">
        <v>1262</v>
      </c>
      <c r="H2" s="555"/>
      <c r="I2" s="188"/>
      <c r="J2" s="558"/>
      <c r="K2" s="555"/>
      <c r="L2"/>
      <c r="M2"/>
      <c r="N2"/>
      <c r="O2"/>
      <c r="P2"/>
      <c r="Q2"/>
      <c r="R2"/>
      <c r="S2" s="65"/>
      <c r="T2" s="65"/>
      <c r="U2" s="65"/>
      <c r="V2" s="65"/>
      <c r="W2" s="65"/>
      <c r="X2" s="65"/>
    </row>
    <row r="3" spans="1:30" ht="15" customHeight="1">
      <c r="A3" s="115"/>
      <c r="B3" s="140"/>
      <c r="C3" s="75"/>
      <c r="D3" s="75"/>
      <c r="E3" s="75"/>
      <c r="F3" s="556" t="s">
        <v>1263</v>
      </c>
      <c r="H3" s="555"/>
      <c r="I3" s="585"/>
      <c r="J3" s="586"/>
      <c r="K3" s="587"/>
      <c r="L3" s="50"/>
      <c r="M3" s="50"/>
      <c r="N3" s="2167"/>
      <c r="O3" s="2167"/>
      <c r="P3" s="2167"/>
      <c r="Q3" s="2167"/>
      <c r="R3" s="2167"/>
      <c r="S3" s="3546"/>
      <c r="T3" s="3547"/>
      <c r="U3" s="553"/>
      <c r="V3" s="553"/>
      <c r="W3" s="553"/>
      <c r="X3" s="553"/>
      <c r="Y3" s="553"/>
      <c r="Z3" s="553"/>
      <c r="AA3" s="553"/>
      <c r="AB3" s="553"/>
      <c r="AC3" s="553"/>
      <c r="AD3" s="553"/>
    </row>
    <row r="4" spans="1:30" ht="12" customHeight="1">
      <c r="B4" s="186"/>
      <c r="C4" s="67"/>
      <c r="D4" s="67"/>
      <c r="E4" s="67"/>
      <c r="G4" s="557"/>
      <c r="H4" s="558"/>
      <c r="I4" s="188"/>
      <c r="J4" s="558"/>
      <c r="K4" s="555"/>
      <c r="L4" s="551"/>
      <c r="M4" s="551"/>
      <c r="N4" s="44"/>
      <c r="O4" s="44"/>
      <c r="P4" s="44"/>
      <c r="Q4" s="551"/>
      <c r="R4" s="551"/>
      <c r="S4" s="3528"/>
      <c r="T4" s="2675"/>
    </row>
    <row r="5" spans="1:30" ht="3" customHeight="1">
      <c r="B5" s="186"/>
      <c r="C5" s="67"/>
      <c r="D5" s="67"/>
      <c r="E5" s="67"/>
      <c r="G5" s="557"/>
      <c r="H5" s="558"/>
      <c r="I5" s="188"/>
      <c r="J5" s="558"/>
      <c r="K5" s="555"/>
      <c r="L5" s="565"/>
      <c r="M5" s="565"/>
      <c r="N5" s="99"/>
      <c r="O5" s="99"/>
      <c r="P5" s="99"/>
      <c r="Q5" s="565"/>
      <c r="R5" s="44"/>
      <c r="S5" s="44"/>
      <c r="T5" s="44"/>
      <c r="U5" s="44"/>
      <c r="V5" s="44"/>
      <c r="W5" s="44"/>
    </row>
    <row r="6" spans="1:30" s="551" customFormat="1" ht="8.25" customHeight="1">
      <c r="A6" s="111"/>
      <c r="B6" s="552"/>
      <c r="C6" s="552"/>
      <c r="D6" s="552"/>
      <c r="E6" s="552"/>
      <c r="F6" s="552"/>
      <c r="G6" s="552"/>
      <c r="H6" s="552"/>
      <c r="I6" s="552"/>
      <c r="J6" s="552"/>
      <c r="K6" s="552"/>
      <c r="L6" s="552"/>
      <c r="M6" s="552"/>
      <c r="N6" s="552"/>
      <c r="O6" s="552"/>
      <c r="P6" s="552"/>
      <c r="Q6" s="552"/>
      <c r="R6" s="552"/>
      <c r="S6" s="552"/>
      <c r="T6" s="552"/>
      <c r="U6" s="552"/>
      <c r="V6" s="552"/>
      <c r="W6" s="552"/>
      <c r="X6" s="552"/>
    </row>
    <row r="7" spans="1:30" s="551" customFormat="1" ht="10.5" customHeight="1">
      <c r="A7" s="1920" t="s">
        <v>1264</v>
      </c>
      <c r="B7" s="552"/>
      <c r="C7" s="551" t="s">
        <v>1265</v>
      </c>
      <c r="D7" s="552"/>
      <c r="E7" s="552"/>
      <c r="F7" s="552"/>
      <c r="G7" s="552"/>
      <c r="H7" s="552"/>
      <c r="I7" s="552"/>
      <c r="J7" s="552"/>
      <c r="K7" s="552"/>
      <c r="L7" s="552"/>
      <c r="M7" s="552"/>
      <c r="N7" s="552"/>
      <c r="O7" s="552"/>
      <c r="P7" s="552"/>
      <c r="Q7" s="552"/>
      <c r="R7" s="552"/>
      <c r="S7" s="552"/>
      <c r="T7" s="552"/>
      <c r="U7" s="552"/>
      <c r="V7" s="552"/>
      <c r="W7" s="552"/>
      <c r="X7" s="552"/>
    </row>
    <row r="8" spans="1:30" s="551" customFormat="1" ht="10.5" customHeight="1">
      <c r="A8" s="111"/>
      <c r="B8" s="552"/>
      <c r="C8" s="553" t="s">
        <v>1266</v>
      </c>
      <c r="D8" s="552"/>
      <c r="E8" s="552"/>
      <c r="F8" s="552"/>
      <c r="G8" s="552"/>
      <c r="H8" s="552"/>
      <c r="I8" s="552"/>
      <c r="J8" s="552"/>
      <c r="K8" s="552"/>
      <c r="L8" s="552"/>
      <c r="M8" s="552"/>
      <c r="N8" s="552"/>
      <c r="O8" s="552"/>
      <c r="P8" s="552"/>
      <c r="Q8" s="552"/>
      <c r="R8" s="552"/>
      <c r="S8" s="552"/>
      <c r="T8" s="552"/>
      <c r="U8" s="552"/>
      <c r="V8" s="552"/>
      <c r="W8" s="552"/>
      <c r="X8" s="552"/>
    </row>
    <row r="9" spans="1:30" s="551" customFormat="1" ht="7.5" customHeight="1">
      <c r="A9" s="111"/>
      <c r="B9" s="552"/>
      <c r="C9" s="552"/>
      <c r="D9" s="552"/>
      <c r="E9" s="552"/>
      <c r="F9" s="552"/>
      <c r="G9" s="552"/>
      <c r="H9" s="552"/>
      <c r="I9" s="552"/>
      <c r="J9" s="552"/>
      <c r="K9" s="552"/>
      <c r="L9" s="552"/>
      <c r="M9" s="552"/>
      <c r="N9" s="552"/>
      <c r="O9" s="552"/>
      <c r="P9" s="552"/>
      <c r="Q9" s="552"/>
      <c r="R9" s="552"/>
      <c r="S9" s="552"/>
      <c r="T9" s="552"/>
      <c r="U9" s="552"/>
      <c r="V9" s="552"/>
      <c r="W9" s="552"/>
      <c r="X9" s="552"/>
    </row>
    <row r="10" spans="1:30" s="551" customFormat="1" ht="7.5" customHeight="1">
      <c r="A10" s="111"/>
      <c r="B10" s="552"/>
      <c r="C10" s="552"/>
      <c r="D10" s="552"/>
      <c r="E10" s="552"/>
      <c r="F10" s="552"/>
      <c r="G10" s="552"/>
      <c r="H10" s="552"/>
      <c r="I10" s="552"/>
      <c r="J10" s="552"/>
      <c r="K10" s="552"/>
      <c r="L10" s="552"/>
      <c r="M10" s="552"/>
      <c r="N10" s="552"/>
      <c r="O10" s="552"/>
      <c r="P10" s="552"/>
      <c r="Q10" s="552"/>
      <c r="R10" s="552"/>
      <c r="S10" s="552"/>
      <c r="T10" s="552"/>
      <c r="U10" s="552"/>
      <c r="V10" s="552"/>
      <c r="W10" s="552"/>
      <c r="X10" s="552"/>
    </row>
    <row r="11" spans="1:30" s="551" customFormat="1" ht="5.25" customHeight="1">
      <c r="A11" s="111"/>
      <c r="B11" s="552"/>
      <c r="C11" s="560"/>
      <c r="D11" s="561"/>
      <c r="E11" s="562"/>
      <c r="F11" s="563"/>
      <c r="G11" s="563"/>
      <c r="H11" s="563"/>
      <c r="I11" s="563"/>
      <c r="J11" s="588"/>
      <c r="K11" s="563"/>
      <c r="L11" s="563"/>
      <c r="M11" s="563"/>
      <c r="N11" s="563"/>
      <c r="O11" s="563"/>
      <c r="P11" s="563"/>
      <c r="Q11" s="563"/>
      <c r="R11" s="588"/>
      <c r="S11" s="552"/>
      <c r="T11" s="552"/>
      <c r="U11" s="552"/>
      <c r="V11" s="552"/>
      <c r="W11" s="552"/>
      <c r="X11" s="552"/>
    </row>
    <row r="12" spans="1:30" s="551" customFormat="1" ht="10.5" customHeight="1">
      <c r="A12" s="111"/>
      <c r="B12" s="552"/>
      <c r="C12" s="564"/>
      <c r="D12" s="3528" t="s">
        <v>1267</v>
      </c>
      <c r="E12" s="566"/>
      <c r="F12" s="552"/>
      <c r="G12" s="3528" t="s">
        <v>1268</v>
      </c>
      <c r="H12" s="3528"/>
      <c r="I12" s="3528"/>
      <c r="J12" s="589"/>
      <c r="K12" s="3558" t="s">
        <v>1269</v>
      </c>
      <c r="L12" s="3558"/>
      <c r="M12" s="3558"/>
      <c r="N12" s="3558"/>
      <c r="O12" s="3558"/>
      <c r="P12" s="3558"/>
      <c r="Q12" s="3558"/>
      <c r="R12" s="3559"/>
      <c r="S12" s="552"/>
      <c r="T12" s="552"/>
      <c r="U12" s="552"/>
      <c r="V12" s="552"/>
      <c r="W12" s="552"/>
      <c r="X12" s="552"/>
    </row>
    <row r="13" spans="1:30" s="551" customFormat="1" ht="10.5" customHeight="1">
      <c r="A13" s="111"/>
      <c r="B13" s="552"/>
      <c r="C13" s="564"/>
      <c r="D13" s="3528"/>
      <c r="E13" s="566"/>
      <c r="F13" s="552"/>
      <c r="G13" s="3528"/>
      <c r="H13" s="3528"/>
      <c r="I13" s="3528"/>
      <c r="J13" s="589"/>
      <c r="K13" s="3558"/>
      <c r="L13" s="3558"/>
      <c r="M13" s="3558"/>
      <c r="N13" s="3558"/>
      <c r="O13" s="3558"/>
      <c r="P13" s="3558"/>
      <c r="Q13" s="3558"/>
      <c r="R13" s="3559"/>
      <c r="S13" s="552"/>
      <c r="T13" s="552"/>
      <c r="U13" s="552"/>
      <c r="V13" s="552"/>
      <c r="W13" s="552"/>
      <c r="X13" s="552"/>
    </row>
    <row r="14" spans="1:30" s="551" customFormat="1" ht="5.25" customHeight="1">
      <c r="A14" s="111"/>
      <c r="B14" s="552"/>
      <c r="C14" s="564"/>
      <c r="D14" s="3557" t="s">
        <v>1270</v>
      </c>
      <c r="E14" s="566"/>
      <c r="F14" s="552"/>
      <c r="G14" s="3557" t="s">
        <v>1271</v>
      </c>
      <c r="H14" s="3557"/>
      <c r="I14" s="3557"/>
      <c r="J14" s="589"/>
      <c r="K14" s="590"/>
      <c r="L14" s="571"/>
      <c r="M14" s="571"/>
      <c r="N14" s="571"/>
      <c r="O14" s="571"/>
      <c r="P14" s="571"/>
      <c r="Q14" s="571"/>
      <c r="R14" s="600"/>
      <c r="S14" s="552"/>
      <c r="T14" s="552"/>
      <c r="U14" s="552"/>
      <c r="V14" s="552"/>
      <c r="W14" s="552"/>
      <c r="X14" s="552"/>
    </row>
    <row r="15" spans="1:30" s="551" customFormat="1" ht="5.25" customHeight="1">
      <c r="A15" s="111"/>
      <c r="B15" s="552"/>
      <c r="C15" s="564"/>
      <c r="D15" s="3557"/>
      <c r="E15" s="566"/>
      <c r="F15" s="552"/>
      <c r="G15" s="3557"/>
      <c r="H15" s="3557"/>
      <c r="I15" s="3557"/>
      <c r="J15" s="589"/>
      <c r="L15" s="552"/>
      <c r="M15" s="552"/>
      <c r="N15" s="552"/>
      <c r="O15" s="552"/>
      <c r="P15" s="552"/>
      <c r="Q15" s="552"/>
      <c r="R15" s="589"/>
      <c r="S15" s="552"/>
      <c r="T15" s="552"/>
      <c r="U15" s="552"/>
      <c r="V15" s="552"/>
      <c r="W15" s="552"/>
      <c r="X15" s="552"/>
    </row>
    <row r="16" spans="1:30" s="551" customFormat="1" ht="10.5" customHeight="1">
      <c r="A16" s="111"/>
      <c r="B16" s="552"/>
      <c r="C16" s="567"/>
      <c r="D16" s="3557"/>
      <c r="E16" s="566"/>
      <c r="F16" s="552"/>
      <c r="G16" s="3557"/>
      <c r="H16" s="3557"/>
      <c r="I16" s="3557"/>
      <c r="J16" s="591"/>
      <c r="K16" s="3528">
        <v>1620</v>
      </c>
      <c r="L16" s="3528"/>
      <c r="M16" s="3528"/>
      <c r="N16" s="3528"/>
      <c r="O16" s="3528"/>
      <c r="P16" s="3528"/>
      <c r="Q16" s="3528"/>
      <c r="R16" s="3566"/>
      <c r="S16" s="552"/>
      <c r="T16" s="552"/>
      <c r="U16" s="552"/>
      <c r="V16" s="552"/>
      <c r="W16" s="552"/>
      <c r="X16" s="552"/>
    </row>
    <row r="17" spans="1:24" s="551" customFormat="1" ht="5.25" customHeight="1">
      <c r="A17" s="111"/>
      <c r="B17" s="552"/>
      <c r="C17" s="568"/>
      <c r="D17" s="569"/>
      <c r="E17" s="570"/>
      <c r="F17" s="571"/>
      <c r="G17" s="571"/>
      <c r="H17" s="571"/>
      <c r="I17" s="592"/>
      <c r="J17" s="593"/>
      <c r="K17" s="571"/>
      <c r="L17" s="571"/>
      <c r="M17" s="571"/>
      <c r="N17" s="571"/>
      <c r="O17" s="571"/>
      <c r="P17" s="571"/>
      <c r="Q17" s="571"/>
      <c r="R17" s="600"/>
      <c r="S17" s="552"/>
      <c r="T17" s="552"/>
      <c r="U17" s="552"/>
      <c r="V17" s="552"/>
      <c r="W17" s="552"/>
      <c r="X17" s="552"/>
    </row>
    <row r="18" spans="1:24" s="551" customFormat="1" ht="4.5" customHeight="1">
      <c r="A18" s="111"/>
      <c r="B18" s="552"/>
      <c r="C18" s="567"/>
      <c r="D18" s="572"/>
      <c r="E18" s="566"/>
      <c r="F18" s="552"/>
      <c r="G18" s="552"/>
      <c r="H18" s="552"/>
      <c r="J18" s="591"/>
      <c r="K18" s="552"/>
      <c r="L18" s="552"/>
      <c r="M18" s="552"/>
      <c r="N18" s="552"/>
      <c r="O18" s="552"/>
      <c r="P18" s="552"/>
      <c r="Q18" s="552"/>
      <c r="R18" s="589"/>
      <c r="S18" s="552"/>
      <c r="T18" s="552"/>
      <c r="U18" s="552"/>
      <c r="V18" s="552"/>
      <c r="W18" s="552"/>
      <c r="X18" s="552"/>
    </row>
    <row r="19" spans="1:24" s="551" customFormat="1" ht="20.25" customHeight="1">
      <c r="A19" s="111"/>
      <c r="B19" s="111"/>
      <c r="C19" s="573"/>
      <c r="D19" s="1921" t="s">
        <v>1272</v>
      </c>
      <c r="E19" s="574"/>
      <c r="F19" s="109"/>
      <c r="G19" s="109" t="s">
        <v>1273</v>
      </c>
      <c r="H19" s="111"/>
      <c r="I19" s="111"/>
      <c r="J19" s="594"/>
      <c r="K19" s="111"/>
      <c r="L19" s="111"/>
      <c r="M19" s="3548">
        <v>0</v>
      </c>
      <c r="N19" s="3549"/>
      <c r="O19" s="3550"/>
      <c r="P19" s="111"/>
      <c r="Q19" s="111"/>
      <c r="R19" s="594"/>
      <c r="S19" s="111"/>
      <c r="T19" s="111"/>
      <c r="U19" s="111"/>
      <c r="V19" s="111"/>
      <c r="W19" s="111"/>
      <c r="X19" s="111"/>
    </row>
    <row r="20" spans="1:24" s="551" customFormat="1" ht="4.5" customHeight="1">
      <c r="A20" s="111"/>
      <c r="B20" s="111"/>
      <c r="C20" s="575"/>
      <c r="D20" s="576"/>
      <c r="E20" s="577"/>
      <c r="F20" s="578"/>
      <c r="G20" s="578"/>
      <c r="H20" s="579"/>
      <c r="I20" s="579"/>
      <c r="J20" s="595"/>
      <c r="K20" s="579"/>
      <c r="L20" s="579"/>
      <c r="M20" s="596"/>
      <c r="N20" s="596"/>
      <c r="O20" s="596"/>
      <c r="P20" s="579"/>
      <c r="Q20" s="579"/>
      <c r="R20" s="595"/>
      <c r="S20" s="111"/>
      <c r="T20" s="111"/>
      <c r="U20" s="111"/>
      <c r="V20" s="111"/>
      <c r="W20" s="111"/>
      <c r="X20" s="111"/>
    </row>
    <row r="21" spans="1:24" s="551" customFormat="1" ht="4.5" customHeight="1">
      <c r="A21" s="111"/>
      <c r="B21" s="111"/>
      <c r="C21" s="573"/>
      <c r="D21" s="124"/>
      <c r="E21" s="574"/>
      <c r="F21" s="109"/>
      <c r="G21" s="109"/>
      <c r="H21" s="111"/>
      <c r="I21" s="111"/>
      <c r="J21" s="594"/>
      <c r="K21" s="111"/>
      <c r="L21" s="111"/>
      <c r="M21" s="597"/>
      <c r="N21" s="597"/>
      <c r="O21" s="597"/>
      <c r="P21" s="111"/>
      <c r="Q21" s="111"/>
      <c r="R21" s="594"/>
      <c r="S21" s="111"/>
      <c r="T21" s="111"/>
      <c r="U21" s="111"/>
      <c r="V21" s="111"/>
      <c r="W21" s="111"/>
      <c r="X21" s="111"/>
    </row>
    <row r="22" spans="1:24" s="551" customFormat="1" ht="20.25" customHeight="1">
      <c r="A22" s="111"/>
      <c r="B22" s="111"/>
      <c r="C22" s="573"/>
      <c r="D22" s="1921" t="s">
        <v>306</v>
      </c>
      <c r="E22" s="574"/>
      <c r="F22" s="109"/>
      <c r="G22" s="109" t="s">
        <v>1274</v>
      </c>
      <c r="H22" s="111"/>
      <c r="I22" s="111"/>
      <c r="J22" s="594"/>
      <c r="K22" s="111"/>
      <c r="L22" s="111"/>
      <c r="M22" s="3548">
        <v>0</v>
      </c>
      <c r="N22" s="3549"/>
      <c r="O22" s="3550"/>
      <c r="P22" s="111"/>
      <c r="Q22" s="111"/>
      <c r="R22" s="594"/>
      <c r="S22" s="111"/>
      <c r="T22" s="111"/>
      <c r="U22" s="111"/>
      <c r="V22" s="111"/>
      <c r="W22" s="111"/>
      <c r="X22" s="111"/>
    </row>
    <row r="23" spans="1:24" s="551" customFormat="1" ht="4.5" customHeight="1">
      <c r="A23" s="111"/>
      <c r="B23" s="111"/>
      <c r="C23" s="573"/>
      <c r="D23" s="124"/>
      <c r="E23" s="574"/>
      <c r="F23" s="109"/>
      <c r="G23" s="109"/>
      <c r="H23" s="111"/>
      <c r="I23" s="111"/>
      <c r="J23" s="594"/>
      <c r="K23" s="111"/>
      <c r="L23" s="111"/>
      <c r="M23" s="597"/>
      <c r="N23" s="597"/>
      <c r="O23" s="597"/>
      <c r="P23" s="111"/>
      <c r="Q23" s="111"/>
      <c r="R23" s="594"/>
      <c r="S23" s="111"/>
      <c r="T23" s="111"/>
      <c r="U23" s="111"/>
      <c r="V23" s="111"/>
      <c r="W23" s="111"/>
      <c r="X23" s="111"/>
    </row>
    <row r="24" spans="1:24" s="551" customFormat="1" ht="4.5" customHeight="1">
      <c r="A24" s="111"/>
      <c r="B24" s="111"/>
      <c r="C24" s="580"/>
      <c r="D24" s="581"/>
      <c r="E24" s="582"/>
      <c r="F24" s="583"/>
      <c r="G24" s="583"/>
      <c r="H24" s="584"/>
      <c r="I24" s="584"/>
      <c r="J24" s="598"/>
      <c r="K24" s="584"/>
      <c r="L24" s="584"/>
      <c r="M24" s="599"/>
      <c r="N24" s="599"/>
      <c r="O24" s="599"/>
      <c r="P24" s="584"/>
      <c r="Q24" s="584"/>
      <c r="R24" s="598"/>
      <c r="S24" s="111"/>
      <c r="T24" s="111"/>
      <c r="U24" s="111"/>
      <c r="V24" s="111"/>
      <c r="W24" s="111"/>
      <c r="X24" s="111"/>
    </row>
    <row r="25" spans="1:24" s="551" customFormat="1" ht="20.25" customHeight="1">
      <c r="A25" s="111"/>
      <c r="B25" s="111"/>
      <c r="C25" s="573"/>
      <c r="D25" s="1921" t="s">
        <v>395</v>
      </c>
      <c r="E25" s="574"/>
      <c r="F25" s="109"/>
      <c r="G25" s="109" t="s">
        <v>1275</v>
      </c>
      <c r="H25" s="111"/>
      <c r="I25" s="111"/>
      <c r="J25" s="594"/>
      <c r="K25" s="111"/>
      <c r="L25" s="111"/>
      <c r="M25" s="3548">
        <v>0</v>
      </c>
      <c r="N25" s="3549"/>
      <c r="O25" s="3550"/>
      <c r="P25" s="111"/>
      <c r="Q25" s="111"/>
      <c r="R25" s="594"/>
      <c r="S25" s="111"/>
      <c r="T25" s="111"/>
      <c r="U25" s="111"/>
      <c r="V25" s="111"/>
      <c r="W25" s="111"/>
      <c r="X25" s="111"/>
    </row>
    <row r="26" spans="1:24" s="551" customFormat="1" ht="4.5" customHeight="1">
      <c r="A26" s="111"/>
      <c r="B26" s="111"/>
      <c r="C26" s="575"/>
      <c r="D26" s="576"/>
      <c r="E26" s="577"/>
      <c r="F26" s="578"/>
      <c r="G26" s="578"/>
      <c r="H26" s="579"/>
      <c r="I26" s="579"/>
      <c r="J26" s="595"/>
      <c r="K26" s="579"/>
      <c r="L26" s="579"/>
      <c r="M26" s="596"/>
      <c r="N26" s="596"/>
      <c r="O26" s="596"/>
      <c r="P26" s="579"/>
      <c r="Q26" s="579"/>
      <c r="R26" s="595"/>
      <c r="S26" s="111"/>
      <c r="T26" s="111"/>
      <c r="U26" s="111"/>
      <c r="V26" s="111"/>
      <c r="W26" s="111"/>
      <c r="X26" s="111"/>
    </row>
    <row r="27" spans="1:24" s="551" customFormat="1" ht="4.5" customHeight="1">
      <c r="A27" s="111"/>
      <c r="B27" s="111"/>
      <c r="C27" s="573"/>
      <c r="D27" s="124"/>
      <c r="E27" s="574"/>
      <c r="F27" s="109"/>
      <c r="G27" s="109"/>
      <c r="H27" s="111"/>
      <c r="I27" s="111"/>
      <c r="J27" s="594"/>
      <c r="K27" s="111"/>
      <c r="L27" s="111"/>
      <c r="M27" s="597"/>
      <c r="N27" s="597"/>
      <c r="O27" s="597"/>
      <c r="P27" s="111"/>
      <c r="Q27" s="111"/>
      <c r="R27" s="594"/>
      <c r="S27" s="111"/>
      <c r="T27" s="111"/>
      <c r="U27" s="111"/>
      <c r="V27" s="111"/>
      <c r="W27" s="111"/>
      <c r="X27" s="111"/>
    </row>
    <row r="28" spans="1:24" s="551" customFormat="1" ht="20.25" customHeight="1">
      <c r="A28" s="111"/>
      <c r="B28" s="111"/>
      <c r="C28" s="573"/>
      <c r="D28" s="1921" t="s">
        <v>400</v>
      </c>
      <c r="E28" s="574"/>
      <c r="F28" s="109"/>
      <c r="G28" s="109" t="s">
        <v>1276</v>
      </c>
      <c r="H28" s="111"/>
      <c r="I28" s="111"/>
      <c r="J28" s="594"/>
      <c r="K28" s="111"/>
      <c r="L28" s="111"/>
      <c r="M28" s="3548">
        <v>0</v>
      </c>
      <c r="N28" s="3549"/>
      <c r="O28" s="3550"/>
      <c r="P28" s="111"/>
      <c r="Q28" s="111"/>
      <c r="R28" s="594"/>
      <c r="S28" s="111"/>
      <c r="T28" s="111"/>
      <c r="U28" s="111"/>
      <c r="V28" s="111"/>
      <c r="W28" s="111"/>
      <c r="X28" s="111"/>
    </row>
    <row r="29" spans="1:24" s="551" customFormat="1" ht="4.5" customHeight="1">
      <c r="A29" s="111"/>
      <c r="B29" s="111"/>
      <c r="C29" s="573"/>
      <c r="D29" s="124"/>
      <c r="E29" s="574"/>
      <c r="F29" s="109"/>
      <c r="G29" s="109"/>
      <c r="H29" s="111"/>
      <c r="I29" s="111"/>
      <c r="J29" s="594"/>
      <c r="K29" s="111"/>
      <c r="L29" s="111"/>
      <c r="M29" s="597"/>
      <c r="N29" s="597"/>
      <c r="O29" s="597"/>
      <c r="P29" s="111"/>
      <c r="Q29" s="111"/>
      <c r="R29" s="594"/>
      <c r="S29" s="111"/>
      <c r="T29" s="111"/>
      <c r="U29" s="111"/>
      <c r="V29" s="111"/>
      <c r="W29" s="111"/>
      <c r="X29" s="111"/>
    </row>
    <row r="30" spans="1:24" s="551" customFormat="1" ht="4.5" customHeight="1">
      <c r="A30" s="111"/>
      <c r="B30" s="111"/>
      <c r="C30" s="580"/>
      <c r="D30" s="581"/>
      <c r="E30" s="582"/>
      <c r="F30" s="583"/>
      <c r="G30" s="583"/>
      <c r="H30" s="584"/>
      <c r="I30" s="584"/>
      <c r="J30" s="598"/>
      <c r="K30" s="584"/>
      <c r="L30" s="584"/>
      <c r="M30" s="599"/>
      <c r="N30" s="599"/>
      <c r="O30" s="599"/>
      <c r="P30" s="584"/>
      <c r="Q30" s="584"/>
      <c r="R30" s="598"/>
      <c r="S30" s="111"/>
      <c r="T30" s="111"/>
      <c r="U30" s="111"/>
      <c r="V30" s="111"/>
      <c r="W30" s="111"/>
      <c r="X30" s="111"/>
    </row>
    <row r="31" spans="1:24" s="551" customFormat="1" ht="20.25" customHeight="1">
      <c r="A31" s="111"/>
      <c r="B31" s="111"/>
      <c r="C31" s="573"/>
      <c r="D31" s="1921" t="s">
        <v>406</v>
      </c>
      <c r="E31" s="574"/>
      <c r="F31" s="109"/>
      <c r="G31" s="109" t="s">
        <v>1277</v>
      </c>
      <c r="H31" s="111"/>
      <c r="I31" s="111"/>
      <c r="J31" s="594"/>
      <c r="K31" s="111"/>
      <c r="L31" s="111"/>
      <c r="M31" s="3548">
        <v>0</v>
      </c>
      <c r="N31" s="3549"/>
      <c r="O31" s="3550"/>
      <c r="P31" s="111"/>
      <c r="Q31" s="111"/>
      <c r="R31" s="594"/>
      <c r="S31" s="111"/>
      <c r="T31" s="111"/>
      <c r="U31" s="111"/>
      <c r="V31" s="111"/>
      <c r="W31" s="111"/>
      <c r="X31" s="111"/>
    </row>
    <row r="32" spans="1:24" s="551" customFormat="1" ht="4.5" customHeight="1">
      <c r="A32" s="111"/>
      <c r="B32" s="111"/>
      <c r="C32" s="575"/>
      <c r="D32" s="576"/>
      <c r="E32" s="577"/>
      <c r="F32" s="578"/>
      <c r="G32" s="578"/>
      <c r="H32" s="579"/>
      <c r="I32" s="579"/>
      <c r="J32" s="595"/>
      <c r="K32" s="579"/>
      <c r="L32" s="579"/>
      <c r="M32" s="596"/>
      <c r="N32" s="596"/>
      <c r="O32" s="596"/>
      <c r="P32" s="579"/>
      <c r="Q32" s="579"/>
      <c r="R32" s="595"/>
      <c r="S32" s="111"/>
      <c r="T32" s="111"/>
      <c r="U32" s="111"/>
      <c r="V32" s="111"/>
      <c r="W32" s="111"/>
      <c r="X32" s="111"/>
    </row>
    <row r="33" spans="1:24" s="551" customFormat="1" ht="4.5" customHeight="1">
      <c r="A33" s="111"/>
      <c r="B33" s="111"/>
      <c r="C33" s="573"/>
      <c r="D33" s="124"/>
      <c r="E33" s="574"/>
      <c r="F33" s="109"/>
      <c r="G33" s="109"/>
      <c r="H33" s="111"/>
      <c r="I33" s="111"/>
      <c r="J33" s="594"/>
      <c r="K33" s="111"/>
      <c r="L33" s="111"/>
      <c r="M33" s="597"/>
      <c r="N33" s="597"/>
      <c r="O33" s="597"/>
      <c r="P33" s="111"/>
      <c r="Q33" s="111"/>
      <c r="R33" s="594"/>
      <c r="S33" s="111"/>
      <c r="T33" s="111"/>
      <c r="U33" s="111"/>
      <c r="V33" s="111"/>
      <c r="W33" s="111"/>
      <c r="X33" s="111"/>
    </row>
    <row r="34" spans="1:24" s="551" customFormat="1" ht="20.25" customHeight="1">
      <c r="A34" s="111"/>
      <c r="B34" s="111"/>
      <c r="C34" s="573"/>
      <c r="D34" s="1921" t="s">
        <v>410</v>
      </c>
      <c r="E34" s="574"/>
      <c r="F34" s="109"/>
      <c r="G34" s="109" t="s">
        <v>1278</v>
      </c>
      <c r="H34" s="111"/>
      <c r="I34" s="111"/>
      <c r="J34" s="594"/>
      <c r="K34" s="111"/>
      <c r="L34" s="111"/>
      <c r="M34" s="3548"/>
      <c r="N34" s="3549"/>
      <c r="O34" s="3550"/>
      <c r="P34" s="111"/>
      <c r="Q34" s="111"/>
      <c r="R34" s="594"/>
      <c r="S34" s="111"/>
      <c r="T34" s="111"/>
      <c r="U34" s="111"/>
      <c r="V34" s="111"/>
      <c r="W34" s="111"/>
      <c r="X34" s="111"/>
    </row>
    <row r="35" spans="1:24" s="551" customFormat="1" ht="4.5" customHeight="1">
      <c r="A35" s="111"/>
      <c r="B35" s="111"/>
      <c r="C35" s="575"/>
      <c r="D35" s="576"/>
      <c r="E35" s="577"/>
      <c r="F35" s="578"/>
      <c r="G35" s="578"/>
      <c r="H35" s="579"/>
      <c r="I35" s="579"/>
      <c r="J35" s="595"/>
      <c r="K35" s="579"/>
      <c r="L35" s="579"/>
      <c r="M35" s="596"/>
      <c r="N35" s="596"/>
      <c r="O35" s="596"/>
      <c r="P35" s="579"/>
      <c r="Q35" s="579"/>
      <c r="R35" s="595"/>
      <c r="S35" s="111"/>
      <c r="T35" s="111"/>
      <c r="U35" s="111"/>
      <c r="V35" s="111"/>
      <c r="W35" s="111"/>
      <c r="X35" s="111"/>
    </row>
    <row r="36" spans="1:24" s="551" customFormat="1" ht="4.5" customHeight="1">
      <c r="A36" s="111"/>
      <c r="B36" s="111"/>
      <c r="C36" s="573"/>
      <c r="D36" s="124"/>
      <c r="E36" s="574"/>
      <c r="F36" s="109"/>
      <c r="G36" s="109"/>
      <c r="H36" s="111"/>
      <c r="I36" s="111"/>
      <c r="J36" s="594"/>
      <c r="K36" s="111"/>
      <c r="L36" s="111"/>
      <c r="M36" s="597"/>
      <c r="N36" s="597"/>
      <c r="O36" s="597"/>
      <c r="P36" s="111"/>
      <c r="Q36" s="111"/>
      <c r="R36" s="594"/>
      <c r="S36" s="111"/>
      <c r="T36" s="111"/>
      <c r="U36" s="111"/>
      <c r="V36" s="111"/>
      <c r="W36" s="111"/>
      <c r="X36" s="111"/>
    </row>
    <row r="37" spans="1:24" s="551" customFormat="1" ht="20.25" customHeight="1">
      <c r="A37" s="111"/>
      <c r="B37" s="111"/>
      <c r="C37" s="573"/>
      <c r="D37" s="1921" t="s">
        <v>414</v>
      </c>
      <c r="E37" s="574"/>
      <c r="F37" s="109"/>
      <c r="G37" s="109" t="s">
        <v>1279</v>
      </c>
      <c r="H37" s="111"/>
      <c r="I37" s="111"/>
      <c r="J37" s="594"/>
      <c r="K37" s="111"/>
      <c r="L37" s="111"/>
      <c r="M37" s="3548">
        <v>0</v>
      </c>
      <c r="N37" s="3549"/>
      <c r="O37" s="3550"/>
      <c r="P37" s="111"/>
      <c r="Q37" s="111"/>
      <c r="R37" s="594"/>
      <c r="S37" s="111"/>
      <c r="T37" s="111"/>
      <c r="U37" s="111"/>
      <c r="V37" s="111"/>
      <c r="W37" s="111"/>
      <c r="X37" s="111"/>
    </row>
    <row r="38" spans="1:24" s="551" customFormat="1" ht="4.5" customHeight="1">
      <c r="A38" s="111"/>
      <c r="B38" s="111"/>
      <c r="C38" s="575"/>
      <c r="D38" s="576"/>
      <c r="E38" s="577"/>
      <c r="F38" s="578"/>
      <c r="G38" s="578"/>
      <c r="H38" s="579"/>
      <c r="I38" s="579"/>
      <c r="J38" s="595"/>
      <c r="K38" s="579"/>
      <c r="L38" s="579"/>
      <c r="M38" s="596"/>
      <c r="N38" s="596"/>
      <c r="O38" s="596"/>
      <c r="P38" s="579"/>
      <c r="Q38" s="579"/>
      <c r="R38" s="595"/>
      <c r="S38" s="111"/>
      <c r="T38" s="111"/>
      <c r="U38" s="111"/>
      <c r="V38" s="111"/>
      <c r="W38" s="111"/>
      <c r="X38" s="111"/>
    </row>
    <row r="39" spans="1:24" s="551" customFormat="1" ht="4.5" customHeight="1">
      <c r="A39" s="111"/>
      <c r="B39" s="111"/>
      <c r="C39" s="573"/>
      <c r="D39" s="124"/>
      <c r="E39" s="574"/>
      <c r="F39" s="109"/>
      <c r="G39" s="109"/>
      <c r="H39" s="111"/>
      <c r="I39" s="111"/>
      <c r="J39" s="594"/>
      <c r="K39" s="111"/>
      <c r="L39" s="111"/>
      <c r="M39" s="597"/>
      <c r="N39" s="597"/>
      <c r="O39" s="597"/>
      <c r="P39" s="111"/>
      <c r="Q39" s="111"/>
      <c r="R39" s="594"/>
      <c r="S39" s="111"/>
      <c r="T39" s="111"/>
      <c r="U39" s="111"/>
      <c r="V39" s="111"/>
      <c r="W39" s="111"/>
      <c r="X39" s="111"/>
    </row>
    <row r="40" spans="1:24" s="551" customFormat="1" ht="20.25" customHeight="1">
      <c r="A40" s="111"/>
      <c r="B40" s="111"/>
      <c r="C40" s="573"/>
      <c r="D40" s="1921" t="s">
        <v>335</v>
      </c>
      <c r="E40" s="574"/>
      <c r="F40" s="109"/>
      <c r="G40" s="109" t="s">
        <v>1280</v>
      </c>
      <c r="H40" s="111"/>
      <c r="I40" s="111"/>
      <c r="J40" s="594"/>
      <c r="K40" s="111"/>
      <c r="L40" s="111"/>
      <c r="M40" s="3548">
        <v>0</v>
      </c>
      <c r="N40" s="3549"/>
      <c r="O40" s="3550"/>
      <c r="P40" s="111"/>
      <c r="Q40" s="111"/>
      <c r="R40" s="594"/>
      <c r="S40" s="111"/>
      <c r="T40" s="111"/>
      <c r="U40" s="111"/>
      <c r="V40" s="111"/>
      <c r="W40" s="111"/>
      <c r="X40" s="111"/>
    </row>
    <row r="41" spans="1:24" s="551" customFormat="1" ht="4.5" customHeight="1">
      <c r="A41" s="111"/>
      <c r="B41" s="111"/>
      <c r="C41" s="573"/>
      <c r="D41" s="124"/>
      <c r="E41" s="574"/>
      <c r="F41" s="109"/>
      <c r="G41" s="109"/>
      <c r="H41" s="111"/>
      <c r="I41" s="111"/>
      <c r="J41" s="594"/>
      <c r="K41" s="111"/>
      <c r="L41" s="111"/>
      <c r="M41" s="597"/>
      <c r="N41" s="597"/>
      <c r="O41" s="597"/>
      <c r="P41" s="111"/>
      <c r="Q41" s="111"/>
      <c r="R41" s="594"/>
      <c r="S41" s="111"/>
      <c r="T41" s="111"/>
      <c r="U41" s="111"/>
      <c r="V41" s="111"/>
      <c r="W41" s="111"/>
      <c r="X41" s="111"/>
    </row>
    <row r="42" spans="1:24" s="551" customFormat="1" ht="4.5" customHeight="1">
      <c r="A42" s="111"/>
      <c r="B42" s="111"/>
      <c r="C42" s="580"/>
      <c r="D42" s="581"/>
      <c r="E42" s="582"/>
      <c r="F42" s="583"/>
      <c r="G42" s="583"/>
      <c r="H42" s="584"/>
      <c r="I42" s="584"/>
      <c r="J42" s="598"/>
      <c r="K42" s="584"/>
      <c r="L42" s="584"/>
      <c r="M42" s="599"/>
      <c r="N42" s="599"/>
      <c r="O42" s="599"/>
      <c r="P42" s="584"/>
      <c r="Q42" s="584"/>
      <c r="R42" s="598"/>
      <c r="S42" s="111"/>
      <c r="T42" s="111"/>
      <c r="U42" s="111"/>
      <c r="V42" s="111"/>
      <c r="W42" s="111"/>
      <c r="X42" s="111"/>
    </row>
    <row r="43" spans="1:24" s="551" customFormat="1" ht="20.25" customHeight="1">
      <c r="A43" s="111"/>
      <c r="B43" s="111"/>
      <c r="C43" s="573"/>
      <c r="D43" s="1921" t="s">
        <v>336</v>
      </c>
      <c r="E43" s="574"/>
      <c r="F43" s="109"/>
      <c r="G43" s="109" t="s">
        <v>1281</v>
      </c>
      <c r="H43" s="111"/>
      <c r="I43" s="111"/>
      <c r="J43" s="594"/>
      <c r="K43" s="111"/>
      <c r="L43" s="111"/>
      <c r="M43" s="3548">
        <v>0</v>
      </c>
      <c r="N43" s="3549"/>
      <c r="O43" s="3550"/>
      <c r="P43" s="111"/>
      <c r="Q43" s="111"/>
      <c r="R43" s="594"/>
      <c r="S43" s="111"/>
      <c r="T43" s="111"/>
      <c r="U43" s="111"/>
      <c r="V43" s="111"/>
      <c r="W43" s="111"/>
      <c r="X43" s="111"/>
    </row>
    <row r="44" spans="1:24" s="551" customFormat="1" ht="4.5" customHeight="1">
      <c r="A44" s="111"/>
      <c r="B44" s="111"/>
      <c r="C44" s="575"/>
      <c r="D44" s="576"/>
      <c r="E44" s="577"/>
      <c r="F44" s="578"/>
      <c r="G44" s="578"/>
      <c r="H44" s="579"/>
      <c r="I44" s="579"/>
      <c r="J44" s="595"/>
      <c r="K44" s="579"/>
      <c r="L44" s="579"/>
      <c r="M44" s="596"/>
      <c r="N44" s="596"/>
      <c r="O44" s="596"/>
      <c r="P44" s="579"/>
      <c r="Q44" s="579"/>
      <c r="R44" s="595"/>
      <c r="S44" s="111"/>
      <c r="T44" s="111"/>
      <c r="U44" s="111"/>
      <c r="V44" s="111"/>
      <c r="W44" s="111"/>
      <c r="X44" s="111"/>
    </row>
    <row r="45" spans="1:24" s="551" customFormat="1" ht="4.5" customHeight="1">
      <c r="A45" s="111"/>
      <c r="B45" s="111"/>
      <c r="C45" s="573"/>
      <c r="D45" s="124"/>
      <c r="E45" s="574"/>
      <c r="F45" s="109"/>
      <c r="G45" s="109"/>
      <c r="H45" s="111"/>
      <c r="I45" s="111"/>
      <c r="J45" s="594"/>
      <c r="K45" s="111"/>
      <c r="L45" s="111"/>
      <c r="M45" s="597"/>
      <c r="N45" s="597"/>
      <c r="O45" s="597"/>
      <c r="P45" s="111"/>
      <c r="Q45" s="111"/>
      <c r="R45" s="594"/>
      <c r="S45" s="111"/>
      <c r="T45" s="111"/>
      <c r="U45" s="111"/>
      <c r="V45" s="111"/>
      <c r="W45" s="111"/>
      <c r="X45" s="111"/>
    </row>
    <row r="46" spans="1:24" s="551" customFormat="1" ht="20.25" customHeight="1">
      <c r="A46" s="111"/>
      <c r="B46" s="111"/>
      <c r="C46" s="573"/>
      <c r="D46" s="1921" t="s">
        <v>774</v>
      </c>
      <c r="E46" s="574"/>
      <c r="F46" s="109"/>
      <c r="G46" s="109" t="s">
        <v>1282</v>
      </c>
      <c r="H46" s="111"/>
      <c r="I46" s="111"/>
      <c r="J46" s="594"/>
      <c r="K46" s="111"/>
      <c r="L46" s="111"/>
      <c r="M46" s="3548">
        <v>0</v>
      </c>
      <c r="N46" s="3549"/>
      <c r="O46" s="3550"/>
      <c r="P46" s="111"/>
      <c r="Q46" s="111"/>
      <c r="R46" s="594"/>
      <c r="S46" s="111"/>
      <c r="T46" s="111"/>
      <c r="U46" s="111"/>
      <c r="V46" s="111"/>
      <c r="W46" s="111"/>
      <c r="X46" s="111"/>
    </row>
    <row r="47" spans="1:24" s="551" customFormat="1" ht="4.5" customHeight="1">
      <c r="A47" s="111"/>
      <c r="B47" s="111"/>
      <c r="C47" s="573"/>
      <c r="D47" s="124"/>
      <c r="E47" s="574"/>
      <c r="F47" s="109"/>
      <c r="G47" s="109"/>
      <c r="H47" s="111"/>
      <c r="I47" s="111"/>
      <c r="J47" s="594"/>
      <c r="K47" s="111"/>
      <c r="L47" s="111"/>
      <c r="M47" s="597"/>
      <c r="N47" s="597"/>
      <c r="O47" s="597"/>
      <c r="P47" s="111"/>
      <c r="Q47" s="111"/>
      <c r="R47" s="594"/>
      <c r="S47" s="111"/>
      <c r="T47" s="111"/>
      <c r="U47" s="111"/>
      <c r="V47" s="111"/>
      <c r="W47" s="111"/>
      <c r="X47" s="111"/>
    </row>
    <row r="48" spans="1:24" s="551" customFormat="1" ht="4.5" customHeight="1">
      <c r="A48" s="111"/>
      <c r="B48" s="111"/>
      <c r="C48" s="580"/>
      <c r="D48" s="581"/>
      <c r="E48" s="582"/>
      <c r="F48" s="583"/>
      <c r="G48" s="583"/>
      <c r="H48" s="584"/>
      <c r="I48" s="584"/>
      <c r="J48" s="598"/>
      <c r="K48" s="584"/>
      <c r="L48" s="584"/>
      <c r="M48" s="599"/>
      <c r="N48" s="599"/>
      <c r="O48" s="599"/>
      <c r="P48" s="584"/>
      <c r="Q48" s="584"/>
      <c r="R48" s="598"/>
      <c r="S48" s="111"/>
      <c r="T48" s="111"/>
      <c r="U48" s="111"/>
      <c r="V48" s="111"/>
      <c r="W48" s="111"/>
      <c r="X48" s="111"/>
    </row>
    <row r="49" spans="1:24" s="551" customFormat="1" ht="20.25" customHeight="1">
      <c r="A49" s="111"/>
      <c r="B49" s="111"/>
      <c r="C49" s="573"/>
      <c r="D49" s="1921" t="s">
        <v>688</v>
      </c>
      <c r="E49" s="574"/>
      <c r="F49" s="109"/>
      <c r="G49" s="109" t="s">
        <v>1283</v>
      </c>
      <c r="H49" s="111"/>
      <c r="I49" s="111"/>
      <c r="J49" s="594"/>
      <c r="K49" s="111"/>
      <c r="L49" s="111"/>
      <c r="M49" s="3548">
        <v>0</v>
      </c>
      <c r="N49" s="3549"/>
      <c r="O49" s="3550"/>
      <c r="P49" s="111"/>
      <c r="Q49" s="111"/>
      <c r="R49" s="594"/>
      <c r="S49" s="111"/>
      <c r="T49" s="111"/>
      <c r="U49" s="111"/>
      <c r="V49" s="111"/>
      <c r="W49" s="111"/>
      <c r="X49" s="111"/>
    </row>
    <row r="50" spans="1:24" s="551" customFormat="1" ht="4.5" customHeight="1">
      <c r="A50" s="111"/>
      <c r="B50" s="111"/>
      <c r="C50" s="575"/>
      <c r="D50" s="576"/>
      <c r="E50" s="577"/>
      <c r="F50" s="578"/>
      <c r="G50" s="578"/>
      <c r="H50" s="579"/>
      <c r="I50" s="579"/>
      <c r="J50" s="595"/>
      <c r="K50" s="579"/>
      <c r="L50" s="579"/>
      <c r="M50" s="596"/>
      <c r="N50" s="596"/>
      <c r="O50" s="596"/>
      <c r="P50" s="579"/>
      <c r="Q50" s="579"/>
      <c r="R50" s="595"/>
      <c r="S50" s="111"/>
      <c r="T50" s="111"/>
      <c r="U50" s="111"/>
      <c r="V50" s="111"/>
      <c r="W50" s="111"/>
      <c r="X50" s="111"/>
    </row>
    <row r="51" spans="1:24" s="551" customFormat="1" ht="4.5" customHeight="1">
      <c r="A51" s="111"/>
      <c r="B51" s="111"/>
      <c r="C51" s="573"/>
      <c r="D51" s="124"/>
      <c r="E51" s="574"/>
      <c r="F51" s="109"/>
      <c r="G51" s="109"/>
      <c r="H51" s="111"/>
      <c r="I51" s="111"/>
      <c r="J51" s="594"/>
      <c r="K51" s="111"/>
      <c r="L51" s="111"/>
      <c r="M51" s="597"/>
      <c r="N51" s="597"/>
      <c r="O51" s="597"/>
      <c r="P51" s="111"/>
      <c r="Q51" s="111"/>
      <c r="R51" s="594"/>
      <c r="S51" s="111"/>
      <c r="T51" s="111"/>
      <c r="U51" s="111"/>
      <c r="V51" s="111"/>
      <c r="W51" s="111"/>
      <c r="X51" s="111"/>
    </row>
    <row r="52" spans="1:24" s="551" customFormat="1" ht="20.25" customHeight="1">
      <c r="A52" s="111"/>
      <c r="B52" s="111"/>
      <c r="C52" s="573"/>
      <c r="D52" s="1921" t="s">
        <v>997</v>
      </c>
      <c r="E52" s="574"/>
      <c r="F52" s="109"/>
      <c r="G52" s="109" t="s">
        <v>1284</v>
      </c>
      <c r="H52" s="111"/>
      <c r="I52" s="111"/>
      <c r="J52" s="594"/>
      <c r="K52" s="111"/>
      <c r="L52" s="111"/>
      <c r="M52" s="3548">
        <v>0</v>
      </c>
      <c r="N52" s="3549"/>
      <c r="O52" s="3550"/>
      <c r="P52" s="111"/>
      <c r="Q52" s="111"/>
      <c r="R52" s="594"/>
      <c r="S52" s="111"/>
      <c r="T52" s="111"/>
      <c r="U52" s="111"/>
      <c r="V52" s="111"/>
      <c r="W52" s="111"/>
      <c r="X52" s="111"/>
    </row>
    <row r="53" spans="1:24" s="551" customFormat="1" ht="4.5" customHeight="1">
      <c r="A53" s="111"/>
      <c r="B53" s="111"/>
      <c r="C53" s="573"/>
      <c r="D53" s="124"/>
      <c r="E53" s="574"/>
      <c r="F53" s="109"/>
      <c r="G53" s="109"/>
      <c r="H53" s="111"/>
      <c r="I53" s="111"/>
      <c r="J53" s="594"/>
      <c r="K53" s="111"/>
      <c r="L53" s="111"/>
      <c r="M53" s="597"/>
      <c r="N53" s="597"/>
      <c r="O53" s="597"/>
      <c r="P53" s="111"/>
      <c r="Q53" s="111"/>
      <c r="R53" s="594"/>
      <c r="S53" s="111"/>
      <c r="T53" s="111"/>
      <c r="U53" s="111"/>
      <c r="V53" s="111"/>
      <c r="W53" s="111"/>
      <c r="X53" s="111"/>
    </row>
    <row r="54" spans="1:24" s="551" customFormat="1" ht="4.5" customHeight="1">
      <c r="A54" s="111"/>
      <c r="B54" s="111"/>
      <c r="C54" s="580"/>
      <c r="D54" s="581"/>
      <c r="E54" s="582"/>
      <c r="F54" s="583"/>
      <c r="G54" s="583"/>
      <c r="H54" s="584"/>
      <c r="I54" s="584"/>
      <c r="J54" s="598"/>
      <c r="K54" s="584"/>
      <c r="L54" s="584"/>
      <c r="M54" s="599"/>
      <c r="N54" s="599"/>
      <c r="O54" s="599"/>
      <c r="P54" s="584"/>
      <c r="Q54" s="584"/>
      <c r="R54" s="598"/>
      <c r="S54" s="111"/>
      <c r="T54" s="111"/>
      <c r="U54" s="111"/>
      <c r="V54" s="111"/>
      <c r="W54" s="111"/>
      <c r="X54" s="111"/>
    </row>
    <row r="55" spans="1:24" s="551" customFormat="1" ht="20.25" customHeight="1">
      <c r="A55" s="111"/>
      <c r="B55" s="111"/>
      <c r="C55" s="573"/>
      <c r="D55" s="1921" t="s">
        <v>1001</v>
      </c>
      <c r="E55" s="574"/>
      <c r="F55" s="109"/>
      <c r="G55" s="109" t="s">
        <v>1285</v>
      </c>
      <c r="H55" s="111"/>
      <c r="I55" s="111"/>
      <c r="J55" s="594"/>
      <c r="K55" s="111"/>
      <c r="L55" s="111"/>
      <c r="M55" s="3548">
        <v>0</v>
      </c>
      <c r="N55" s="3549"/>
      <c r="O55" s="3550"/>
      <c r="P55" s="111"/>
      <c r="Q55" s="111"/>
      <c r="R55" s="594"/>
      <c r="S55" s="111"/>
      <c r="T55" s="111"/>
      <c r="U55" s="111"/>
      <c r="V55" s="111"/>
      <c r="W55" s="111"/>
      <c r="X55" s="111"/>
    </row>
    <row r="56" spans="1:24" s="551" customFormat="1" ht="4.5" customHeight="1">
      <c r="A56" s="111"/>
      <c r="B56" s="111"/>
      <c r="C56" s="575"/>
      <c r="D56" s="576"/>
      <c r="E56" s="577"/>
      <c r="F56" s="578"/>
      <c r="G56" s="578"/>
      <c r="H56" s="579"/>
      <c r="I56" s="579"/>
      <c r="J56" s="595"/>
      <c r="K56" s="579"/>
      <c r="L56" s="579"/>
      <c r="M56" s="596"/>
      <c r="N56" s="596"/>
      <c r="O56" s="596"/>
      <c r="P56" s="579"/>
      <c r="Q56" s="579"/>
      <c r="R56" s="595"/>
      <c r="S56" s="111"/>
      <c r="T56" s="111"/>
      <c r="U56" s="111"/>
      <c r="V56" s="111"/>
      <c r="W56" s="111"/>
      <c r="X56" s="111"/>
    </row>
    <row r="57" spans="1:24" s="551" customFormat="1" ht="4.5" customHeight="1">
      <c r="A57" s="111"/>
      <c r="B57" s="111"/>
      <c r="C57" s="573"/>
      <c r="D57" s="124"/>
      <c r="E57" s="574"/>
      <c r="F57" s="109"/>
      <c r="G57" s="109"/>
      <c r="H57" s="111"/>
      <c r="I57" s="111"/>
      <c r="J57" s="594"/>
      <c r="K57" s="111"/>
      <c r="L57" s="111"/>
      <c r="M57" s="597"/>
      <c r="N57" s="597"/>
      <c r="O57" s="597"/>
      <c r="P57" s="111"/>
      <c r="Q57" s="111"/>
      <c r="R57" s="594"/>
      <c r="S57" s="111"/>
      <c r="T57" s="111"/>
      <c r="U57" s="111"/>
      <c r="V57" s="111"/>
      <c r="W57" s="111"/>
      <c r="X57" s="111"/>
    </row>
    <row r="58" spans="1:24" s="551" customFormat="1" ht="20.25" customHeight="1">
      <c r="A58" s="111"/>
      <c r="B58" s="111"/>
      <c r="C58" s="573"/>
      <c r="D58" s="1921" t="s">
        <v>1005</v>
      </c>
      <c r="E58" s="574"/>
      <c r="F58" s="109"/>
      <c r="G58" s="109" t="s">
        <v>1286</v>
      </c>
      <c r="H58" s="111"/>
      <c r="I58" s="111"/>
      <c r="J58" s="594"/>
      <c r="K58" s="111"/>
      <c r="L58" s="111"/>
      <c r="M58" s="3548">
        <v>0</v>
      </c>
      <c r="N58" s="3549"/>
      <c r="O58" s="3550"/>
      <c r="P58" s="111"/>
      <c r="Q58" s="111"/>
      <c r="R58" s="594"/>
      <c r="S58" s="111"/>
      <c r="T58" s="111"/>
      <c r="U58" s="111"/>
      <c r="V58" s="111"/>
      <c r="W58" s="111"/>
      <c r="X58" s="111"/>
    </row>
    <row r="59" spans="1:24" s="551" customFormat="1" ht="4.5" customHeight="1">
      <c r="A59" s="111"/>
      <c r="B59" s="111"/>
      <c r="C59" s="573"/>
      <c r="D59" s="124"/>
      <c r="E59" s="574"/>
      <c r="F59" s="109"/>
      <c r="G59" s="109"/>
      <c r="H59" s="111"/>
      <c r="I59" s="111"/>
      <c r="J59" s="594"/>
      <c r="K59" s="111"/>
      <c r="L59" s="111"/>
      <c r="M59" s="597"/>
      <c r="N59" s="597"/>
      <c r="O59" s="597"/>
      <c r="P59" s="111"/>
      <c r="Q59" s="111"/>
      <c r="R59" s="594"/>
      <c r="S59" s="111"/>
      <c r="T59" s="111"/>
      <c r="U59" s="111"/>
      <c r="V59" s="111"/>
      <c r="W59" s="111"/>
      <c r="X59" s="111"/>
    </row>
    <row r="60" spans="1:24" s="551" customFormat="1" ht="4.5" customHeight="1">
      <c r="A60" s="111"/>
      <c r="B60" s="111"/>
      <c r="C60" s="580"/>
      <c r="D60" s="581"/>
      <c r="E60" s="582"/>
      <c r="F60" s="583"/>
      <c r="G60" s="583"/>
      <c r="H60" s="584"/>
      <c r="I60" s="584"/>
      <c r="J60" s="598"/>
      <c r="K60" s="584"/>
      <c r="L60" s="584"/>
      <c r="M60" s="599"/>
      <c r="N60" s="599"/>
      <c r="O60" s="599"/>
      <c r="P60" s="584"/>
      <c r="Q60" s="584"/>
      <c r="R60" s="598"/>
      <c r="S60" s="111"/>
      <c r="T60" s="111"/>
      <c r="U60" s="111"/>
      <c r="V60" s="111"/>
      <c r="W60" s="111"/>
      <c r="X60" s="111"/>
    </row>
    <row r="61" spans="1:24" s="551" customFormat="1" ht="20.25" customHeight="1">
      <c r="A61" s="111"/>
      <c r="B61" s="111"/>
      <c r="C61" s="573"/>
      <c r="D61" s="1921" t="s">
        <v>1009</v>
      </c>
      <c r="E61" s="574"/>
      <c r="F61" s="109"/>
      <c r="G61" s="109" t="s">
        <v>1287</v>
      </c>
      <c r="H61" s="111"/>
      <c r="I61" s="111"/>
      <c r="J61" s="594"/>
      <c r="K61" s="111"/>
      <c r="L61" s="111"/>
      <c r="M61" s="3548">
        <v>0</v>
      </c>
      <c r="N61" s="3549"/>
      <c r="O61" s="3550"/>
      <c r="P61" s="111"/>
      <c r="Q61" s="111"/>
      <c r="R61" s="594"/>
      <c r="S61" s="111"/>
      <c r="T61" s="111"/>
      <c r="U61" s="111"/>
      <c r="V61" s="111"/>
      <c r="W61" s="111"/>
      <c r="X61" s="111"/>
    </row>
    <row r="62" spans="1:24" s="551" customFormat="1" ht="4.5" customHeight="1">
      <c r="A62" s="111"/>
      <c r="B62" s="111"/>
      <c r="C62" s="575"/>
      <c r="D62" s="576"/>
      <c r="E62" s="577"/>
      <c r="F62" s="578"/>
      <c r="G62" s="578"/>
      <c r="H62" s="579"/>
      <c r="I62" s="579"/>
      <c r="J62" s="595"/>
      <c r="K62" s="579"/>
      <c r="L62" s="579"/>
      <c r="M62" s="596"/>
      <c r="N62" s="596"/>
      <c r="O62" s="596"/>
      <c r="P62" s="579"/>
      <c r="Q62" s="579"/>
      <c r="R62" s="595"/>
      <c r="S62" s="111"/>
      <c r="T62" s="111"/>
      <c r="U62" s="111"/>
      <c r="V62" s="111"/>
      <c r="W62" s="111"/>
      <c r="X62" s="111"/>
    </row>
    <row r="63" spans="1:24" s="551" customFormat="1" ht="4.5" customHeight="1">
      <c r="A63" s="111"/>
      <c r="B63" s="111"/>
      <c r="C63" s="573"/>
      <c r="D63" s="124"/>
      <c r="E63" s="574"/>
      <c r="F63" s="109"/>
      <c r="G63" s="109"/>
      <c r="H63" s="111"/>
      <c r="I63" s="111"/>
      <c r="J63" s="594"/>
      <c r="K63" s="111"/>
      <c r="L63" s="111"/>
      <c r="M63" s="597"/>
      <c r="N63" s="597"/>
      <c r="O63" s="597"/>
      <c r="P63" s="111"/>
      <c r="Q63" s="111"/>
      <c r="R63" s="594"/>
      <c r="S63" s="111"/>
      <c r="T63" s="111"/>
      <c r="U63" s="111"/>
      <c r="V63" s="111"/>
      <c r="W63" s="111"/>
      <c r="X63" s="111"/>
    </row>
    <row r="64" spans="1:24" s="551" customFormat="1" ht="20.25" customHeight="1">
      <c r="A64" s="111"/>
      <c r="B64" s="111"/>
      <c r="C64" s="573"/>
      <c r="D64" s="1921" t="s">
        <v>1013</v>
      </c>
      <c r="E64" s="574"/>
      <c r="F64" s="109"/>
      <c r="G64" s="109" t="s">
        <v>1288</v>
      </c>
      <c r="H64" s="111"/>
      <c r="I64" s="111"/>
      <c r="J64" s="594"/>
      <c r="K64" s="111"/>
      <c r="L64" s="111"/>
      <c r="M64" s="3548">
        <v>0</v>
      </c>
      <c r="N64" s="3549"/>
      <c r="O64" s="3550"/>
      <c r="P64" s="111"/>
      <c r="Q64" s="111"/>
      <c r="R64" s="594"/>
      <c r="S64" s="111"/>
      <c r="T64" s="111"/>
      <c r="U64" s="111"/>
      <c r="V64" s="111"/>
      <c r="W64" s="111"/>
      <c r="X64" s="111"/>
    </row>
    <row r="65" spans="1:24" customFormat="1" ht="4.5" customHeight="1">
      <c r="A65" s="111"/>
      <c r="C65" s="601"/>
      <c r="D65" s="602"/>
      <c r="E65" s="603"/>
      <c r="F65" s="602"/>
      <c r="G65" s="602"/>
      <c r="H65" s="602"/>
      <c r="I65" s="602"/>
      <c r="J65" s="603"/>
      <c r="K65" s="602"/>
      <c r="L65" s="602"/>
      <c r="M65" s="617"/>
      <c r="N65" s="617"/>
      <c r="O65" s="617"/>
      <c r="P65" s="602"/>
      <c r="Q65" s="602"/>
      <c r="R65" s="603"/>
    </row>
    <row r="66" spans="1:24" customFormat="1" ht="6.75" customHeight="1">
      <c r="A66" s="111"/>
      <c r="B66" s="552"/>
      <c r="C66" s="604"/>
      <c r="D66" s="605"/>
      <c r="E66" s="605"/>
      <c r="F66" s="605"/>
      <c r="G66" s="605"/>
      <c r="H66" s="605"/>
      <c r="I66" s="605"/>
      <c r="J66" s="618"/>
      <c r="K66" s="605"/>
      <c r="L66" s="605"/>
      <c r="M66" s="619"/>
      <c r="N66" s="619"/>
      <c r="O66" s="619"/>
      <c r="P66" s="605"/>
      <c r="Q66" s="605"/>
      <c r="R66" s="618"/>
    </row>
    <row r="67" spans="1:24" customFormat="1" ht="11.25" customHeight="1">
      <c r="A67" s="111"/>
      <c r="B67" s="552"/>
      <c r="C67" s="3551" t="s">
        <v>343</v>
      </c>
      <c r="D67" s="3552"/>
      <c r="E67" s="3552"/>
      <c r="F67" s="3552"/>
      <c r="G67" s="3552"/>
      <c r="H67" s="3552"/>
      <c r="I67" s="3552"/>
      <c r="J67" s="3553"/>
      <c r="M67" s="3560">
        <f>M19+M22+M25+M28+M31+M34+M37+M40+M43+M46+M49+M52+M55+M58+M61+M64</f>
        <v>0</v>
      </c>
      <c r="N67" s="3561"/>
      <c r="O67" s="3562"/>
      <c r="R67" s="621"/>
    </row>
    <row r="68" spans="1:24" customFormat="1" ht="12.9" customHeight="1">
      <c r="A68" s="606"/>
      <c r="B68" s="606"/>
      <c r="C68" s="3554" t="s">
        <v>344</v>
      </c>
      <c r="D68" s="3555"/>
      <c r="E68" s="3555"/>
      <c r="F68" s="3555"/>
      <c r="G68" s="3555"/>
      <c r="H68" s="3555"/>
      <c r="I68" s="3555"/>
      <c r="J68" s="3556"/>
      <c r="K68" s="606"/>
      <c r="L68" s="606"/>
      <c r="M68" s="3563"/>
      <c r="N68" s="3564"/>
      <c r="O68" s="3565"/>
      <c r="P68" s="606"/>
      <c r="Q68" s="606"/>
      <c r="R68" s="622"/>
      <c r="S68" s="606"/>
      <c r="T68" s="606"/>
      <c r="U68" s="606"/>
      <c r="V68" s="606"/>
      <c r="W68" s="606"/>
      <c r="X68" s="606"/>
    </row>
    <row r="69" spans="1:24" ht="6.75" customHeight="1">
      <c r="A69" s="607"/>
      <c r="B69" s="607"/>
      <c r="C69" s="608"/>
      <c r="D69" s="609"/>
      <c r="E69" s="609"/>
      <c r="F69" s="609"/>
      <c r="G69" s="609"/>
      <c r="H69" s="609"/>
      <c r="I69" s="609"/>
      <c r="J69" s="620"/>
      <c r="K69" s="609"/>
      <c r="L69" s="609"/>
      <c r="M69" s="609"/>
      <c r="N69" s="609"/>
      <c r="O69" s="609"/>
      <c r="P69" s="609"/>
      <c r="Q69" s="609"/>
      <c r="R69" s="620"/>
      <c r="S69" s="607"/>
      <c r="T69" s="607"/>
      <c r="U69" s="607"/>
      <c r="V69" s="607"/>
      <c r="W69" s="607"/>
      <c r="X69" s="607"/>
    </row>
    <row r="70" spans="1:24" ht="12.9" customHeight="1"/>
    <row r="71" spans="1:24">
      <c r="A71" s="180"/>
      <c r="B71" s="610"/>
      <c r="C71" s="611"/>
      <c r="D71" s="610"/>
      <c r="E71" s="610"/>
      <c r="F71" s="610"/>
      <c r="G71" s="610"/>
      <c r="H71" s="610"/>
      <c r="I71" s="610"/>
      <c r="J71" s="610"/>
      <c r="K71" s="610"/>
      <c r="L71" s="610"/>
      <c r="M71" s="610"/>
      <c r="N71" s="610"/>
      <c r="O71" s="610"/>
      <c r="P71" s="610"/>
      <c r="Q71" s="610"/>
      <c r="R71" s="610"/>
      <c r="S71" s="610"/>
      <c r="T71" s="610"/>
      <c r="U71" s="610"/>
      <c r="V71" s="610"/>
      <c r="W71" s="610"/>
    </row>
    <row r="72" spans="1:24">
      <c r="A72" s="179"/>
      <c r="B72" s="610"/>
      <c r="C72" s="610"/>
      <c r="D72" s="612" t="s">
        <v>1289</v>
      </c>
      <c r="E72" s="613"/>
      <c r="F72" s="613"/>
      <c r="G72" s="613"/>
      <c r="H72" s="613"/>
      <c r="I72" s="613"/>
      <c r="J72" s="610"/>
      <c r="K72" s="610"/>
      <c r="L72" s="610"/>
      <c r="M72" s="610"/>
      <c r="N72" s="610"/>
      <c r="O72" s="610"/>
      <c r="P72" s="610"/>
      <c r="Q72" s="610"/>
      <c r="R72" s="610"/>
      <c r="S72" s="610"/>
      <c r="T72" s="610"/>
      <c r="U72" s="610"/>
      <c r="V72" s="610"/>
      <c r="W72" s="610"/>
    </row>
    <row r="73" spans="1:24" ht="13.2">
      <c r="A73" s="614"/>
      <c r="B73" s="615"/>
      <c r="C73" s="615"/>
      <c r="D73" s="616"/>
      <c r="E73" s="615"/>
      <c r="F73" s="615"/>
      <c r="G73" s="615"/>
      <c r="H73" s="615"/>
      <c r="I73" s="615"/>
      <c r="J73" s="615"/>
      <c r="K73" s="615"/>
      <c r="L73" s="615"/>
      <c r="M73" s="615"/>
      <c r="N73" s="615"/>
      <c r="O73" s="615"/>
      <c r="P73" s="615"/>
      <c r="Q73" s="615"/>
      <c r="R73" s="615"/>
      <c r="S73" s="615"/>
      <c r="T73" s="615"/>
      <c r="U73" s="615"/>
      <c r="V73" s="615"/>
      <c r="W73" s="615"/>
      <c r="X73"/>
    </row>
    <row r="78" spans="1:24">
      <c r="A78" s="3531">
        <v>30</v>
      </c>
      <c r="B78" s="3531"/>
      <c r="C78" s="3531"/>
      <c r="D78" s="3531"/>
      <c r="E78" s="3531"/>
      <c r="F78" s="3531"/>
      <c r="G78" s="3531"/>
      <c r="H78" s="3531"/>
      <c r="I78" s="3531"/>
      <c r="J78" s="3531"/>
      <c r="K78" s="3531"/>
      <c r="L78" s="3531"/>
      <c r="M78" s="3531"/>
      <c r="N78" s="3531"/>
      <c r="O78" s="3531"/>
      <c r="P78" s="3531"/>
      <c r="Q78" s="3531"/>
      <c r="R78" s="3531"/>
      <c r="S78" s="3531"/>
      <c r="T78" s="3531"/>
      <c r="U78" s="3531"/>
      <c r="V78" s="3531"/>
      <c r="W78" s="3531"/>
    </row>
  </sheetData>
  <sheetProtection selectLockedCells="1" selectUnlockedCells="1"/>
  <mergeCells count="30">
    <mergeCell ref="N3:P3"/>
    <mergeCell ref="Q3:R3"/>
    <mergeCell ref="S3:T3"/>
    <mergeCell ref="S4:T4"/>
    <mergeCell ref="K16:R16"/>
    <mergeCell ref="M37:O37"/>
    <mergeCell ref="M40:O40"/>
    <mergeCell ref="M43:O43"/>
    <mergeCell ref="M46:O46"/>
    <mergeCell ref="M19:O19"/>
    <mergeCell ref="M22:O22"/>
    <mergeCell ref="M25:O25"/>
    <mergeCell ref="M28:O28"/>
    <mergeCell ref="M31:O31"/>
    <mergeCell ref="M64:O64"/>
    <mergeCell ref="C67:J67"/>
    <mergeCell ref="C68:J68"/>
    <mergeCell ref="A78:W78"/>
    <mergeCell ref="D12:D13"/>
    <mergeCell ref="D14:D16"/>
    <mergeCell ref="K12:R13"/>
    <mergeCell ref="M67:O68"/>
    <mergeCell ref="G12:I13"/>
    <mergeCell ref="G14:I16"/>
    <mergeCell ref="M49:O49"/>
    <mergeCell ref="M52:O52"/>
    <mergeCell ref="M55:O55"/>
    <mergeCell ref="M58:O58"/>
    <mergeCell ref="M61:O61"/>
    <mergeCell ref="M34:O34"/>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8"/>
  <sheetViews>
    <sheetView showGridLines="0" view="pageBreakPreview" topLeftCell="A3" zoomScaleNormal="100" workbookViewId="0">
      <selection sqref="A1:AI1"/>
    </sheetView>
  </sheetViews>
  <sheetFormatPr defaultColWidth="9.109375" defaultRowHeight="12.75" customHeight="1"/>
  <cols>
    <col min="1" max="1" width="2.109375" style="1144" customWidth="1"/>
    <col min="2" max="2" width="2.88671875" style="1144" customWidth="1"/>
    <col min="3" max="3" width="1.44140625" style="1144" customWidth="1"/>
    <col min="4" max="4" width="3.6640625" style="1144" customWidth="1"/>
    <col min="5" max="5" width="3.88671875" style="1144" customWidth="1"/>
    <col min="6" max="12" width="4.109375" style="1144" customWidth="1"/>
    <col min="13" max="13" width="4.5546875" style="1144" customWidth="1"/>
    <col min="14" max="17" width="4.109375" style="1144" customWidth="1"/>
    <col min="18" max="18" width="4.6640625" style="1144" customWidth="1"/>
    <col min="19" max="19" width="4.109375" style="1144" customWidth="1"/>
    <col min="20" max="22" width="3.6640625" style="1144" customWidth="1"/>
    <col min="23" max="24" width="5.109375" style="1144" customWidth="1"/>
    <col min="25" max="25" width="3.5546875" style="1144" customWidth="1"/>
    <col min="26" max="27" width="4.109375" style="1144" customWidth="1"/>
    <col min="28" max="28" width="1.33203125" style="1144" customWidth="1"/>
    <col min="29" max="29" width="6.109375" style="1144" customWidth="1"/>
    <col min="30" max="30" width="3.33203125" style="1144" customWidth="1"/>
    <col min="31" max="33" width="1.88671875" style="1144" customWidth="1"/>
    <col min="34" max="34" width="2.5546875" style="1144" customWidth="1"/>
    <col min="35" max="35" width="1.88671875" style="1144" customWidth="1"/>
    <col min="36" max="16384" width="9.109375" style="1144"/>
  </cols>
  <sheetData>
    <row r="1" spans="1:35" ht="21" customHeight="1">
      <c r="A1" s="2076" t="s">
        <v>48</v>
      </c>
      <c r="B1" s="2077"/>
      <c r="C1" s="2077"/>
      <c r="D1" s="2077"/>
      <c r="E1" s="2077"/>
      <c r="F1" s="2077"/>
      <c r="G1" s="2077"/>
      <c r="H1" s="2077"/>
      <c r="I1" s="2077"/>
      <c r="J1" s="2077"/>
      <c r="K1" s="2077"/>
      <c r="L1" s="2077"/>
      <c r="M1" s="2077"/>
      <c r="N1" s="2077"/>
      <c r="O1" s="2077"/>
      <c r="P1" s="2077"/>
      <c r="Q1" s="2077"/>
      <c r="R1" s="2077"/>
      <c r="S1" s="2077"/>
      <c r="T1" s="2077"/>
      <c r="U1" s="2077"/>
      <c r="V1" s="2077"/>
      <c r="W1" s="2077"/>
      <c r="X1" s="2077"/>
      <c r="Y1" s="2077"/>
      <c r="Z1" s="2077"/>
      <c r="AA1" s="2077"/>
      <c r="AB1" s="2077"/>
      <c r="AC1" s="2077"/>
      <c r="AD1" s="2077"/>
      <c r="AE1" s="2077"/>
      <c r="AF1" s="2077"/>
      <c r="AG1" s="2077"/>
      <c r="AH1" s="2077"/>
      <c r="AI1" s="2077"/>
    </row>
    <row r="2" spans="1:35" ht="16.5" customHeight="1">
      <c r="A2" s="2078" t="s">
        <v>49</v>
      </c>
      <c r="B2" s="2079"/>
      <c r="C2" s="2079"/>
      <c r="D2" s="2079"/>
      <c r="E2" s="2079"/>
      <c r="F2" s="2079"/>
      <c r="G2" s="2079"/>
      <c r="H2" s="2079"/>
      <c r="I2" s="2079"/>
      <c r="J2" s="2079"/>
      <c r="K2" s="2079"/>
      <c r="L2" s="2079"/>
      <c r="M2" s="2079"/>
      <c r="N2" s="2079"/>
      <c r="O2" s="2079"/>
      <c r="P2" s="2079"/>
      <c r="Q2" s="2079"/>
      <c r="R2" s="2079"/>
      <c r="S2" s="2079"/>
      <c r="T2" s="2079"/>
      <c r="U2" s="2079"/>
      <c r="V2" s="2079"/>
      <c r="W2" s="2079"/>
      <c r="X2" s="2079"/>
      <c r="Y2" s="2079"/>
      <c r="Z2" s="2079"/>
      <c r="AA2" s="2079"/>
      <c r="AB2" s="2079"/>
      <c r="AC2" s="2079"/>
      <c r="AD2" s="2079"/>
      <c r="AE2" s="2079"/>
      <c r="AF2" s="2079"/>
      <c r="AG2" s="2079"/>
      <c r="AH2" s="2079"/>
      <c r="AI2" s="2079"/>
    </row>
    <row r="3" spans="1:35" ht="10.5" customHeight="1">
      <c r="A3" s="1705"/>
      <c r="B3" s="1704"/>
      <c r="C3" s="1704"/>
      <c r="D3" s="1704"/>
      <c r="E3" s="1704"/>
      <c r="F3" s="1704"/>
      <c r="G3" s="1704"/>
      <c r="H3" s="1704"/>
      <c r="I3" s="1704"/>
      <c r="J3" s="1704"/>
      <c r="K3" s="1704"/>
      <c r="L3" s="1704"/>
      <c r="M3" s="1704"/>
      <c r="N3" s="1704"/>
      <c r="O3" s="1704"/>
      <c r="P3" s="1704"/>
      <c r="Q3" s="1704"/>
      <c r="R3" s="1704"/>
      <c r="S3" s="1704"/>
      <c r="T3" s="1704"/>
      <c r="U3" s="1704"/>
      <c r="V3" s="1704"/>
      <c r="W3" s="1704"/>
      <c r="X3" s="1704"/>
      <c r="Y3" s="1704"/>
      <c r="Z3" s="1704"/>
      <c r="AA3" s="1704"/>
      <c r="AB3" s="1704"/>
      <c r="AC3" s="1704"/>
      <c r="AD3" s="1704"/>
      <c r="AE3" s="1704"/>
      <c r="AF3" s="1704"/>
      <c r="AG3" s="1704"/>
      <c r="AH3" s="1704"/>
      <c r="AI3" s="1704"/>
    </row>
    <row r="4" spans="1:35" s="1704" customFormat="1" ht="11.25" customHeight="1">
      <c r="A4" s="1706"/>
      <c r="B4" s="1707" t="s">
        <v>50</v>
      </c>
    </row>
    <row r="5" spans="1:35" s="1704" customFormat="1" ht="11.25" customHeight="1">
      <c r="A5" s="1706"/>
      <c r="B5" s="1708" t="s">
        <v>51</v>
      </c>
    </row>
    <row r="6" spans="1:35" s="1704" customFormat="1" ht="6.75" customHeight="1">
      <c r="A6" s="1706"/>
      <c r="B6" s="1707"/>
    </row>
    <row r="7" spans="1:35" ht="11.25" customHeight="1">
      <c r="A7" s="1709"/>
      <c r="B7" s="1896" t="s">
        <v>52</v>
      </c>
      <c r="C7" s="1710" t="s">
        <v>53</v>
      </c>
      <c r="D7" s="1711"/>
      <c r="E7" s="1711"/>
      <c r="F7" s="1711"/>
      <c r="G7" s="1711"/>
      <c r="H7" s="1711"/>
      <c r="I7" s="1711"/>
      <c r="J7" s="1711"/>
      <c r="K7" s="1711"/>
      <c r="L7" s="1711"/>
      <c r="M7" s="1711"/>
      <c r="N7" s="1711"/>
      <c r="O7" s="1711"/>
      <c r="P7" s="1711"/>
      <c r="Q7" s="1711"/>
      <c r="R7" s="1711"/>
      <c r="S7" s="1711"/>
      <c r="T7" s="1711"/>
      <c r="U7" s="1711"/>
      <c r="V7" s="1711"/>
      <c r="W7" s="1711"/>
      <c r="X7" s="1711"/>
      <c r="Y7" s="1711"/>
      <c r="Z7" s="1711"/>
      <c r="AA7" s="1711"/>
      <c r="AB7" s="1711"/>
      <c r="AC7" s="1711"/>
      <c r="AD7" s="1711"/>
      <c r="AE7" s="1750"/>
      <c r="AF7" s="1750"/>
      <c r="AG7" s="1750"/>
      <c r="AH7" s="1750"/>
      <c r="AI7" s="1750"/>
    </row>
    <row r="8" spans="1:35" ht="11.25" customHeight="1">
      <c r="A8" s="1709"/>
      <c r="B8" s="1712"/>
      <c r="C8" s="1713" t="s">
        <v>54</v>
      </c>
      <c r="D8" s="1711"/>
      <c r="E8" s="1711"/>
      <c r="F8" s="1711"/>
      <c r="G8" s="1711"/>
      <c r="H8" s="1711"/>
      <c r="I8" s="1711"/>
      <c r="J8" s="1711"/>
      <c r="K8" s="1711"/>
      <c r="L8" s="1711"/>
      <c r="M8" s="1711"/>
      <c r="N8" s="1711"/>
      <c r="O8" s="1711"/>
      <c r="P8" s="1711"/>
      <c r="Q8" s="1711"/>
      <c r="R8" s="1711"/>
      <c r="S8" s="1711"/>
      <c r="T8" s="1711"/>
      <c r="U8" s="1711"/>
      <c r="V8" s="1711"/>
      <c r="W8" s="1711"/>
      <c r="X8" s="1711"/>
      <c r="Y8" s="1711"/>
      <c r="Z8" s="1711"/>
      <c r="AA8" s="1711"/>
      <c r="AB8" s="1711"/>
      <c r="AC8" s="1711"/>
      <c r="AD8" s="1711"/>
      <c r="AE8" s="1750"/>
      <c r="AF8" s="1750"/>
      <c r="AG8" s="1750"/>
      <c r="AH8" s="1750"/>
      <c r="AI8" s="1750"/>
    </row>
    <row r="9" spans="1:35" ht="11.25" customHeight="1">
      <c r="A9" s="1709"/>
      <c r="B9" s="1712"/>
      <c r="C9" s="1713"/>
      <c r="D9" s="1711"/>
      <c r="E9" s="1711"/>
      <c r="F9" s="1711"/>
      <c r="G9" s="1711"/>
      <c r="H9" s="1711"/>
      <c r="I9" s="1711"/>
      <c r="J9" s="1711"/>
      <c r="K9" s="1711"/>
      <c r="L9" s="1711"/>
      <c r="M9" s="1711"/>
      <c r="N9" s="1711"/>
      <c r="O9" s="1711"/>
      <c r="P9" s="1711"/>
      <c r="Q9" s="1711"/>
      <c r="R9" s="1711"/>
      <c r="S9" s="1711"/>
      <c r="T9" s="1711"/>
      <c r="U9" s="1711"/>
      <c r="V9" s="1711"/>
      <c r="W9" s="1711"/>
      <c r="X9" s="1711"/>
      <c r="Y9" s="1711"/>
      <c r="Z9" s="1711"/>
      <c r="AA9" s="1711"/>
      <c r="AB9" s="1711"/>
      <c r="AC9" s="1711"/>
      <c r="AD9" s="1711"/>
      <c r="AE9" s="1750"/>
      <c r="AF9" s="1750"/>
      <c r="AG9" s="1750"/>
      <c r="AH9" s="1750"/>
      <c r="AI9" s="1750"/>
    </row>
    <row r="10" spans="1:35" ht="11.25" customHeight="1">
      <c r="A10" s="1714"/>
      <c r="B10" s="1897" t="s">
        <v>55</v>
      </c>
      <c r="C10" s="1716" t="s">
        <v>56</v>
      </c>
      <c r="D10" s="1716"/>
      <c r="E10" s="1717"/>
      <c r="F10" s="1717"/>
      <c r="G10" s="1717"/>
      <c r="H10" s="1717"/>
      <c r="I10" s="1717"/>
      <c r="J10" s="1717"/>
      <c r="K10" s="1717"/>
      <c r="L10" s="1717"/>
      <c r="M10" s="1717"/>
      <c r="N10" s="1717"/>
      <c r="O10" s="1717"/>
      <c r="P10" s="1732"/>
      <c r="Q10" s="1732"/>
      <c r="R10" s="1732"/>
      <c r="S10" s="1732"/>
      <c r="T10" s="1732"/>
      <c r="U10" s="1732"/>
      <c r="V10" s="1732"/>
      <c r="W10" s="1732"/>
    </row>
    <row r="11" spans="1:35" ht="11.25" customHeight="1">
      <c r="A11" s="1714"/>
      <c r="B11" s="1718"/>
      <c r="C11" s="1719" t="s">
        <v>57</v>
      </c>
      <c r="D11" s="1719"/>
      <c r="E11" s="1717"/>
      <c r="F11" s="1717"/>
      <c r="G11" s="1717"/>
      <c r="H11" s="1717"/>
      <c r="I11" s="1717"/>
      <c r="J11" s="1717"/>
      <c r="K11" s="1717"/>
      <c r="L11" s="1717"/>
      <c r="M11" s="1717"/>
      <c r="N11" s="1717"/>
      <c r="O11" s="1717"/>
      <c r="P11" s="1732"/>
      <c r="Q11" s="1732"/>
      <c r="R11" s="1732"/>
      <c r="S11" s="1732"/>
      <c r="T11" s="1732"/>
      <c r="U11" s="1732"/>
      <c r="V11" s="1732"/>
      <c r="W11" s="1732"/>
    </row>
    <row r="12" spans="1:35" ht="11.25" customHeight="1">
      <c r="A12" s="1709"/>
      <c r="B12" s="1712"/>
      <c r="C12" s="1713"/>
      <c r="D12" s="1711"/>
      <c r="E12" s="1711"/>
      <c r="F12" s="1711"/>
      <c r="G12" s="1711"/>
      <c r="H12" s="1711"/>
      <c r="I12" s="1711"/>
      <c r="J12" s="1711"/>
      <c r="K12" s="1711"/>
      <c r="L12" s="1711"/>
      <c r="M12" s="1711"/>
      <c r="N12" s="1711"/>
      <c r="O12" s="1711"/>
      <c r="P12" s="1711"/>
      <c r="Q12" s="1711"/>
      <c r="R12" s="1711"/>
      <c r="S12" s="1711"/>
      <c r="T12" s="1711"/>
      <c r="U12" s="1711"/>
      <c r="V12" s="1711"/>
      <c r="W12" s="1711"/>
      <c r="X12" s="1711"/>
      <c r="Y12" s="1711"/>
      <c r="Z12" s="1711"/>
      <c r="AA12" s="1711"/>
      <c r="AB12" s="1711"/>
      <c r="AC12" s="1711"/>
      <c r="AD12" s="1711"/>
      <c r="AE12" s="1750"/>
      <c r="AF12" s="1750"/>
      <c r="AG12" s="1750"/>
      <c r="AH12" s="1750"/>
      <c r="AI12" s="1750"/>
    </row>
    <row r="13" spans="1:35" ht="11.25" customHeight="1">
      <c r="A13" s="1714"/>
      <c r="B13" s="1897" t="s">
        <v>58</v>
      </c>
      <c r="C13" s="1716" t="s">
        <v>59</v>
      </c>
      <c r="D13" s="1716"/>
      <c r="E13" s="1717"/>
      <c r="F13" s="1717"/>
      <c r="G13" s="1717"/>
      <c r="H13" s="1717"/>
      <c r="I13" s="1717"/>
      <c r="J13" s="1717"/>
      <c r="K13" s="1717"/>
      <c r="L13" s="1717"/>
      <c r="M13" s="1717"/>
      <c r="N13" s="1717"/>
      <c r="O13" s="1717"/>
      <c r="P13" s="1732"/>
      <c r="Q13" s="1732"/>
      <c r="R13" s="1732"/>
      <c r="S13" s="1732"/>
      <c r="T13" s="1732"/>
      <c r="U13" s="1732"/>
      <c r="V13" s="1732"/>
      <c r="W13" s="1732"/>
    </row>
    <row r="14" spans="1:35" ht="11.25" customHeight="1">
      <c r="A14" s="1714"/>
      <c r="B14" s="1718"/>
      <c r="C14" s="1716" t="s">
        <v>60</v>
      </c>
      <c r="D14" s="1716"/>
      <c r="E14" s="1717"/>
      <c r="F14" s="1717"/>
      <c r="G14" s="1717"/>
      <c r="H14" s="1717"/>
      <c r="I14" s="1717"/>
      <c r="J14" s="1717"/>
      <c r="K14" s="1717"/>
      <c r="L14" s="1717"/>
      <c r="M14" s="1717"/>
      <c r="N14" s="1717"/>
      <c r="O14" s="1717"/>
      <c r="P14" s="1732"/>
      <c r="Q14" s="1732"/>
      <c r="R14" s="1732"/>
      <c r="S14" s="1732"/>
      <c r="T14" s="1732"/>
      <c r="U14" s="1732"/>
      <c r="V14" s="1732"/>
      <c r="W14" s="1732"/>
    </row>
    <row r="15" spans="1:35" ht="11.25" customHeight="1">
      <c r="A15" s="1714"/>
      <c r="B15" s="1715"/>
      <c r="C15" s="1719" t="s">
        <v>61</v>
      </c>
      <c r="D15" s="1719"/>
      <c r="E15" s="1717"/>
      <c r="F15" s="1717"/>
      <c r="G15" s="1717"/>
      <c r="H15" s="1717"/>
      <c r="I15" s="1717"/>
      <c r="J15" s="1717"/>
      <c r="K15" s="1717"/>
      <c r="L15" s="1717"/>
      <c r="M15" s="1717"/>
      <c r="N15" s="1717"/>
      <c r="O15" s="1717"/>
      <c r="P15" s="1732"/>
      <c r="Q15" s="1732"/>
      <c r="R15" s="1732"/>
      <c r="S15" s="1732"/>
      <c r="T15" s="1732"/>
      <c r="U15" s="1732"/>
      <c r="V15" s="1732"/>
      <c r="W15" s="1732"/>
    </row>
    <row r="16" spans="1:35" ht="11.25" customHeight="1">
      <c r="C16" s="1719" t="s">
        <v>62</v>
      </c>
    </row>
    <row r="18" spans="1:34" ht="11.25" customHeight="1">
      <c r="A18" s="1714"/>
      <c r="B18" s="1716"/>
      <c r="C18" s="1716"/>
      <c r="D18" s="1716"/>
      <c r="E18" s="1717"/>
      <c r="F18" s="1717"/>
      <c r="G18" s="1717"/>
      <c r="H18" s="1717"/>
      <c r="I18" s="1717"/>
      <c r="J18" s="1717"/>
      <c r="K18" s="1717"/>
      <c r="L18" s="1717"/>
      <c r="M18" s="1717"/>
      <c r="N18" s="1717"/>
      <c r="O18" s="1717"/>
      <c r="P18" s="1732"/>
      <c r="Q18" s="1732"/>
      <c r="R18" s="1732"/>
      <c r="S18" s="1732"/>
      <c r="T18" s="1732"/>
      <c r="U18" s="1732"/>
      <c r="V18" s="1732"/>
      <c r="W18" s="1732"/>
    </row>
    <row r="19" spans="1:34" ht="11.25" customHeight="1">
      <c r="A19" s="1714"/>
      <c r="B19" s="1716"/>
      <c r="C19" s="1716" t="s">
        <v>63</v>
      </c>
      <c r="D19" s="1716"/>
      <c r="E19" s="1717"/>
      <c r="F19" s="1717"/>
      <c r="G19" s="1717"/>
      <c r="H19" s="1717"/>
      <c r="I19" s="1717"/>
      <c r="J19" s="1717"/>
      <c r="K19" s="1717"/>
      <c r="L19" s="1717"/>
      <c r="M19" s="1717"/>
      <c r="N19" s="1717"/>
      <c r="O19" s="1717"/>
      <c r="P19" s="1732"/>
      <c r="Q19" s="1732"/>
      <c r="R19" s="1732"/>
      <c r="S19" s="1732"/>
      <c r="T19" s="1732"/>
      <c r="U19" s="1732"/>
      <c r="V19" s="1732"/>
      <c r="W19" s="1732"/>
    </row>
    <row r="20" spans="1:34" ht="11.25" customHeight="1">
      <c r="A20" s="1714"/>
      <c r="B20" s="1716"/>
      <c r="C20" s="1719" t="s">
        <v>64</v>
      </c>
      <c r="D20" s="1716"/>
      <c r="E20" s="1717"/>
      <c r="F20" s="1717"/>
      <c r="G20" s="1717"/>
      <c r="H20" s="1717"/>
      <c r="I20" s="1717"/>
      <c r="J20" s="1717"/>
      <c r="K20" s="1717"/>
      <c r="L20" s="1717"/>
      <c r="M20" s="1717"/>
      <c r="N20" s="1717"/>
      <c r="O20" s="1717"/>
      <c r="P20" s="1732"/>
      <c r="Q20" s="1732"/>
      <c r="R20" s="1732"/>
      <c r="S20" s="1732"/>
      <c r="T20" s="1732"/>
      <c r="U20" s="1732"/>
      <c r="V20" s="1732"/>
      <c r="W20" s="1732"/>
    </row>
    <row r="21" spans="1:34" ht="11.25" customHeight="1">
      <c r="A21" s="1714"/>
      <c r="B21" s="1716"/>
      <c r="C21" s="1716"/>
      <c r="D21" s="1716"/>
      <c r="E21" s="1717"/>
      <c r="F21" s="1717"/>
      <c r="G21" s="1717"/>
      <c r="H21" s="1717"/>
      <c r="I21" s="1717"/>
      <c r="J21" s="1717"/>
      <c r="K21" s="1717"/>
      <c r="L21" s="1717"/>
      <c r="M21" s="1717"/>
      <c r="N21" s="1717"/>
      <c r="O21" s="1717"/>
      <c r="P21" s="1732"/>
      <c r="Q21" s="1717" t="s">
        <v>65</v>
      </c>
      <c r="R21" s="1732"/>
      <c r="S21" s="1732"/>
      <c r="T21" s="2080" t="s">
        <v>66</v>
      </c>
      <c r="U21" s="2080"/>
      <c r="V21" s="2080"/>
      <c r="W21" s="2080"/>
    </row>
    <row r="22" spans="1:34" ht="11.25" customHeight="1">
      <c r="A22" s="1714"/>
      <c r="B22" s="1716"/>
      <c r="C22" s="1716"/>
      <c r="D22" s="2066">
        <v>8</v>
      </c>
      <c r="E22" s="2066"/>
      <c r="F22" s="2074" t="s">
        <v>67</v>
      </c>
      <c r="G22" s="2074" t="s">
        <v>68</v>
      </c>
      <c r="H22" s="2066" t="s">
        <v>69</v>
      </c>
      <c r="I22" s="2074" t="s">
        <v>68</v>
      </c>
      <c r="J22" s="2074" t="s">
        <v>70</v>
      </c>
      <c r="K22" s="2066"/>
      <c r="L22" s="2074">
        <v>8</v>
      </c>
      <c r="M22" s="2074" t="s">
        <v>71</v>
      </c>
      <c r="N22" s="2074">
        <v>8</v>
      </c>
      <c r="O22" s="2074"/>
      <c r="P22" s="1733"/>
      <c r="Q22" s="2074">
        <v>0</v>
      </c>
      <c r="R22" s="2074">
        <v>8</v>
      </c>
      <c r="S22" s="2075"/>
      <c r="T22" s="2074">
        <v>2</v>
      </c>
      <c r="U22" s="2074">
        <v>0</v>
      </c>
      <c r="V22" s="2074">
        <v>2</v>
      </c>
      <c r="W22" s="2074">
        <v>6</v>
      </c>
      <c r="X22" s="2069">
        <v>1</v>
      </c>
      <c r="Y22" s="2070" t="s">
        <v>72</v>
      </c>
      <c r="Z22" s="2065" t="s">
        <v>73</v>
      </c>
      <c r="AA22" s="2062"/>
      <c r="AB22" s="1717"/>
      <c r="AC22" s="2063">
        <v>2</v>
      </c>
      <c r="AD22" s="2060"/>
      <c r="AE22" s="2062" t="s">
        <v>74</v>
      </c>
      <c r="AF22" s="2062"/>
      <c r="AG22" s="2062"/>
      <c r="AH22" s="2062"/>
    </row>
    <row r="23" spans="1:34" ht="11.25" customHeight="1">
      <c r="A23" s="1714"/>
      <c r="B23" s="1716"/>
      <c r="C23" s="1716"/>
      <c r="D23" s="2067"/>
      <c r="E23" s="2067"/>
      <c r="F23" s="2074"/>
      <c r="G23" s="2074"/>
      <c r="H23" s="2067"/>
      <c r="I23" s="2074"/>
      <c r="J23" s="2074"/>
      <c r="K23" s="2067"/>
      <c r="L23" s="2074"/>
      <c r="M23" s="2074"/>
      <c r="N23" s="2074"/>
      <c r="O23" s="2074"/>
      <c r="P23" s="1733"/>
      <c r="Q23" s="2074"/>
      <c r="R23" s="2074"/>
      <c r="S23" s="2075"/>
      <c r="T23" s="2074"/>
      <c r="U23" s="2074"/>
      <c r="V23" s="2074"/>
      <c r="W23" s="2074"/>
      <c r="X23" s="2069"/>
      <c r="Y23" s="2071"/>
      <c r="Z23" s="2065"/>
      <c r="AA23" s="2062"/>
      <c r="AB23" s="1717"/>
      <c r="AC23" s="2063"/>
      <c r="AD23" s="2061"/>
      <c r="AE23" s="2062"/>
      <c r="AF23" s="2062"/>
      <c r="AG23" s="2062"/>
      <c r="AH23" s="2062"/>
    </row>
    <row r="24" spans="1:34" ht="11.25" customHeight="1">
      <c r="A24" s="1714"/>
      <c r="B24" s="1716"/>
      <c r="C24" s="1716"/>
      <c r="D24" s="1716"/>
      <c r="E24" s="1717"/>
      <c r="F24" s="1717"/>
      <c r="G24" s="1717"/>
      <c r="H24" s="1717"/>
      <c r="I24" s="1717"/>
      <c r="J24" s="1717"/>
      <c r="K24" s="1717"/>
      <c r="L24" s="1717"/>
      <c r="M24" s="1717"/>
      <c r="N24" s="1717"/>
      <c r="O24" s="1717"/>
      <c r="P24" s="1732"/>
      <c r="Q24" s="1732"/>
      <c r="R24" s="1732"/>
      <c r="S24" s="1732"/>
      <c r="T24" s="1732"/>
      <c r="U24" s="1732"/>
      <c r="V24" s="1732"/>
      <c r="W24" s="1732"/>
    </row>
    <row r="25" spans="1:34" ht="11.25" customHeight="1">
      <c r="A25" s="1714"/>
      <c r="B25" s="1897" t="s">
        <v>75</v>
      </c>
      <c r="C25" s="1716" t="s">
        <v>76</v>
      </c>
      <c r="D25" s="1716"/>
      <c r="E25" s="1717"/>
      <c r="F25" s="1717"/>
      <c r="G25" s="1717"/>
      <c r="H25" s="1717"/>
      <c r="I25" s="1717"/>
      <c r="J25" s="1717"/>
      <c r="K25" s="1717"/>
      <c r="L25" s="1717"/>
      <c r="M25" s="1717"/>
      <c r="N25" s="1717"/>
      <c r="O25" s="1717"/>
      <c r="P25" s="1732"/>
      <c r="Q25" s="1732"/>
      <c r="R25" s="1732"/>
      <c r="S25" s="1732"/>
      <c r="T25" s="1732"/>
      <c r="U25" s="1732"/>
      <c r="V25" s="1732"/>
      <c r="W25" s="1732"/>
    </row>
    <row r="26" spans="1:34" ht="11.25" customHeight="1">
      <c r="A26" s="1714"/>
      <c r="B26" s="1715"/>
      <c r="C26" s="1719" t="s">
        <v>77</v>
      </c>
      <c r="D26" s="1719"/>
      <c r="E26" s="1717"/>
      <c r="F26" s="1717"/>
      <c r="G26" s="1717"/>
      <c r="H26" s="1717"/>
      <c r="I26" s="1717"/>
      <c r="J26" s="1717"/>
      <c r="K26" s="1717"/>
      <c r="L26" s="1717"/>
      <c r="M26" s="1717"/>
      <c r="N26" s="1717"/>
      <c r="O26" s="1717"/>
      <c r="P26" s="1732"/>
      <c r="Q26" s="1732"/>
      <c r="R26" s="1732"/>
      <c r="S26" s="1732"/>
      <c r="T26" s="1732"/>
      <c r="U26" s="1732"/>
      <c r="V26" s="1732"/>
      <c r="W26" s="1732"/>
    </row>
    <row r="27" spans="1:34" ht="11.25" customHeight="1">
      <c r="A27" s="1714"/>
      <c r="B27" s="1715"/>
      <c r="C27" s="1716"/>
      <c r="D27" s="1716"/>
      <c r="E27" s="1717"/>
      <c r="F27" s="1717"/>
      <c r="G27" s="1717"/>
      <c r="H27" s="1717"/>
      <c r="I27" s="1717"/>
      <c r="J27" s="1717"/>
      <c r="K27" s="1717"/>
      <c r="L27" s="1717"/>
      <c r="M27" s="1717"/>
      <c r="N27" s="1717"/>
      <c r="O27" s="1717"/>
      <c r="P27" s="1732"/>
      <c r="Q27" s="1732"/>
      <c r="R27" s="1732"/>
      <c r="S27" s="1732"/>
      <c r="T27" s="1732"/>
      <c r="U27" s="1732"/>
      <c r="V27" s="1732"/>
      <c r="W27" s="1732"/>
    </row>
    <row r="28" spans="1:34" ht="11.25" customHeight="1">
      <c r="A28" s="1714"/>
      <c r="B28" s="1897" t="s">
        <v>78</v>
      </c>
      <c r="C28" s="1716" t="s">
        <v>79</v>
      </c>
      <c r="D28" s="1716"/>
      <c r="E28" s="1717"/>
      <c r="F28" s="1717"/>
      <c r="G28" s="1717"/>
      <c r="H28" s="1717"/>
      <c r="I28" s="1717"/>
      <c r="J28" s="1717"/>
      <c r="K28" s="1717"/>
      <c r="L28" s="1717"/>
      <c r="M28" s="1717"/>
      <c r="N28" s="1717"/>
      <c r="O28" s="1717"/>
      <c r="P28" s="1732"/>
      <c r="Q28" s="1732"/>
      <c r="R28" s="1732"/>
      <c r="S28" s="1732"/>
      <c r="T28" s="1732"/>
      <c r="U28" s="1732"/>
      <c r="V28" s="1732"/>
      <c r="W28" s="1732"/>
    </row>
    <row r="29" spans="1:34" ht="11.25" customHeight="1">
      <c r="A29" s="1714"/>
      <c r="B29" s="1181"/>
      <c r="C29" s="1720" t="s">
        <v>80</v>
      </c>
      <c r="D29" s="1721"/>
      <c r="E29" s="1717"/>
      <c r="F29" s="1717"/>
      <c r="G29" s="1717"/>
      <c r="H29" s="1717"/>
      <c r="I29" s="1717"/>
      <c r="J29" s="1717"/>
      <c r="K29" s="1717"/>
      <c r="L29" s="1717"/>
      <c r="M29" s="1717"/>
      <c r="N29" s="1717"/>
      <c r="O29" s="1717"/>
      <c r="P29" s="1732"/>
      <c r="Q29" s="1732"/>
      <c r="R29" s="1732"/>
      <c r="S29" s="1732"/>
      <c r="T29" s="1732"/>
      <c r="U29" s="1732"/>
      <c r="V29" s="1732"/>
      <c r="W29" s="1732"/>
      <c r="X29" s="1742"/>
      <c r="Y29" s="1742"/>
      <c r="Z29" s="1742"/>
      <c r="AA29" s="1742"/>
      <c r="AB29" s="1742"/>
      <c r="AC29" s="1742"/>
      <c r="AD29" s="1742"/>
    </row>
    <row r="30" spans="1:34" ht="12" customHeight="1">
      <c r="A30" s="1714"/>
      <c r="B30" s="1181"/>
      <c r="C30" s="1720" t="s">
        <v>81</v>
      </c>
      <c r="D30" s="1721"/>
      <c r="E30" s="1717"/>
      <c r="F30" s="1717"/>
      <c r="G30" s="1717"/>
      <c r="H30" s="1717"/>
      <c r="I30" s="1717"/>
      <c r="J30" s="1717"/>
      <c r="K30" s="1717"/>
      <c r="L30" s="1717"/>
      <c r="M30" s="1717"/>
      <c r="N30" s="1717"/>
      <c r="O30" s="1717"/>
      <c r="P30" s="1732"/>
      <c r="Q30" s="1732"/>
      <c r="R30" s="1732"/>
      <c r="S30" s="1732"/>
      <c r="T30" s="1732"/>
      <c r="U30" s="1732"/>
      <c r="V30" s="1732"/>
      <c r="W30" s="1732"/>
      <c r="X30" s="1742"/>
      <c r="Y30" s="1742"/>
      <c r="Z30" s="1742"/>
      <c r="AA30" s="1742"/>
      <c r="AB30" s="1742"/>
      <c r="AC30" s="1742"/>
      <c r="AD30" s="1742"/>
    </row>
    <row r="31" spans="1:34" ht="11.25" customHeight="1">
      <c r="A31" s="1714"/>
      <c r="B31" s="1715"/>
      <c r="C31" s="1719" t="s">
        <v>82</v>
      </c>
      <c r="D31" s="1719"/>
      <c r="E31" s="1717"/>
      <c r="F31" s="1717"/>
      <c r="G31" s="1717"/>
      <c r="H31" s="1717"/>
      <c r="I31" s="1717"/>
      <c r="J31" s="1717"/>
      <c r="K31" s="1717"/>
      <c r="L31" s="1717"/>
      <c r="M31" s="1717"/>
      <c r="N31" s="1717"/>
      <c r="O31" s="1717"/>
      <c r="P31" s="1732"/>
      <c r="Q31" s="1732"/>
      <c r="R31" s="1732"/>
      <c r="S31" s="1732"/>
      <c r="T31" s="1732"/>
      <c r="U31" s="1732"/>
      <c r="V31" s="1732"/>
      <c r="W31" s="1732"/>
    </row>
    <row r="32" spans="1:34" ht="11.25" customHeight="1">
      <c r="A32" s="1714"/>
      <c r="B32" s="1181"/>
      <c r="C32" s="1722" t="s">
        <v>83</v>
      </c>
      <c r="D32" s="1723"/>
      <c r="E32" s="1717"/>
      <c r="F32" s="1717"/>
      <c r="G32" s="1717"/>
      <c r="H32" s="1717"/>
      <c r="I32" s="1717"/>
      <c r="J32" s="1717"/>
      <c r="K32" s="1717"/>
      <c r="L32" s="1717"/>
      <c r="M32" s="1717"/>
      <c r="N32" s="1717"/>
      <c r="O32" s="1717"/>
      <c r="P32" s="1732"/>
      <c r="Q32" s="1732"/>
      <c r="R32" s="1732"/>
      <c r="S32" s="1732"/>
      <c r="T32" s="1732"/>
      <c r="U32" s="1732"/>
      <c r="V32" s="1732"/>
      <c r="W32" s="1732"/>
      <c r="X32" s="1742"/>
      <c r="Y32" s="1742"/>
      <c r="Z32" s="1742"/>
      <c r="AA32" s="1742"/>
      <c r="AB32" s="1742"/>
      <c r="AC32" s="1742"/>
      <c r="AD32" s="1742"/>
    </row>
    <row r="33" spans="1:30" ht="11.25" customHeight="1">
      <c r="A33" s="1714"/>
      <c r="B33" s="1181"/>
      <c r="C33" s="1722" t="s">
        <v>84</v>
      </c>
      <c r="D33" s="1723"/>
      <c r="E33" s="1717"/>
      <c r="F33" s="1717"/>
      <c r="G33" s="1717"/>
      <c r="H33" s="1717"/>
      <c r="I33" s="1717"/>
      <c r="J33" s="1717"/>
      <c r="K33" s="1717"/>
      <c r="L33" s="1717"/>
      <c r="M33" s="1717"/>
      <c r="N33" s="1717"/>
      <c r="O33" s="1717"/>
      <c r="P33" s="1732"/>
      <c r="Q33" s="1732"/>
      <c r="R33" s="1732"/>
      <c r="S33" s="1732"/>
      <c r="T33" s="1732"/>
      <c r="U33" s="1732"/>
      <c r="V33" s="1732"/>
      <c r="W33" s="1732"/>
      <c r="X33" s="1742"/>
      <c r="Y33" s="1742"/>
      <c r="Z33" s="1742"/>
      <c r="AA33" s="1742"/>
      <c r="AB33" s="1742"/>
      <c r="AC33" s="1742"/>
      <c r="AD33" s="1742"/>
    </row>
    <row r="34" spans="1:30" ht="14.25" customHeight="1">
      <c r="A34" s="1714"/>
      <c r="B34" s="1181"/>
      <c r="C34" s="1720"/>
      <c r="D34" s="1721"/>
      <c r="E34" s="1717"/>
      <c r="F34" s="1717"/>
      <c r="G34" s="1717"/>
      <c r="H34" s="1717"/>
      <c r="I34" s="1717"/>
      <c r="J34" s="1717"/>
      <c r="K34" s="1717"/>
      <c r="L34" s="1717"/>
      <c r="M34" s="1717"/>
      <c r="N34" s="1717"/>
      <c r="O34" s="1717"/>
      <c r="P34" s="1732"/>
      <c r="Q34" s="1732"/>
      <c r="R34" s="1732"/>
      <c r="S34" s="1732"/>
      <c r="T34" s="1732"/>
      <c r="U34" s="1732"/>
      <c r="V34" s="1732"/>
      <c r="W34" s="1732"/>
      <c r="X34" s="1742"/>
      <c r="Y34" s="1742"/>
      <c r="Z34" s="1742"/>
      <c r="AA34" s="1742"/>
      <c r="AB34" s="1742"/>
      <c r="AC34" s="1742"/>
      <c r="AD34" s="1742"/>
    </row>
    <row r="35" spans="1:30" ht="11.25" customHeight="1">
      <c r="A35" s="1714"/>
      <c r="B35" s="1716"/>
      <c r="C35" s="1716" t="s">
        <v>63</v>
      </c>
      <c r="D35" s="1716"/>
      <c r="E35" s="1717"/>
      <c r="F35" s="1717"/>
      <c r="G35" s="1717"/>
      <c r="H35" s="1717"/>
      <c r="I35" s="1717"/>
      <c r="J35" s="1717"/>
      <c r="K35" s="1717"/>
      <c r="L35" s="1717"/>
      <c r="M35" s="1717"/>
      <c r="N35" s="1717"/>
      <c r="O35" s="1717"/>
      <c r="P35" s="1732"/>
      <c r="Q35" s="1732"/>
      <c r="R35" s="1732"/>
      <c r="S35" s="1732"/>
      <c r="T35" s="1732"/>
      <c r="U35" s="1732"/>
      <c r="V35" s="1732"/>
      <c r="W35" s="1732"/>
    </row>
    <row r="36" spans="1:30" ht="11.25" customHeight="1">
      <c r="A36" s="1714"/>
      <c r="B36" s="1716"/>
      <c r="C36" s="1719" t="s">
        <v>64</v>
      </c>
      <c r="D36" s="1716"/>
      <c r="E36" s="1717"/>
      <c r="F36" s="1717"/>
      <c r="G36" s="1717"/>
      <c r="H36" s="1717"/>
      <c r="I36" s="1717"/>
      <c r="J36" s="1717"/>
      <c r="K36" s="1717"/>
      <c r="L36" s="1717"/>
      <c r="M36" s="1717"/>
      <c r="N36" s="1717"/>
      <c r="O36" s="1717"/>
      <c r="P36" s="1732"/>
      <c r="Q36" s="1732"/>
      <c r="R36" s="1732"/>
      <c r="S36" s="1732"/>
      <c r="T36" s="1732"/>
      <c r="U36" s="1732"/>
      <c r="V36" s="1732"/>
      <c r="W36" s="1732"/>
    </row>
    <row r="37" spans="1:30" ht="14.25" customHeight="1">
      <c r="A37" s="1714"/>
      <c r="B37" s="1181"/>
      <c r="C37" s="1720"/>
      <c r="D37" s="1721"/>
      <c r="E37" s="1717"/>
      <c r="F37" s="1717"/>
      <c r="G37" s="1717"/>
      <c r="H37" s="1717"/>
      <c r="I37" s="1717"/>
      <c r="J37" s="1717"/>
      <c r="K37" s="1717"/>
      <c r="L37" s="1717"/>
      <c r="M37" s="1717"/>
      <c r="N37" s="1734">
        <v>8</v>
      </c>
      <c r="O37" s="1734">
        <v>6</v>
      </c>
      <c r="P37" s="1734">
        <v>0</v>
      </c>
      <c r="Q37" s="1734">
        <v>0</v>
      </c>
      <c r="R37" s="1732"/>
      <c r="S37" s="1732"/>
      <c r="T37" s="1732"/>
      <c r="U37" s="1732"/>
      <c r="V37" s="1732"/>
      <c r="W37" s="1732"/>
      <c r="X37" s="1742"/>
      <c r="Y37" s="1742"/>
      <c r="Z37" s="1742"/>
      <c r="AA37" s="1742"/>
      <c r="AB37" s="1742"/>
      <c r="AC37" s="1742"/>
      <c r="AD37" s="1742"/>
    </row>
    <row r="38" spans="1:30" ht="11.25" customHeight="1">
      <c r="A38" s="1714"/>
      <c r="B38" s="2063" t="s">
        <v>85</v>
      </c>
      <c r="C38" s="2064"/>
      <c r="D38" s="2066">
        <v>8</v>
      </c>
      <c r="E38" s="2066">
        <v>6</v>
      </c>
      <c r="F38" s="2066">
        <v>0</v>
      </c>
      <c r="G38" s="2066">
        <v>0</v>
      </c>
      <c r="H38" s="2066"/>
      <c r="I38" s="2066">
        <v>1</v>
      </c>
      <c r="J38" s="2066">
        <v>2</v>
      </c>
      <c r="K38" s="2066">
        <v>0</v>
      </c>
      <c r="L38" s="2066">
        <v>0</v>
      </c>
      <c r="M38" s="1735" t="s">
        <v>86</v>
      </c>
      <c r="N38" s="2066">
        <v>1</v>
      </c>
      <c r="O38" s="2066">
        <v>2</v>
      </c>
      <c r="P38" s="2066">
        <v>0</v>
      </c>
      <c r="Q38" s="2066">
        <v>0</v>
      </c>
      <c r="R38" s="1735" t="s">
        <v>86</v>
      </c>
      <c r="S38" s="2066">
        <v>1</v>
      </c>
      <c r="T38" s="2066">
        <v>2</v>
      </c>
      <c r="U38" s="2066">
        <v>0</v>
      </c>
      <c r="V38" s="2066">
        <v>0</v>
      </c>
      <c r="W38" s="1735" t="s">
        <v>86</v>
      </c>
      <c r="X38" s="2066">
        <v>1</v>
      </c>
      <c r="Y38" s="2066">
        <v>2</v>
      </c>
      <c r="Z38" s="2066">
        <v>0</v>
      </c>
      <c r="AA38" s="2066">
        <v>0</v>
      </c>
      <c r="AB38" s="1742"/>
      <c r="AC38" s="2068">
        <v>8600</v>
      </c>
      <c r="AD38" s="1742"/>
    </row>
    <row r="39" spans="1:30" ht="11.25" customHeight="1">
      <c r="A39" s="1714"/>
      <c r="B39" s="2063"/>
      <c r="C39" s="2064"/>
      <c r="D39" s="2067"/>
      <c r="E39" s="2067"/>
      <c r="F39" s="2067"/>
      <c r="G39" s="2067"/>
      <c r="H39" s="2067"/>
      <c r="I39" s="2067"/>
      <c r="J39" s="2067"/>
      <c r="K39" s="2067"/>
      <c r="L39" s="2067"/>
      <c r="M39" s="1736" t="s">
        <v>87</v>
      </c>
      <c r="N39" s="2067"/>
      <c r="O39" s="2067"/>
      <c r="P39" s="2067"/>
      <c r="Q39" s="2067"/>
      <c r="R39" s="1743" t="s">
        <v>87</v>
      </c>
      <c r="S39" s="2067"/>
      <c r="T39" s="2067"/>
      <c r="U39" s="2067"/>
      <c r="V39" s="2067"/>
      <c r="W39" s="1736" t="s">
        <v>87</v>
      </c>
      <c r="X39" s="2067"/>
      <c r="Y39" s="2067"/>
      <c r="Z39" s="2067"/>
      <c r="AA39" s="2067"/>
      <c r="AB39" s="1742"/>
      <c r="AC39" s="2068"/>
      <c r="AD39" s="1742"/>
    </row>
    <row r="40" spans="1:30" ht="14.25" customHeight="1">
      <c r="A40" s="1714"/>
      <c r="B40" s="1181"/>
      <c r="C40" s="1720"/>
      <c r="D40" s="1721"/>
      <c r="E40" s="1717"/>
      <c r="F40" s="1717"/>
      <c r="G40" s="1717"/>
      <c r="H40" s="1717"/>
      <c r="I40" s="1717"/>
      <c r="J40" s="1717"/>
      <c r="K40" s="1717"/>
      <c r="L40" s="1717"/>
      <c r="M40" s="1737"/>
      <c r="N40" s="1717"/>
      <c r="O40" s="1717"/>
      <c r="P40" s="1732"/>
      <c r="Q40" s="1732"/>
      <c r="R40" s="1744"/>
      <c r="S40" s="1734">
        <v>8</v>
      </c>
      <c r="T40" s="1734">
        <v>6</v>
      </c>
      <c r="U40" s="1734">
        <v>0</v>
      </c>
      <c r="V40" s="1734">
        <v>0</v>
      </c>
      <c r="W40" s="1744"/>
      <c r="X40" s="1742"/>
      <c r="Y40" s="1742"/>
      <c r="Z40" s="1742"/>
      <c r="AA40" s="1742"/>
      <c r="AB40" s="1742"/>
      <c r="AC40" s="1742"/>
      <c r="AD40" s="1742"/>
    </row>
    <row r="41" spans="1:30" ht="14.25" customHeight="1">
      <c r="A41" s="1714"/>
      <c r="B41" s="1181"/>
      <c r="C41" s="1720"/>
      <c r="D41" s="1721"/>
      <c r="E41" s="1717"/>
      <c r="F41" s="1717"/>
      <c r="G41" s="1717"/>
      <c r="H41" s="1717"/>
      <c r="I41" s="1717"/>
      <c r="J41" s="1717"/>
      <c r="K41" s="1717"/>
      <c r="L41" s="1717"/>
      <c r="M41" s="1737"/>
      <c r="N41" s="1717"/>
      <c r="O41" s="1717"/>
      <c r="P41" s="1732"/>
      <c r="Q41" s="1732"/>
      <c r="R41" s="1744"/>
      <c r="S41" s="1732"/>
      <c r="T41" s="1732"/>
      <c r="U41" s="1732"/>
      <c r="V41" s="1732"/>
      <c r="W41" s="1744"/>
      <c r="X41" s="1742"/>
      <c r="Y41" s="1742"/>
      <c r="Z41" s="1742"/>
      <c r="AA41" s="1742"/>
      <c r="AB41" s="1742"/>
      <c r="AC41" s="1742"/>
      <c r="AD41" s="1742"/>
    </row>
    <row r="42" spans="1:30" ht="14.25" customHeight="1">
      <c r="A42" s="1714"/>
      <c r="B42" s="1181"/>
      <c r="C42" s="1720"/>
      <c r="D42" s="1721"/>
      <c r="E42" s="1717"/>
      <c r="F42" s="1717"/>
      <c r="G42" s="1717"/>
      <c r="H42" s="1717"/>
      <c r="I42" s="1717"/>
      <c r="J42" s="1717"/>
      <c r="K42" s="1717"/>
      <c r="L42" s="1717"/>
      <c r="M42" s="1737"/>
      <c r="N42" s="1734">
        <v>8</v>
      </c>
      <c r="O42" s="1734">
        <v>6</v>
      </c>
      <c r="P42" s="1734">
        <v>0</v>
      </c>
      <c r="Q42" s="1734">
        <v>0</v>
      </c>
      <c r="R42" s="1744"/>
      <c r="S42" s="1732"/>
      <c r="T42" s="1732"/>
      <c r="U42" s="1732"/>
      <c r="V42" s="1732"/>
      <c r="W42" s="1744"/>
      <c r="X42" s="1742"/>
      <c r="Y42" s="1742"/>
      <c r="Z42" s="1742"/>
      <c r="AA42" s="1742"/>
      <c r="AB42" s="1742"/>
      <c r="AC42" s="1742"/>
      <c r="AD42" s="1742"/>
    </row>
    <row r="43" spans="1:30" ht="11.25" customHeight="1">
      <c r="A43" s="1714"/>
      <c r="B43" s="2063" t="s">
        <v>88</v>
      </c>
      <c r="C43" s="2064"/>
      <c r="D43" s="2066">
        <v>8</v>
      </c>
      <c r="E43" s="2066">
        <v>6</v>
      </c>
      <c r="F43" s="2066">
        <v>0</v>
      </c>
      <c r="G43" s="2066">
        <v>0</v>
      </c>
      <c r="H43" s="2066"/>
      <c r="I43" s="2066">
        <v>1</v>
      </c>
      <c r="J43" s="2066">
        <v>2</v>
      </c>
      <c r="K43" s="2066">
        <v>0</v>
      </c>
      <c r="L43" s="2066">
        <v>0</v>
      </c>
      <c r="M43" s="1735" t="s">
        <v>86</v>
      </c>
      <c r="N43" s="2066">
        <v>1</v>
      </c>
      <c r="O43" s="2066">
        <v>2</v>
      </c>
      <c r="P43" s="2066">
        <v>0</v>
      </c>
      <c r="Q43" s="2066">
        <v>0</v>
      </c>
      <c r="R43" s="1735" t="s">
        <v>86</v>
      </c>
      <c r="S43" s="2066">
        <v>1</v>
      </c>
      <c r="T43" s="2066">
        <v>2</v>
      </c>
      <c r="U43" s="2066">
        <v>0</v>
      </c>
      <c r="V43" s="2066">
        <v>0</v>
      </c>
      <c r="W43" s="1735" t="s">
        <v>86</v>
      </c>
      <c r="X43" s="2066">
        <v>1</v>
      </c>
      <c r="Y43" s="2066">
        <v>2</v>
      </c>
      <c r="Z43" s="2066">
        <v>0</v>
      </c>
      <c r="AA43" s="2066">
        <v>0</v>
      </c>
      <c r="AB43" s="1742"/>
      <c r="AC43" s="2068">
        <v>8600</v>
      </c>
      <c r="AD43" s="1742"/>
    </row>
    <row r="44" spans="1:30" ht="11.25" customHeight="1">
      <c r="A44" s="1714"/>
      <c r="B44" s="2063"/>
      <c r="C44" s="2064"/>
      <c r="D44" s="2067"/>
      <c r="E44" s="2067"/>
      <c r="F44" s="2067"/>
      <c r="G44" s="2067"/>
      <c r="H44" s="2067"/>
      <c r="I44" s="2067"/>
      <c r="J44" s="2067"/>
      <c r="K44" s="2067"/>
      <c r="L44" s="2067"/>
      <c r="M44" s="1736" t="s">
        <v>87</v>
      </c>
      <c r="N44" s="2067"/>
      <c r="O44" s="2067"/>
      <c r="P44" s="2067"/>
      <c r="Q44" s="2067"/>
      <c r="R44" s="1736" t="s">
        <v>87</v>
      </c>
      <c r="S44" s="2067"/>
      <c r="T44" s="2067"/>
      <c r="U44" s="2067"/>
      <c r="V44" s="2067"/>
      <c r="W44" s="1736" t="s">
        <v>87</v>
      </c>
      <c r="X44" s="2067"/>
      <c r="Y44" s="2067"/>
      <c r="Z44" s="2067"/>
      <c r="AA44" s="2067"/>
      <c r="AB44" s="1742"/>
      <c r="AC44" s="2068"/>
      <c r="AD44" s="1742"/>
    </row>
    <row r="45" spans="1:30" ht="14.25" customHeight="1">
      <c r="A45" s="1714"/>
      <c r="B45" s="1181"/>
      <c r="C45" s="1720"/>
      <c r="D45" s="1721"/>
      <c r="E45" s="1717"/>
      <c r="F45" s="1717"/>
      <c r="G45" s="1717"/>
      <c r="H45" s="1717"/>
      <c r="I45" s="1717"/>
      <c r="J45" s="1717"/>
      <c r="K45" s="1717"/>
      <c r="L45" s="1717"/>
      <c r="M45" s="1717"/>
      <c r="N45" s="1717"/>
      <c r="O45" s="1717"/>
      <c r="P45" s="1732"/>
      <c r="Q45" s="1732"/>
      <c r="R45" s="1732"/>
      <c r="S45" s="1734">
        <v>8</v>
      </c>
      <c r="T45" s="1734">
        <v>6</v>
      </c>
      <c r="U45" s="1734">
        <v>0</v>
      </c>
      <c r="V45" s="1734">
        <v>0</v>
      </c>
      <c r="W45" s="1732"/>
      <c r="X45" s="1742"/>
      <c r="Y45" s="1742"/>
      <c r="Z45" s="1742"/>
      <c r="AA45" s="1742"/>
      <c r="AB45" s="1742"/>
      <c r="AC45" s="1742"/>
      <c r="AD45" s="1742"/>
    </row>
    <row r="46" spans="1:30" ht="14.25" customHeight="1">
      <c r="A46" s="1714"/>
      <c r="B46" s="1181"/>
      <c r="C46" s="1720"/>
      <c r="D46" s="1721"/>
      <c r="E46" s="1717"/>
      <c r="F46" s="1717"/>
      <c r="G46" s="1717"/>
      <c r="H46" s="1717"/>
      <c r="I46" s="1717"/>
      <c r="J46" s="1717"/>
      <c r="K46" s="1717"/>
      <c r="L46" s="1717"/>
      <c r="M46" s="1717"/>
      <c r="N46" s="1717"/>
      <c r="O46" s="1717"/>
      <c r="P46" s="1732"/>
      <c r="Q46" s="1732"/>
      <c r="R46" s="1732"/>
      <c r="S46" s="1732"/>
      <c r="T46" s="1732"/>
      <c r="U46" s="1732"/>
      <c r="V46" s="1732"/>
      <c r="W46" s="1732"/>
      <c r="X46" s="1742"/>
      <c r="Y46" s="1742"/>
      <c r="Z46" s="1742"/>
      <c r="AA46" s="1742"/>
      <c r="AB46" s="1742"/>
      <c r="AC46" s="1742"/>
      <c r="AD46" s="1742"/>
    </row>
    <row r="47" spans="1:30" ht="11.25" customHeight="1">
      <c r="A47" s="1714"/>
      <c r="B47" s="1898" t="s">
        <v>89</v>
      </c>
      <c r="C47" s="1720" t="s">
        <v>90</v>
      </c>
      <c r="D47" s="1721"/>
      <c r="E47" s="1717"/>
      <c r="F47" s="1717"/>
      <c r="G47" s="1717"/>
      <c r="H47" s="1717"/>
      <c r="I47" s="1717"/>
      <c r="J47" s="1717"/>
      <c r="K47" s="1717"/>
      <c r="L47" s="1717"/>
      <c r="M47" s="1717"/>
      <c r="N47" s="1717"/>
      <c r="O47" s="1717"/>
      <c r="P47" s="1732"/>
      <c r="Q47" s="1732"/>
      <c r="R47" s="1732"/>
      <c r="S47" s="1732"/>
      <c r="T47" s="1732"/>
      <c r="U47" s="1732"/>
      <c r="V47" s="1732"/>
      <c r="W47" s="1732"/>
      <c r="X47" s="1742"/>
      <c r="Y47" s="1742"/>
      <c r="Z47" s="1742"/>
      <c r="AA47" s="1742"/>
      <c r="AB47" s="1742"/>
      <c r="AC47" s="1742"/>
      <c r="AD47" s="1742"/>
    </row>
    <row r="48" spans="1:30" ht="11.25" customHeight="1">
      <c r="A48" s="1714"/>
      <c r="B48" s="1715"/>
      <c r="C48" s="1722" t="s">
        <v>91</v>
      </c>
      <c r="D48" s="1723"/>
      <c r="E48" s="1717"/>
      <c r="F48" s="1717"/>
      <c r="G48" s="1717"/>
      <c r="H48" s="1717"/>
      <c r="I48" s="1717"/>
      <c r="J48" s="1717"/>
      <c r="K48" s="1717"/>
      <c r="L48" s="1717"/>
      <c r="M48" s="1717"/>
      <c r="N48" s="1717"/>
      <c r="O48" s="1717"/>
      <c r="P48" s="1732"/>
      <c r="Q48" s="1732"/>
      <c r="R48" s="1732"/>
      <c r="S48" s="1732"/>
      <c r="T48" s="1732"/>
      <c r="U48" s="1732"/>
      <c r="V48" s="1732"/>
      <c r="W48" s="1732"/>
      <c r="X48" s="1742"/>
      <c r="Y48" s="1742"/>
      <c r="Z48" s="1742"/>
      <c r="AA48" s="1742"/>
      <c r="AB48" s="1742"/>
      <c r="AC48" s="1742"/>
      <c r="AD48" s="1742"/>
    </row>
    <row r="49" spans="1:33" ht="14.25" customHeight="1">
      <c r="A49" s="1714"/>
      <c r="B49" s="1181"/>
      <c r="C49" s="1720"/>
      <c r="D49" s="1721"/>
      <c r="E49" s="1717"/>
      <c r="F49" s="1717"/>
      <c r="G49" s="1717"/>
      <c r="H49" s="1717"/>
      <c r="I49" s="1717"/>
      <c r="J49" s="1717"/>
      <c r="K49" s="1717"/>
      <c r="L49" s="1717"/>
      <c r="M49" s="1717"/>
      <c r="N49" s="1717"/>
      <c r="O49" s="1717"/>
      <c r="P49" s="1732"/>
      <c r="Q49" s="1732"/>
      <c r="R49" s="1732"/>
      <c r="S49" s="1732"/>
      <c r="T49" s="1732"/>
      <c r="U49" s="1732"/>
      <c r="V49" s="1732"/>
      <c r="W49" s="1732"/>
      <c r="X49" s="1742"/>
      <c r="Y49" s="1742"/>
      <c r="Z49" s="1742"/>
      <c r="AA49" s="1742"/>
      <c r="AB49" s="1742"/>
      <c r="AC49" s="1742"/>
      <c r="AD49" s="1742"/>
    </row>
    <row r="50" spans="1:33" ht="5.25" customHeight="1">
      <c r="A50" s="1714"/>
      <c r="B50" s="1181"/>
      <c r="C50" s="1720"/>
      <c r="D50" s="1721"/>
      <c r="E50" s="1717"/>
      <c r="F50" s="1717"/>
      <c r="G50" s="1717"/>
      <c r="H50" s="1717"/>
      <c r="I50" s="1717"/>
      <c r="J50" s="1717"/>
      <c r="K50" s="1717"/>
      <c r="L50" s="1216"/>
      <c r="M50" s="1216"/>
      <c r="N50" s="1216"/>
      <c r="O50" s="1216"/>
      <c r="P50" s="1216"/>
      <c r="Q50" s="1216"/>
      <c r="R50" s="1216"/>
      <c r="S50" s="1216"/>
      <c r="T50" s="1732"/>
      <c r="U50" s="1732"/>
      <c r="V50" s="1732"/>
      <c r="W50" s="1732"/>
      <c r="X50" s="1742"/>
      <c r="Y50" s="1742"/>
      <c r="Z50" s="1742"/>
      <c r="AA50" s="1742"/>
      <c r="AB50" s="1742"/>
      <c r="AC50" s="1742"/>
      <c r="AD50" s="1742"/>
    </row>
    <row r="51" spans="1:33" ht="22.5" customHeight="1">
      <c r="A51" s="1714"/>
      <c r="B51" s="1181"/>
      <c r="C51" s="1720"/>
      <c r="D51" s="1721"/>
      <c r="E51" s="1717"/>
      <c r="G51" s="11"/>
      <c r="H51" s="1725"/>
      <c r="I51" s="1738"/>
      <c r="J51" s="1738"/>
      <c r="K51" s="1738"/>
      <c r="L51" s="1739"/>
      <c r="M51" s="1739"/>
      <c r="N51" s="1739"/>
      <c r="O51" s="1899" t="s">
        <v>92</v>
      </c>
      <c r="P51" s="1739">
        <v>8</v>
      </c>
      <c r="Q51" s="1739">
        <v>6</v>
      </c>
      <c r="R51" s="1739">
        <v>6</v>
      </c>
      <c r="S51" s="1745">
        <v>8</v>
      </c>
      <c r="T51" s="1732"/>
      <c r="U51" s="1732"/>
      <c r="V51" s="1732"/>
      <c r="W51" s="1732"/>
      <c r="X51" s="1742"/>
      <c r="Y51" s="1742"/>
      <c r="Z51" s="1742"/>
      <c r="AA51" s="1742"/>
      <c r="AB51" s="1742"/>
      <c r="AC51" s="1742"/>
      <c r="AD51" s="1742"/>
    </row>
    <row r="52" spans="1:33" ht="14.25" customHeight="1">
      <c r="A52" s="1714"/>
      <c r="B52" s="1181"/>
      <c r="C52" s="1720"/>
      <c r="D52" s="1721"/>
      <c r="E52" s="1717"/>
      <c r="F52" s="1717"/>
      <c r="G52" s="1717"/>
      <c r="H52" s="1717"/>
      <c r="I52" s="1717"/>
      <c r="J52" s="1717"/>
      <c r="K52" s="1717"/>
      <c r="L52" s="1717"/>
      <c r="M52" s="1717"/>
      <c r="N52" s="1717"/>
      <c r="O52" s="1717"/>
      <c r="P52" s="1732"/>
      <c r="Q52" s="1732"/>
      <c r="R52" s="1732"/>
      <c r="S52" s="1732"/>
      <c r="T52" s="1732"/>
      <c r="U52" s="1732"/>
      <c r="V52" s="1732"/>
      <c r="W52" s="1732"/>
      <c r="X52" s="1742"/>
      <c r="Y52" s="1742"/>
      <c r="Z52" s="1742"/>
      <c r="AA52" s="1742"/>
      <c r="AB52" s="1742"/>
      <c r="AC52" s="1742"/>
      <c r="AD52" s="1742"/>
    </row>
    <row r="53" spans="1:33" ht="11.25" customHeight="1">
      <c r="A53" s="1714"/>
      <c r="B53" s="1898" t="s">
        <v>93</v>
      </c>
      <c r="C53" s="1720" t="s">
        <v>94</v>
      </c>
      <c r="D53" s="1721"/>
      <c r="E53" s="1717"/>
      <c r="F53" s="1717"/>
      <c r="G53" s="1717"/>
      <c r="H53" s="1717"/>
      <c r="I53" s="1717"/>
      <c r="J53" s="1717"/>
      <c r="K53" s="1717"/>
      <c r="L53" s="1717"/>
      <c r="M53" s="1717"/>
      <c r="N53" s="1717"/>
      <c r="O53" s="1717"/>
      <c r="P53" s="1732"/>
      <c r="Q53" s="1746"/>
      <c r="R53" s="1717" t="s">
        <v>95</v>
      </c>
      <c r="S53" s="1717"/>
      <c r="T53" s="1717"/>
      <c r="U53" s="2072"/>
      <c r="V53" s="1717" t="s">
        <v>96</v>
      </c>
      <c r="W53" s="1717"/>
      <c r="X53" s="1181"/>
      <c r="Y53" s="1181"/>
      <c r="Z53" s="1181"/>
      <c r="AA53" s="11"/>
      <c r="AB53" s="1742"/>
      <c r="AC53" s="1742"/>
      <c r="AD53" s="1742"/>
    </row>
    <row r="54" spans="1:33" ht="11.25" customHeight="1">
      <c r="A54" s="1714"/>
      <c r="B54" s="1724"/>
      <c r="C54" s="1722" t="s">
        <v>97</v>
      </c>
      <c r="D54" s="1721"/>
      <c r="E54" s="1717"/>
      <c r="F54" s="1717"/>
      <c r="G54" s="1717"/>
      <c r="H54" s="1717"/>
      <c r="I54" s="1717"/>
      <c r="J54" s="1717"/>
      <c r="K54" s="1717"/>
      <c r="L54" s="1717"/>
      <c r="M54" s="1717"/>
      <c r="N54" s="1717"/>
      <c r="O54" s="1717"/>
      <c r="P54" s="1732"/>
      <c r="Q54" s="1747"/>
      <c r="R54" s="1717" t="s">
        <v>98</v>
      </c>
      <c r="S54" s="1717"/>
      <c r="T54" s="1717"/>
      <c r="U54" s="2073"/>
      <c r="V54" s="1717" t="s">
        <v>99</v>
      </c>
      <c r="W54" s="1717"/>
      <c r="X54" s="1181"/>
      <c r="Y54" s="1181"/>
      <c r="Z54" s="1181"/>
      <c r="AA54" s="11"/>
      <c r="AB54" s="1742"/>
      <c r="AC54" s="1742"/>
      <c r="AD54" s="1742"/>
    </row>
    <row r="55" spans="1:33" ht="14.25" customHeight="1">
      <c r="A55" s="1714"/>
      <c r="B55" s="1724"/>
      <c r="C55" s="1722"/>
      <c r="D55" s="1721"/>
      <c r="E55" s="1717"/>
      <c r="F55" s="1717"/>
      <c r="G55" s="1717"/>
      <c r="H55" s="1717"/>
      <c r="I55" s="1717"/>
      <c r="J55" s="1717"/>
      <c r="K55" s="1717"/>
      <c r="L55" s="1717"/>
      <c r="M55" s="1717"/>
      <c r="N55" s="1717"/>
      <c r="O55" s="1717"/>
      <c r="P55" s="1732"/>
      <c r="Q55" s="1732"/>
      <c r="R55" s="1717"/>
      <c r="S55" s="1717"/>
      <c r="T55" s="1717"/>
      <c r="U55" s="1721"/>
      <c r="V55" s="1717"/>
      <c r="W55" s="1717"/>
      <c r="X55" s="1181"/>
      <c r="Y55" s="1181"/>
      <c r="Z55" s="1181"/>
      <c r="AA55" s="11"/>
      <c r="AB55" s="1742"/>
      <c r="AC55" s="1742"/>
      <c r="AD55" s="1742"/>
    </row>
    <row r="56" spans="1:33" ht="11.25" customHeight="1">
      <c r="A56" s="1714"/>
      <c r="B56" s="1898" t="s">
        <v>100</v>
      </c>
      <c r="C56" s="1720" t="s">
        <v>101</v>
      </c>
      <c r="D56" s="1721"/>
      <c r="E56" s="1717"/>
      <c r="F56" s="1717"/>
      <c r="G56" s="1717"/>
      <c r="H56" s="1717"/>
      <c r="I56" s="1717"/>
      <c r="J56" s="1717"/>
      <c r="K56" s="1717"/>
      <c r="L56" s="1717"/>
      <c r="M56" s="1717"/>
      <c r="N56" s="1717"/>
      <c r="O56" s="1717"/>
      <c r="P56" s="1732"/>
      <c r="Q56" s="1732"/>
      <c r="R56" s="1717"/>
      <c r="S56" s="1717"/>
      <c r="T56" s="1717"/>
      <c r="U56" s="1721"/>
      <c r="V56" s="1717"/>
      <c r="W56" s="1717"/>
      <c r="X56" s="1181"/>
      <c r="Y56" s="1181"/>
      <c r="Z56" s="1181"/>
      <c r="AA56" s="11"/>
      <c r="AB56" s="1742"/>
      <c r="AC56" s="1742"/>
      <c r="AD56" s="1742"/>
    </row>
    <row r="57" spans="1:33" ht="11.25" customHeight="1">
      <c r="A57" s="1714"/>
      <c r="B57" s="1724"/>
      <c r="C57" s="1722" t="s">
        <v>102</v>
      </c>
      <c r="D57" s="1721"/>
      <c r="E57" s="1717"/>
      <c r="F57" s="1717"/>
      <c r="G57" s="1717"/>
      <c r="H57" s="1717"/>
      <c r="I57" s="1717"/>
      <c r="J57" s="1717"/>
      <c r="K57" s="1717"/>
      <c r="L57" s="1717"/>
      <c r="M57" s="1717"/>
      <c r="N57" s="1717"/>
      <c r="O57" s="1717"/>
      <c r="P57" s="1732"/>
      <c r="Q57" s="1732"/>
      <c r="R57" s="1717"/>
      <c r="S57" s="1717"/>
      <c r="T57" s="1717"/>
      <c r="U57" s="1721"/>
      <c r="V57" s="1717"/>
      <c r="W57" s="1717"/>
      <c r="X57" s="1181"/>
      <c r="Y57" s="1181"/>
      <c r="Z57" s="1181"/>
      <c r="AA57" s="11"/>
      <c r="AB57" s="1742"/>
      <c r="AC57" s="1742"/>
      <c r="AD57" s="1742"/>
    </row>
    <row r="58" spans="1:33" ht="14.25" customHeight="1">
      <c r="A58" s="1714"/>
      <c r="B58" s="1724"/>
      <c r="C58" s="1722"/>
      <c r="D58" s="1721"/>
      <c r="E58" s="1717"/>
      <c r="F58" s="1717"/>
      <c r="G58" s="1717"/>
      <c r="H58" s="1717"/>
      <c r="I58" s="1717"/>
      <c r="J58" s="1717"/>
      <c r="K58" s="1717"/>
      <c r="L58" s="1717"/>
      <c r="M58" s="1717"/>
      <c r="N58" s="1717"/>
      <c r="O58" s="1717"/>
      <c r="P58" s="1732"/>
      <c r="Q58" s="1732"/>
      <c r="R58" s="1717"/>
      <c r="S58" s="1717"/>
      <c r="T58" s="1717"/>
      <c r="U58" s="1721"/>
      <c r="V58" s="1717"/>
      <c r="W58" s="1717"/>
      <c r="X58" s="1181"/>
      <c r="Y58" s="1181"/>
      <c r="Z58" s="1181"/>
      <c r="AA58" s="11"/>
      <c r="AB58" s="1742"/>
      <c r="AC58" s="1742"/>
      <c r="AD58" s="1742"/>
    </row>
    <row r="59" spans="1:33" ht="11.25" customHeight="1">
      <c r="A59" s="1714"/>
      <c r="B59" s="1898" t="s">
        <v>103</v>
      </c>
      <c r="C59" s="1720" t="s">
        <v>104</v>
      </c>
      <c r="D59" s="1721"/>
      <c r="E59" s="1717"/>
      <c r="F59" s="1717"/>
      <c r="G59" s="1717"/>
      <c r="H59" s="1717"/>
      <c r="I59" s="1717"/>
      <c r="J59" s="1717"/>
      <c r="K59" s="1717"/>
      <c r="L59" s="1717"/>
      <c r="M59" s="1717"/>
      <c r="N59" s="1717"/>
      <c r="O59" s="1717"/>
      <c r="P59" s="1732"/>
      <c r="Q59" s="1732"/>
      <c r="R59" s="1732"/>
      <c r="S59" s="1732"/>
      <c r="T59" s="1732"/>
      <c r="U59" s="1732"/>
      <c r="V59" s="1732"/>
      <c r="W59" s="1732"/>
      <c r="X59" s="1742"/>
      <c r="Y59" s="1742"/>
      <c r="Z59" s="1742"/>
      <c r="AA59" s="1742"/>
      <c r="AB59" s="1742"/>
      <c r="AC59" s="1742"/>
      <c r="AD59" s="1742"/>
    </row>
    <row r="60" spans="1:33" ht="11.25" customHeight="1">
      <c r="A60" s="1714"/>
      <c r="B60" s="1181"/>
      <c r="C60" s="1722" t="s">
        <v>105</v>
      </c>
      <c r="D60" s="1721"/>
      <c r="E60" s="1717"/>
      <c r="F60" s="1717"/>
      <c r="G60" s="1717"/>
      <c r="H60" s="1717"/>
      <c r="I60" s="1717"/>
      <c r="J60" s="1717"/>
      <c r="K60" s="1717"/>
      <c r="L60" s="1717"/>
      <c r="M60" s="1717"/>
      <c r="N60" s="1717"/>
      <c r="O60" s="1717"/>
      <c r="P60" s="1732"/>
      <c r="Q60" s="1732"/>
      <c r="R60" s="1732"/>
      <c r="S60" s="1732"/>
      <c r="T60" s="1732"/>
      <c r="U60" s="1732"/>
      <c r="V60" s="1732"/>
      <c r="W60" s="1732"/>
      <c r="X60" s="1742"/>
      <c r="Y60" s="1742"/>
      <c r="Z60" s="1742"/>
      <c r="AA60" s="1742"/>
      <c r="AB60" s="1742"/>
      <c r="AC60" s="1742"/>
      <c r="AD60" s="1742"/>
    </row>
    <row r="61" spans="1:33" ht="17.25" customHeight="1">
      <c r="A61" s="1714"/>
      <c r="B61" s="1181"/>
      <c r="C61" s="1726"/>
      <c r="D61" s="1727"/>
      <c r="E61" s="1728"/>
      <c r="F61" s="1728"/>
      <c r="G61" s="1728"/>
      <c r="H61" s="1728"/>
      <c r="I61" s="1728"/>
      <c r="J61" s="1728"/>
      <c r="K61" s="1728"/>
      <c r="L61" s="1728"/>
      <c r="M61" s="1728"/>
      <c r="N61" s="1728"/>
      <c r="O61" s="1728"/>
      <c r="P61" s="1740"/>
      <c r="Q61" s="1740"/>
      <c r="R61" s="1740"/>
      <c r="S61" s="1740"/>
      <c r="T61" s="1740"/>
      <c r="U61" s="1740"/>
      <c r="V61" s="1740"/>
      <c r="W61" s="1740"/>
      <c r="X61" s="1748"/>
      <c r="Y61" s="1748"/>
      <c r="Z61" s="1748"/>
      <c r="AA61" s="1748"/>
      <c r="AB61" s="1748"/>
      <c r="AC61" s="1748"/>
      <c r="AD61" s="1748"/>
      <c r="AE61" s="1751"/>
      <c r="AF61" s="1751"/>
      <c r="AG61" s="1751"/>
    </row>
    <row r="62" spans="1:33" ht="18" customHeight="1">
      <c r="A62" s="1714"/>
      <c r="B62" s="1181"/>
      <c r="C62" s="1729"/>
      <c r="D62" s="1730"/>
      <c r="E62" s="1731"/>
      <c r="F62" s="1731"/>
      <c r="G62" s="1731"/>
      <c r="H62" s="1731"/>
      <c r="I62" s="1731"/>
      <c r="J62" s="1731"/>
      <c r="K62" s="1731"/>
      <c r="L62" s="1731"/>
      <c r="M62" s="1731"/>
      <c r="N62" s="1731"/>
      <c r="O62" s="1731"/>
      <c r="P62" s="1741"/>
      <c r="Q62" s="1741"/>
      <c r="R62" s="1741"/>
      <c r="S62" s="1741"/>
      <c r="T62" s="1741"/>
      <c r="U62" s="1741"/>
      <c r="V62" s="1741"/>
      <c r="W62" s="1741"/>
      <c r="X62" s="1749"/>
      <c r="Y62" s="1749"/>
      <c r="Z62" s="1749"/>
      <c r="AA62" s="1749"/>
      <c r="AB62" s="1749"/>
      <c r="AC62" s="1749"/>
      <c r="AD62" s="1749"/>
      <c r="AE62" s="1752"/>
      <c r="AF62" s="1752"/>
      <c r="AG62" s="1752"/>
    </row>
    <row r="63" spans="1:33" ht="18" customHeight="1">
      <c r="A63" s="1714"/>
      <c r="B63" s="1181"/>
      <c r="C63" s="1729"/>
      <c r="D63" s="1730"/>
      <c r="E63" s="1731"/>
      <c r="F63" s="1731"/>
      <c r="G63" s="1731"/>
      <c r="H63" s="1731"/>
      <c r="I63" s="1731"/>
      <c r="J63" s="1731"/>
      <c r="K63" s="1731"/>
      <c r="L63" s="1731"/>
      <c r="M63" s="1731"/>
      <c r="N63" s="1731"/>
      <c r="O63" s="1731"/>
      <c r="P63" s="1741"/>
      <c r="Q63" s="1741"/>
      <c r="R63" s="1741"/>
      <c r="S63" s="1741"/>
      <c r="T63" s="1741"/>
      <c r="U63" s="1741"/>
      <c r="V63" s="1741"/>
      <c r="W63" s="1741"/>
      <c r="X63" s="1749"/>
      <c r="Y63" s="1749"/>
      <c r="Z63" s="1749"/>
      <c r="AA63" s="1749"/>
      <c r="AB63" s="1749"/>
      <c r="AC63" s="1749"/>
      <c r="AD63" s="1749"/>
      <c r="AE63" s="1752"/>
      <c r="AF63" s="1752"/>
      <c r="AG63" s="1752"/>
    </row>
    <row r="64" spans="1:33" ht="18" customHeight="1">
      <c r="A64" s="1714"/>
      <c r="B64" s="1181"/>
      <c r="C64" s="1729"/>
      <c r="D64" s="1730"/>
      <c r="E64" s="1731"/>
      <c r="F64" s="1731"/>
      <c r="G64" s="1731"/>
      <c r="H64" s="1731"/>
      <c r="I64" s="1731"/>
      <c r="J64" s="1731"/>
      <c r="K64" s="1731"/>
      <c r="L64" s="1731"/>
      <c r="M64" s="1731"/>
      <c r="N64" s="1731"/>
      <c r="O64" s="1731"/>
      <c r="P64" s="1741"/>
      <c r="Q64" s="1741"/>
      <c r="R64" s="1741"/>
      <c r="S64" s="1741"/>
      <c r="T64" s="1741"/>
      <c r="U64" s="1741"/>
      <c r="V64" s="1741"/>
      <c r="W64" s="1741"/>
      <c r="X64" s="1749"/>
      <c r="Y64" s="1749"/>
      <c r="Z64" s="1749"/>
      <c r="AA64" s="1749"/>
      <c r="AB64" s="1749"/>
      <c r="AC64" s="1749"/>
      <c r="AD64" s="1749"/>
      <c r="AE64" s="1752"/>
      <c r="AF64" s="1752"/>
      <c r="AG64" s="1752"/>
    </row>
    <row r="65" spans="1:35" ht="18" customHeight="1">
      <c r="A65" s="1714"/>
      <c r="B65" s="1181"/>
      <c r="C65" s="1729"/>
      <c r="D65" s="1730"/>
      <c r="E65" s="1731"/>
      <c r="F65" s="1731"/>
      <c r="G65" s="1731"/>
      <c r="H65" s="1731"/>
      <c r="I65" s="1731"/>
      <c r="J65" s="1731"/>
      <c r="K65" s="1731"/>
      <c r="L65" s="1731"/>
      <c r="M65" s="1731"/>
      <c r="N65" s="1731"/>
      <c r="O65" s="1731"/>
      <c r="P65" s="1741"/>
      <c r="Q65" s="1741"/>
      <c r="R65" s="1741"/>
      <c r="S65" s="1741"/>
      <c r="T65" s="1741"/>
      <c r="U65" s="1741"/>
      <c r="V65" s="1741"/>
      <c r="W65" s="1741"/>
      <c r="X65" s="1749"/>
      <c r="Y65" s="1749"/>
      <c r="Z65" s="1749"/>
      <c r="AA65" s="1749"/>
      <c r="AB65" s="1749"/>
      <c r="AC65" s="1749"/>
      <c r="AD65" s="1749"/>
      <c r="AE65" s="1752"/>
      <c r="AF65" s="1752"/>
      <c r="AG65" s="1752"/>
    </row>
    <row r="66" spans="1:35" ht="18" customHeight="1">
      <c r="A66" s="1714"/>
      <c r="B66" s="1181"/>
      <c r="C66" s="1720"/>
      <c r="D66" s="1721"/>
      <c r="E66" s="1717"/>
      <c r="F66" s="1717"/>
      <c r="G66" s="1717"/>
      <c r="H66" s="1717"/>
      <c r="I66" s="1717"/>
      <c r="J66" s="1717"/>
      <c r="K66" s="1717"/>
      <c r="L66" s="1717"/>
      <c r="M66" s="1717"/>
      <c r="N66" s="1717"/>
      <c r="O66" s="1717"/>
      <c r="P66" s="1732"/>
      <c r="Q66" s="1732"/>
      <c r="R66" s="1732"/>
      <c r="S66" s="1732"/>
      <c r="T66" s="1732"/>
      <c r="U66" s="1732"/>
      <c r="V66" s="1732"/>
      <c r="W66" s="1732"/>
      <c r="X66" s="1742"/>
      <c r="Y66" s="1742"/>
      <c r="Z66" s="1742"/>
      <c r="AA66" s="1742"/>
      <c r="AB66" s="1742"/>
      <c r="AC66" s="1742"/>
      <c r="AD66" s="1742"/>
    </row>
    <row r="67" spans="1:35" ht="18" customHeight="1">
      <c r="A67" s="1714"/>
      <c r="B67" s="1181"/>
      <c r="C67" s="1720"/>
      <c r="D67" s="1721"/>
      <c r="E67" s="1717"/>
      <c r="F67" s="1717"/>
      <c r="G67" s="1717"/>
      <c r="H67" s="1717"/>
      <c r="I67" s="1717"/>
      <c r="J67" s="1717"/>
      <c r="K67" s="1717"/>
      <c r="L67" s="1717"/>
      <c r="M67" s="1717"/>
      <c r="N67" s="1717"/>
      <c r="O67" s="1717"/>
      <c r="P67" s="1732"/>
      <c r="Q67" s="1732"/>
      <c r="R67" s="1732"/>
      <c r="S67" s="1732"/>
      <c r="T67" s="1732"/>
      <c r="U67" s="1732"/>
      <c r="V67" s="1732"/>
      <c r="W67" s="1732"/>
      <c r="X67" s="1742"/>
      <c r="Y67" s="1742"/>
      <c r="Z67" s="1742"/>
      <c r="AA67" s="1742"/>
      <c r="AB67" s="1742"/>
      <c r="AC67" s="1742"/>
      <c r="AD67" s="1742"/>
    </row>
    <row r="68" spans="1:35" ht="14.25" customHeight="1">
      <c r="A68" s="2081">
        <v>2</v>
      </c>
      <c r="B68" s="2082"/>
      <c r="C68" s="2082"/>
      <c r="D68" s="2082"/>
      <c r="E68" s="2082"/>
      <c r="F68" s="2082"/>
      <c r="G68" s="2082"/>
      <c r="H68" s="2082"/>
      <c r="I68" s="2082"/>
      <c r="J68" s="2082"/>
      <c r="K68" s="2082"/>
      <c r="L68" s="2082"/>
      <c r="M68" s="2082"/>
      <c r="N68" s="2082"/>
      <c r="O68" s="2082"/>
      <c r="P68" s="2082"/>
      <c r="Q68" s="2082"/>
      <c r="R68" s="2082"/>
      <c r="S68" s="2082"/>
      <c r="T68" s="2082"/>
      <c r="U68" s="2082"/>
      <c r="V68" s="2082"/>
      <c r="W68" s="2082"/>
      <c r="X68" s="2082"/>
      <c r="Y68" s="2082"/>
      <c r="Z68" s="2082"/>
      <c r="AA68" s="2082"/>
      <c r="AB68" s="2082"/>
      <c r="AC68" s="2082"/>
      <c r="AD68" s="2082"/>
      <c r="AE68" s="2082"/>
      <c r="AF68" s="2082"/>
      <c r="AG68" s="2082"/>
      <c r="AH68" s="2082"/>
      <c r="AI68" s="2082"/>
    </row>
  </sheetData>
  <sheetProtection selectLockedCells="1" selectUnlockedCells="1"/>
  <mergeCells count="76">
    <mergeCell ref="A1:AI1"/>
    <mergeCell ref="A2:AI2"/>
    <mergeCell ref="T21:W21"/>
    <mergeCell ref="A68:AI68"/>
    <mergeCell ref="D22:D23"/>
    <mergeCell ref="D38:D39"/>
    <mergeCell ref="D43:D44"/>
    <mergeCell ref="E22:E23"/>
    <mergeCell ref="E38:E39"/>
    <mergeCell ref="E43:E44"/>
    <mergeCell ref="F22:F23"/>
    <mergeCell ref="F38:F39"/>
    <mergeCell ref="F43:F44"/>
    <mergeCell ref="G22:G23"/>
    <mergeCell ref="G38:G39"/>
    <mergeCell ref="G43:G44"/>
    <mergeCell ref="H22:H23"/>
    <mergeCell ref="H38:H39"/>
    <mergeCell ref="H43:H44"/>
    <mergeCell ref="I22:I23"/>
    <mergeCell ref="I38:I39"/>
    <mergeCell ref="I43:I44"/>
    <mergeCell ref="J22:J23"/>
    <mergeCell ref="J38:J39"/>
    <mergeCell ref="J43:J44"/>
    <mergeCell ref="K22:K23"/>
    <mergeCell ref="K38:K39"/>
    <mergeCell ref="K43:K44"/>
    <mergeCell ref="L22:L23"/>
    <mergeCell ref="L38:L39"/>
    <mergeCell ref="L43:L44"/>
    <mergeCell ref="M22:M23"/>
    <mergeCell ref="N22:N23"/>
    <mergeCell ref="N38:N39"/>
    <mergeCell ref="N43:N44"/>
    <mergeCell ref="O22:O23"/>
    <mergeCell ref="O38:O39"/>
    <mergeCell ref="O43:O44"/>
    <mergeCell ref="P38:P39"/>
    <mergeCell ref="P43:P44"/>
    <mergeCell ref="Q22:Q23"/>
    <mergeCell ref="Q38:Q39"/>
    <mergeCell ref="Q43:Q44"/>
    <mergeCell ref="R22:R23"/>
    <mergeCell ref="S22:S23"/>
    <mergeCell ref="S38:S39"/>
    <mergeCell ref="S43:S44"/>
    <mergeCell ref="T22:T23"/>
    <mergeCell ref="T38:T39"/>
    <mergeCell ref="T43:T44"/>
    <mergeCell ref="U22:U23"/>
    <mergeCell ref="U38:U39"/>
    <mergeCell ref="U43:U44"/>
    <mergeCell ref="Y38:Y39"/>
    <mergeCell ref="Y43:Y44"/>
    <mergeCell ref="U53:U54"/>
    <mergeCell ref="V22:V23"/>
    <mergeCell ref="V38:V39"/>
    <mergeCell ref="V43:V44"/>
    <mergeCell ref="W22:W23"/>
    <mergeCell ref="AD22:AD23"/>
    <mergeCell ref="AE22:AH23"/>
    <mergeCell ref="B38:C39"/>
    <mergeCell ref="Z22:AA23"/>
    <mergeCell ref="B43:C44"/>
    <mergeCell ref="Z38:Z39"/>
    <mergeCell ref="Z43:Z44"/>
    <mergeCell ref="AA38:AA39"/>
    <mergeCell ref="AA43:AA44"/>
    <mergeCell ref="AC22:AC23"/>
    <mergeCell ref="AC38:AC39"/>
    <mergeCell ref="AC43:AC44"/>
    <mergeCell ref="X22:X23"/>
    <mergeCell ref="X38:X39"/>
    <mergeCell ref="X43:X44"/>
    <mergeCell ref="Y22:Y23"/>
  </mergeCells>
  <printOptions horizontalCentered="1" verticalCentered="1"/>
  <pageMargins left="0" right="0" top="0.31496062992126" bottom="0.31496062992126" header="0.511811023622047" footer="0.511811023622047"/>
  <pageSetup paperSize="9" scale="79" firstPageNumber="2" orientation="portrait" useFirstPageNumber="1"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2060"/>
  </sheetPr>
  <dimension ref="A1:T55"/>
  <sheetViews>
    <sheetView showGridLines="0" view="pageBreakPreview" zoomScale="145" zoomScaleNormal="100" workbookViewId="0"/>
  </sheetViews>
  <sheetFormatPr defaultColWidth="9.109375" defaultRowHeight="10.199999999999999"/>
  <cols>
    <col min="1" max="1" width="1.44140625" style="47" customWidth="1"/>
    <col min="2" max="2" width="2.88671875" style="47" customWidth="1"/>
    <col min="3" max="3" width="6.33203125" style="47" customWidth="1"/>
    <col min="4" max="4" width="8" style="47" customWidth="1"/>
    <col min="5" max="5" width="4.88671875" style="47" customWidth="1"/>
    <col min="6" max="6" width="1.88671875" style="47" customWidth="1"/>
    <col min="7" max="7" width="13.33203125" style="47" customWidth="1"/>
    <col min="8" max="8" width="6.44140625" style="47" customWidth="1"/>
    <col min="9" max="9" width="8.5546875" style="47" customWidth="1"/>
    <col min="10" max="10" width="3.109375" style="259" customWidth="1"/>
    <col min="11" max="14" width="4.6640625" style="47" customWidth="1"/>
    <col min="15" max="15" width="4.5546875" style="259" customWidth="1"/>
    <col min="16" max="19" width="4.6640625" style="47" customWidth="1"/>
    <col min="20" max="20" width="4.5546875" style="47" customWidth="1"/>
    <col min="21" max="16384" width="9.109375" style="47"/>
  </cols>
  <sheetData>
    <row r="1" spans="1:20" s="541" customFormat="1" ht="4.5" customHeight="1">
      <c r="A1" s="542"/>
      <c r="B1" s="543"/>
      <c r="C1" s="544"/>
      <c r="D1" s="545"/>
      <c r="E1" s="545"/>
      <c r="F1" s="3568"/>
      <c r="G1" s="3568"/>
      <c r="H1" s="3568"/>
      <c r="I1" s="3568"/>
      <c r="J1" s="3568"/>
      <c r="K1" s="3568"/>
      <c r="L1" s="3568"/>
      <c r="M1" s="3568"/>
      <c r="N1" s="3568"/>
      <c r="O1" s="3568"/>
      <c r="P1" s="3568"/>
      <c r="Q1" s="3568"/>
      <c r="R1" s="3568"/>
      <c r="S1" s="3568"/>
      <c r="T1" s="3569"/>
    </row>
    <row r="2" spans="1:20" ht="9.75" customHeight="1">
      <c r="D2" s="50"/>
      <c r="F2" s="67"/>
      <c r="G2" s="75"/>
      <c r="H2" s="174"/>
      <c r="I2" s="174"/>
      <c r="J2" s="52"/>
      <c r="K2" s="173"/>
      <c r="L2" s="173"/>
      <c r="M2" s="173"/>
      <c r="N2" s="173"/>
      <c r="O2" s="46"/>
      <c r="P2" s="173"/>
      <c r="Q2" s="173"/>
      <c r="R2" s="173"/>
      <c r="S2" s="173"/>
    </row>
    <row r="3" spans="1:20" ht="9.75" customHeight="1">
      <c r="D3" s="50"/>
      <c r="F3" s="67"/>
      <c r="G3" s="75"/>
      <c r="H3" s="174"/>
      <c r="I3" s="174"/>
      <c r="J3" s="52"/>
      <c r="K3" s="173"/>
      <c r="L3" s="173"/>
      <c r="M3" s="173"/>
      <c r="N3" s="173"/>
      <c r="O3" s="46"/>
      <c r="P3" s="173"/>
      <c r="Q3" s="173"/>
      <c r="R3" s="173"/>
      <c r="S3" s="173"/>
    </row>
    <row r="4" spans="1:20" ht="9.75" customHeight="1">
      <c r="D4" s="50"/>
      <c r="F4" s="67"/>
      <c r="G4" s="75"/>
      <c r="H4" s="174"/>
      <c r="I4" s="174"/>
      <c r="J4" s="52"/>
      <c r="K4" s="173"/>
      <c r="L4" s="173"/>
      <c r="M4" s="173"/>
      <c r="N4" s="173"/>
      <c r="O4" s="46"/>
      <c r="P4" s="173"/>
      <c r="Q4" s="173"/>
      <c r="R4" s="173"/>
      <c r="S4" s="173"/>
    </row>
    <row r="5" spans="1:20" ht="19.2">
      <c r="A5" s="3570" t="s">
        <v>1290</v>
      </c>
      <c r="B5" s="3570"/>
      <c r="C5" s="3570"/>
      <c r="D5" s="3570"/>
      <c r="E5" s="3570"/>
      <c r="F5" s="3570"/>
      <c r="G5" s="3570"/>
      <c r="H5" s="3570"/>
      <c r="I5" s="3570"/>
      <c r="J5" s="3570"/>
      <c r="K5" s="3570"/>
      <c r="L5" s="3570"/>
      <c r="M5" s="3570"/>
      <c r="N5" s="3570"/>
      <c r="O5" s="3570"/>
      <c r="P5" s="3570"/>
      <c r="Q5" s="3570"/>
      <c r="R5" s="3570"/>
      <c r="S5" s="3570"/>
      <c r="T5" s="3570"/>
    </row>
    <row r="6" spans="1:20" ht="19.2">
      <c r="A6" s="3571" t="s">
        <v>1291</v>
      </c>
      <c r="B6" s="3571"/>
      <c r="C6" s="3571"/>
      <c r="D6" s="3571"/>
      <c r="E6" s="3571"/>
      <c r="F6" s="3571"/>
      <c r="G6" s="3571"/>
      <c r="H6" s="3571"/>
      <c r="I6" s="3571"/>
      <c r="J6" s="3571"/>
      <c r="K6" s="3571"/>
      <c r="L6" s="3571"/>
      <c r="M6" s="3571"/>
      <c r="N6" s="3571"/>
      <c r="O6" s="3571"/>
      <c r="P6" s="3571"/>
      <c r="Q6" s="3571"/>
      <c r="R6" s="3571"/>
      <c r="S6" s="3571"/>
      <c r="T6" s="3571"/>
    </row>
    <row r="7" spans="1:20" ht="11.25" customHeight="1">
      <c r="A7" s="546"/>
      <c r="B7" s="546"/>
      <c r="C7" s="546"/>
      <c r="D7" s="546"/>
      <c r="E7" s="546"/>
      <c r="F7" s="546"/>
      <c r="G7" s="546"/>
      <c r="H7" s="546"/>
      <c r="I7" s="546"/>
      <c r="J7" s="546"/>
      <c r="K7" s="546"/>
      <c r="L7" s="546"/>
      <c r="M7" s="546"/>
      <c r="N7" s="546"/>
      <c r="O7" s="546"/>
      <c r="P7" s="546"/>
      <c r="Q7" s="546"/>
      <c r="R7" s="546"/>
      <c r="S7" s="546"/>
      <c r="T7" s="546"/>
    </row>
    <row r="8" spans="1:20" ht="9.75" customHeight="1">
      <c r="C8" s="107"/>
      <c r="D8" s="75"/>
      <c r="E8" s="75"/>
      <c r="F8" s="67"/>
      <c r="G8" s="67"/>
      <c r="H8" s="75"/>
      <c r="I8" s="67"/>
      <c r="J8" s="52"/>
      <c r="K8" s="287"/>
      <c r="L8" s="259"/>
      <c r="M8" s="259"/>
      <c r="N8" s="259"/>
      <c r="O8" s="46"/>
      <c r="P8" s="259"/>
      <c r="Q8" s="259"/>
      <c r="R8" s="259"/>
      <c r="S8" s="259"/>
    </row>
    <row r="9" spans="1:20" ht="11.1" customHeight="1">
      <c r="C9" s="52"/>
      <c r="D9" s="65"/>
      <c r="E9" s="65"/>
      <c r="F9" s="67"/>
      <c r="G9" s="67"/>
      <c r="I9" s="65"/>
      <c r="J9" s="2130"/>
      <c r="K9" s="3248"/>
      <c r="L9" s="3248"/>
      <c r="M9" s="3248"/>
      <c r="N9" s="3248"/>
      <c r="O9" s="112"/>
      <c r="P9" s="3248"/>
      <c r="Q9" s="3248"/>
      <c r="R9" s="3248"/>
      <c r="S9" s="3248"/>
    </row>
    <row r="10" spans="1:20" ht="11.1" customHeight="1">
      <c r="C10" s="107"/>
      <c r="D10" s="75"/>
      <c r="E10" s="75"/>
      <c r="F10" s="67"/>
      <c r="G10" s="67"/>
      <c r="I10" s="75"/>
      <c r="J10" s="2130"/>
      <c r="K10" s="3248"/>
      <c r="L10" s="3248"/>
      <c r="M10" s="3248"/>
      <c r="N10" s="3248"/>
      <c r="O10" s="46"/>
      <c r="P10" s="3248"/>
      <c r="Q10" s="3248"/>
      <c r="R10" s="3248"/>
      <c r="S10" s="3248"/>
    </row>
    <row r="11" spans="1:20" ht="9.75" customHeight="1">
      <c r="C11" s="107"/>
      <c r="D11" s="75"/>
      <c r="E11" s="75"/>
      <c r="F11" s="67"/>
      <c r="G11" s="67"/>
      <c r="H11" s="67"/>
      <c r="I11" s="67"/>
      <c r="J11" s="52"/>
      <c r="K11" s="287"/>
      <c r="L11" s="259"/>
      <c r="M11" s="287"/>
      <c r="N11" s="287"/>
      <c r="O11" s="46"/>
      <c r="P11" s="259"/>
      <c r="Q11" s="259"/>
      <c r="R11" s="259"/>
      <c r="S11" s="259"/>
    </row>
    <row r="12" spans="1:20" ht="11.1" customHeight="1">
      <c r="C12" s="52"/>
      <c r="D12" s="65"/>
      <c r="E12" s="65"/>
      <c r="F12" s="67"/>
      <c r="G12" s="67"/>
      <c r="I12" s="65"/>
      <c r="J12" s="2130"/>
      <c r="K12" s="3248"/>
      <c r="L12" s="3248"/>
      <c r="M12" s="3248"/>
      <c r="N12" s="3248"/>
      <c r="O12" s="112"/>
      <c r="P12" s="3248"/>
      <c r="Q12" s="3248"/>
      <c r="R12" s="3248"/>
      <c r="S12" s="3248"/>
    </row>
    <row r="13" spans="1:20" ht="11.1" customHeight="1">
      <c r="C13" s="52"/>
      <c r="D13" s="75"/>
      <c r="E13" s="75"/>
      <c r="F13" s="67"/>
      <c r="G13" s="67"/>
      <c r="I13" s="75"/>
      <c r="J13" s="2130"/>
      <c r="K13" s="3248"/>
      <c r="L13" s="3248"/>
      <c r="M13" s="3248"/>
      <c r="N13" s="3248"/>
      <c r="O13" s="46"/>
      <c r="P13" s="3248"/>
      <c r="Q13" s="3248"/>
      <c r="R13" s="3248"/>
      <c r="S13" s="3248"/>
    </row>
    <row r="14" spans="1:20" ht="9.75" customHeight="1">
      <c r="C14" s="107"/>
      <c r="D14" s="75"/>
      <c r="E14" s="75"/>
      <c r="F14" s="67"/>
      <c r="G14" s="67"/>
      <c r="H14" s="67"/>
      <c r="I14" s="67"/>
      <c r="J14" s="52"/>
      <c r="K14" s="287"/>
      <c r="L14" s="287"/>
      <c r="M14" s="259"/>
      <c r="N14" s="259"/>
      <c r="O14" s="46"/>
      <c r="P14" s="259"/>
      <c r="Q14" s="259"/>
      <c r="R14" s="259"/>
      <c r="S14" s="259"/>
    </row>
    <row r="15" spans="1:20" ht="11.1" customHeight="1">
      <c r="C15" s="52"/>
      <c r="D15" s="65"/>
      <c r="E15" s="65"/>
      <c r="F15" s="67"/>
      <c r="G15" s="67"/>
      <c r="H15" s="67"/>
      <c r="I15" s="65"/>
      <c r="J15" s="2130"/>
      <c r="K15" s="3248"/>
      <c r="L15" s="3248"/>
      <c r="M15" s="3248"/>
      <c r="N15" s="3248"/>
      <c r="O15" s="112"/>
      <c r="P15" s="3248"/>
      <c r="Q15" s="3248"/>
      <c r="R15" s="3248"/>
      <c r="S15" s="3248"/>
    </row>
    <row r="16" spans="1:20" ht="11.1" customHeight="1">
      <c r="C16" s="99"/>
      <c r="D16" s="65"/>
      <c r="E16" s="65"/>
      <c r="F16" s="67"/>
      <c r="G16" s="67"/>
      <c r="H16" s="67"/>
      <c r="I16" s="75"/>
      <c r="J16" s="2130"/>
      <c r="K16" s="3248"/>
      <c r="L16" s="3248"/>
      <c r="M16" s="3248"/>
      <c r="N16" s="3248"/>
      <c r="O16" s="46"/>
      <c r="P16" s="3248"/>
      <c r="Q16" s="3248"/>
      <c r="R16" s="3248"/>
      <c r="S16" s="3248"/>
    </row>
    <row r="17" spans="2:19" ht="11.1" customHeight="1">
      <c r="C17" s="99"/>
      <c r="D17" s="65"/>
      <c r="E17" s="65"/>
      <c r="F17" s="67"/>
      <c r="G17" s="67"/>
      <c r="H17" s="67"/>
      <c r="I17" s="75"/>
      <c r="J17" s="52"/>
      <c r="K17" s="173"/>
      <c r="L17" s="173"/>
      <c r="M17" s="173"/>
      <c r="N17" s="173"/>
      <c r="O17" s="46"/>
      <c r="P17" s="173"/>
      <c r="Q17" s="173"/>
      <c r="R17" s="173"/>
      <c r="S17" s="173"/>
    </row>
    <row r="18" spans="2:19" ht="11.1" customHeight="1">
      <c r="C18" s="70"/>
      <c r="D18" s="75"/>
      <c r="E18" s="75"/>
      <c r="F18" s="67"/>
      <c r="G18" s="67"/>
      <c r="J18" s="112"/>
      <c r="K18" s="287"/>
      <c r="L18" s="287"/>
      <c r="M18" s="259"/>
      <c r="N18" s="259"/>
      <c r="O18" s="46"/>
      <c r="P18" s="259"/>
      <c r="Q18" s="259"/>
      <c r="R18" s="259"/>
      <c r="S18" s="259"/>
    </row>
    <row r="19" spans="2:19" ht="11.1" customHeight="1">
      <c r="C19" s="70"/>
      <c r="D19" s="75"/>
      <c r="E19" s="75"/>
      <c r="F19" s="67"/>
      <c r="G19" s="67"/>
      <c r="J19" s="112"/>
      <c r="K19" s="287"/>
      <c r="L19" s="287"/>
      <c r="M19" s="259"/>
      <c r="N19" s="259"/>
      <c r="O19" s="46"/>
      <c r="P19" s="259"/>
      <c r="Q19" s="259"/>
      <c r="R19" s="259"/>
      <c r="S19" s="259"/>
    </row>
    <row r="20" spans="2:19" ht="12" customHeight="1">
      <c r="C20" s="70"/>
      <c r="D20" s="75"/>
      <c r="E20" s="75"/>
      <c r="F20" s="67"/>
      <c r="G20" s="67"/>
      <c r="J20" s="112"/>
      <c r="K20" s="287"/>
      <c r="L20" s="287"/>
      <c r="M20" s="259"/>
      <c r="N20" s="259"/>
      <c r="O20" s="46"/>
      <c r="P20" s="259"/>
      <c r="Q20" s="259"/>
      <c r="R20" s="259"/>
      <c r="S20" s="259"/>
    </row>
    <row r="21" spans="2:19" ht="11.1" customHeight="1">
      <c r="B21" s="65"/>
      <c r="C21" s="65"/>
      <c r="D21" s="67"/>
      <c r="E21" s="67"/>
      <c r="J21" s="46"/>
      <c r="K21" s="259"/>
      <c r="L21" s="259"/>
      <c r="M21" s="259"/>
      <c r="N21" s="259"/>
      <c r="O21" s="46"/>
      <c r="P21" s="259"/>
      <c r="Q21" s="259"/>
      <c r="R21" s="259"/>
      <c r="S21" s="259"/>
    </row>
    <row r="22" spans="2:19" ht="11.1" customHeight="1">
      <c r="B22" s="65"/>
      <c r="C22" s="75"/>
      <c r="D22" s="67"/>
      <c r="E22" s="67"/>
      <c r="J22" s="46"/>
      <c r="K22" s="259"/>
      <c r="L22" s="259"/>
      <c r="M22" s="259"/>
      <c r="N22" s="259"/>
      <c r="O22" s="46"/>
      <c r="P22" s="259"/>
      <c r="Q22" s="259"/>
      <c r="R22" s="259"/>
      <c r="S22" s="259"/>
    </row>
    <row r="23" spans="2:19" ht="5.25" customHeight="1">
      <c r="B23" s="67"/>
      <c r="C23" s="75"/>
      <c r="D23" s="67"/>
      <c r="E23" s="67"/>
      <c r="J23" s="46"/>
      <c r="K23" s="259"/>
      <c r="L23" s="259"/>
      <c r="M23" s="259"/>
      <c r="N23" s="259"/>
      <c r="O23" s="46"/>
      <c r="P23" s="259"/>
      <c r="Q23" s="259"/>
      <c r="R23" s="259"/>
      <c r="S23" s="259"/>
    </row>
    <row r="24" spans="2:19" ht="11.1" customHeight="1">
      <c r="C24" s="52"/>
      <c r="D24" s="65"/>
      <c r="E24" s="65"/>
      <c r="F24" s="67"/>
      <c r="G24" s="67"/>
      <c r="H24" s="65"/>
      <c r="I24" s="67"/>
      <c r="J24" s="2130"/>
      <c r="K24" s="3248"/>
      <c r="L24" s="3248"/>
      <c r="M24" s="3248"/>
      <c r="N24" s="3248"/>
      <c r="O24" s="46"/>
      <c r="P24" s="3248"/>
      <c r="Q24" s="3248"/>
      <c r="R24" s="3248"/>
      <c r="S24" s="3248"/>
    </row>
    <row r="25" spans="2:19" ht="11.1" customHeight="1">
      <c r="C25" s="107"/>
      <c r="D25" s="75"/>
      <c r="E25" s="75"/>
      <c r="F25" s="67"/>
      <c r="G25" s="67"/>
      <c r="H25" s="75"/>
      <c r="I25" s="67"/>
      <c r="J25" s="2130"/>
      <c r="K25" s="3248"/>
      <c r="L25" s="3248"/>
      <c r="M25" s="3248"/>
      <c r="N25" s="3248"/>
      <c r="O25" s="46"/>
      <c r="P25" s="3248"/>
      <c r="Q25" s="3248"/>
      <c r="R25" s="3248"/>
      <c r="S25" s="3248"/>
    </row>
    <row r="26" spans="2:19" ht="9.75" customHeight="1">
      <c r="C26" s="70"/>
      <c r="J26" s="99"/>
      <c r="K26" s="259"/>
      <c r="L26" s="259"/>
      <c r="M26" s="259"/>
      <c r="N26" s="259"/>
      <c r="O26" s="46"/>
      <c r="P26" s="259"/>
      <c r="Q26" s="259"/>
      <c r="R26" s="259"/>
      <c r="S26" s="259"/>
    </row>
    <row r="27" spans="2:19" ht="11.1" customHeight="1">
      <c r="C27" s="52"/>
      <c r="D27" s="65"/>
      <c r="E27" s="65"/>
      <c r="F27" s="67"/>
      <c r="G27" s="67"/>
      <c r="H27" s="65"/>
      <c r="I27" s="67"/>
      <c r="J27" s="2130"/>
      <c r="K27" s="3248"/>
      <c r="L27" s="3248"/>
      <c r="M27" s="3248"/>
      <c r="N27" s="3248"/>
      <c r="O27" s="112"/>
      <c r="P27" s="3248"/>
      <c r="Q27" s="3248"/>
      <c r="R27" s="3248"/>
      <c r="S27" s="3248"/>
    </row>
    <row r="28" spans="2:19" ht="11.1" customHeight="1">
      <c r="D28" s="65"/>
      <c r="E28" s="75"/>
      <c r="F28" s="67"/>
      <c r="G28" s="67"/>
      <c r="H28" s="75"/>
      <c r="I28" s="67"/>
      <c r="J28" s="2130"/>
      <c r="K28" s="3248"/>
      <c r="L28" s="3248"/>
      <c r="M28" s="3248"/>
      <c r="N28" s="3248"/>
      <c r="O28" s="46"/>
      <c r="P28" s="3248"/>
      <c r="Q28" s="3248"/>
      <c r="R28" s="3248"/>
      <c r="S28" s="3248"/>
    </row>
    <row r="29" spans="2:19" ht="11.1" customHeight="1">
      <c r="D29" s="75"/>
      <c r="E29" s="75"/>
      <c r="F29" s="67"/>
      <c r="G29" s="67"/>
      <c r="H29" s="75"/>
      <c r="I29" s="67"/>
      <c r="J29" s="112"/>
      <c r="K29" s="173"/>
      <c r="L29" s="173"/>
      <c r="M29" s="173"/>
      <c r="N29" s="173"/>
      <c r="O29" s="46"/>
      <c r="P29" s="173"/>
      <c r="Q29" s="173"/>
      <c r="R29" s="173"/>
      <c r="S29" s="173"/>
    </row>
    <row r="30" spans="2:19" ht="11.1" customHeight="1">
      <c r="D30" s="75"/>
      <c r="E30" s="75"/>
      <c r="F30" s="67"/>
      <c r="G30" s="67"/>
      <c r="H30" s="75"/>
      <c r="I30" s="67"/>
      <c r="J30" s="112"/>
      <c r="K30" s="173"/>
      <c r="L30" s="173"/>
      <c r="M30" s="173"/>
      <c r="N30" s="173"/>
      <c r="O30" s="46"/>
      <c r="P30" s="173"/>
      <c r="Q30" s="173"/>
      <c r="R30" s="173"/>
      <c r="S30" s="173"/>
    </row>
    <row r="31" spans="2:19" ht="17.25" customHeight="1">
      <c r="D31" s="75"/>
      <c r="E31" s="75"/>
      <c r="F31" s="67"/>
      <c r="G31" s="67"/>
      <c r="I31" s="67"/>
      <c r="J31" s="112"/>
      <c r="K31" s="173"/>
      <c r="L31" s="173"/>
      <c r="M31" s="173"/>
      <c r="N31" s="173"/>
      <c r="O31" s="46"/>
      <c r="P31" s="173"/>
      <c r="Q31" s="173"/>
      <c r="R31" s="173"/>
      <c r="S31" s="173"/>
    </row>
    <row r="32" spans="2:19" ht="8.25" customHeight="1">
      <c r="D32" s="75"/>
      <c r="E32" s="75"/>
      <c r="F32" s="67"/>
      <c r="G32" s="67"/>
      <c r="I32" s="67"/>
      <c r="J32" s="112"/>
      <c r="K32" s="173"/>
      <c r="L32" s="173"/>
      <c r="M32" s="173"/>
      <c r="N32" s="173"/>
      <c r="O32" s="46"/>
      <c r="P32" s="173"/>
      <c r="Q32" s="173"/>
      <c r="R32" s="173"/>
      <c r="S32" s="173"/>
    </row>
    <row r="33" spans="2:19" ht="11.1" customHeight="1">
      <c r="D33" s="75"/>
      <c r="E33" s="75"/>
      <c r="F33" s="67"/>
      <c r="G33" s="67"/>
      <c r="I33" s="67"/>
      <c r="J33" s="112"/>
      <c r="K33" s="173"/>
      <c r="L33" s="173"/>
      <c r="M33" s="173"/>
      <c r="N33" s="173"/>
      <c r="O33" s="46"/>
      <c r="P33" s="173"/>
      <c r="Q33" s="173"/>
      <c r="R33" s="173"/>
      <c r="S33" s="550"/>
    </row>
    <row r="34" spans="2:19" ht="11.1" customHeight="1">
      <c r="D34" s="100"/>
      <c r="E34" s="75"/>
      <c r="F34" s="67"/>
      <c r="G34" s="67"/>
      <c r="I34" s="67"/>
      <c r="J34" s="112"/>
      <c r="K34" s="173"/>
      <c r="L34" s="173"/>
      <c r="M34" s="173"/>
      <c r="N34" s="173"/>
      <c r="O34" s="46"/>
      <c r="P34" s="173"/>
      <c r="Q34" s="3250"/>
      <c r="R34" s="3567"/>
      <c r="S34" s="3567"/>
    </row>
    <row r="35" spans="2:19" ht="11.1" customHeight="1">
      <c r="D35" s="75"/>
      <c r="E35" s="75"/>
      <c r="F35" s="67"/>
      <c r="G35" s="67"/>
      <c r="I35" s="67"/>
      <c r="J35" s="112"/>
      <c r="K35" s="173"/>
      <c r="L35" s="173"/>
      <c r="M35" s="173"/>
      <c r="N35" s="173"/>
      <c r="O35" s="46"/>
      <c r="P35" s="173"/>
      <c r="Q35" s="3250"/>
      <c r="R35" s="3567"/>
      <c r="S35" s="3567"/>
    </row>
    <row r="36" spans="2:19" ht="11.1" customHeight="1">
      <c r="D36" s="75"/>
      <c r="E36" s="75"/>
      <c r="F36" s="67"/>
      <c r="G36" s="67"/>
      <c r="I36" s="67"/>
      <c r="J36" s="112"/>
      <c r="K36" s="173"/>
      <c r="L36" s="173"/>
      <c r="M36" s="173"/>
      <c r="N36" s="173"/>
      <c r="O36" s="46"/>
      <c r="P36" s="173"/>
      <c r="Q36" s="550"/>
      <c r="R36" s="549"/>
      <c r="S36" s="549"/>
    </row>
    <row r="37" spans="2:19" ht="15.75" customHeight="1">
      <c r="D37" s="75"/>
      <c r="E37" s="75"/>
      <c r="F37" s="67"/>
      <c r="G37" s="67"/>
      <c r="I37" s="67"/>
      <c r="J37" s="112"/>
      <c r="K37" s="173"/>
      <c r="L37" s="173"/>
      <c r="M37" s="173"/>
      <c r="N37" s="173"/>
      <c r="O37" s="46"/>
      <c r="P37" s="173"/>
      <c r="Q37" s="173"/>
      <c r="R37" s="173"/>
      <c r="S37" s="550"/>
    </row>
    <row r="38" spans="2:19" ht="11.1" customHeight="1">
      <c r="B38" s="547"/>
      <c r="C38" s="65"/>
      <c r="F38" s="67"/>
      <c r="G38" s="65"/>
      <c r="H38" s="2130"/>
      <c r="I38" s="2130"/>
      <c r="J38" s="3572"/>
      <c r="K38" s="3248"/>
      <c r="L38" s="3248"/>
      <c r="M38" s="3248"/>
      <c r="N38" s="3248"/>
      <c r="O38" s="3572"/>
      <c r="P38" s="3567"/>
      <c r="Q38" s="3567"/>
      <c r="R38" s="3567"/>
      <c r="S38" s="3567"/>
    </row>
    <row r="39" spans="2:19" ht="11.1" customHeight="1">
      <c r="B39" s="67"/>
      <c r="C39" s="75"/>
      <c r="F39" s="67"/>
      <c r="G39" s="75"/>
      <c r="H39" s="2205"/>
      <c r="I39" s="2205"/>
      <c r="J39" s="3572"/>
      <c r="K39" s="3248"/>
      <c r="L39" s="3248"/>
      <c r="M39" s="3248"/>
      <c r="N39" s="3248"/>
      <c r="O39" s="3572"/>
      <c r="P39" s="3567"/>
      <c r="Q39" s="3567"/>
      <c r="R39" s="3567"/>
      <c r="S39" s="3567"/>
    </row>
    <row r="40" spans="2:19" ht="11.1" customHeight="1">
      <c r="D40" s="75"/>
      <c r="E40" s="75"/>
      <c r="F40" s="67"/>
      <c r="G40" s="67"/>
      <c r="I40" s="67"/>
      <c r="J40" s="112"/>
      <c r="K40" s="173"/>
      <c r="L40" s="173"/>
      <c r="M40" s="173"/>
      <c r="N40" s="173"/>
      <c r="O40" s="46"/>
      <c r="P40" s="173"/>
      <c r="Q40" s="173"/>
      <c r="R40" s="173"/>
      <c r="S40" s="173"/>
    </row>
    <row r="41" spans="2:19" ht="11.1" customHeight="1">
      <c r="D41" s="75"/>
      <c r="E41" s="75"/>
      <c r="F41" s="67"/>
      <c r="G41" s="67"/>
      <c r="I41" s="67"/>
      <c r="J41" s="112"/>
      <c r="K41" s="173"/>
      <c r="L41" s="173"/>
      <c r="M41" s="173"/>
      <c r="N41" s="173"/>
      <c r="O41" s="46"/>
      <c r="P41" s="173"/>
      <c r="Q41" s="173"/>
      <c r="R41" s="173"/>
      <c r="S41" s="173"/>
    </row>
    <row r="42" spans="2:19" ht="11.1" customHeight="1">
      <c r="D42" s="75"/>
      <c r="E42" s="75"/>
      <c r="F42" s="67"/>
      <c r="G42" s="67"/>
      <c r="I42" s="67"/>
      <c r="J42" s="112"/>
      <c r="K42" s="173"/>
      <c r="L42" s="173"/>
      <c r="M42" s="173"/>
      <c r="N42" s="173"/>
      <c r="O42" s="46"/>
      <c r="P42" s="173"/>
      <c r="Q42" s="173"/>
      <c r="R42" s="173"/>
      <c r="S42" s="173"/>
    </row>
    <row r="43" spans="2:19" ht="9.9" customHeight="1">
      <c r="D43" s="75"/>
      <c r="K43" s="259"/>
      <c r="L43" s="259"/>
      <c r="M43" s="259"/>
      <c r="N43" s="259"/>
      <c r="O43" s="46"/>
    </row>
    <row r="44" spans="2:19" ht="3" hidden="1" customHeight="1">
      <c r="K44" s="259"/>
      <c r="L44" s="259"/>
      <c r="M44" s="259"/>
      <c r="N44" s="259"/>
    </row>
    <row r="45" spans="2:19" ht="3" customHeight="1">
      <c r="K45" s="259"/>
      <c r="L45" s="259"/>
      <c r="M45" s="259"/>
      <c r="N45" s="259"/>
    </row>
    <row r="46" spans="2:19" ht="15" customHeight="1">
      <c r="B46" s="188"/>
      <c r="D46" s="67"/>
      <c r="E46" s="67"/>
      <c r="F46" s="67"/>
      <c r="G46" s="65"/>
      <c r="I46" s="67"/>
      <c r="J46" s="112"/>
      <c r="K46" s="287"/>
      <c r="L46" s="287"/>
      <c r="M46" s="287"/>
      <c r="N46" s="46"/>
      <c r="O46" s="112"/>
      <c r="P46" s="67"/>
      <c r="Q46" s="67"/>
      <c r="R46" s="67"/>
      <c r="S46" s="46"/>
    </row>
    <row r="47" spans="2:19" ht="15" customHeight="1">
      <c r="B47" s="188"/>
      <c r="D47" s="67"/>
      <c r="E47" s="67"/>
      <c r="F47" s="67"/>
      <c r="G47" s="65"/>
      <c r="I47" s="67"/>
      <c r="J47" s="112"/>
      <c r="K47" s="287"/>
      <c r="L47" s="287"/>
      <c r="M47" s="287"/>
      <c r="N47" s="46"/>
      <c r="O47" s="112"/>
      <c r="P47" s="67"/>
      <c r="Q47" s="67"/>
      <c r="R47" s="67"/>
      <c r="S47" s="46"/>
    </row>
    <row r="48" spans="2:19" ht="8.25" customHeight="1"/>
    <row r="49" spans="2:20" ht="11.25" customHeight="1">
      <c r="B49" s="44"/>
      <c r="E49" s="44"/>
      <c r="F49" s="44"/>
      <c r="G49" s="44"/>
      <c r="H49" s="44"/>
      <c r="I49" s="44"/>
      <c r="J49" s="46"/>
      <c r="K49" s="44"/>
      <c r="L49" s="44"/>
      <c r="M49" s="44"/>
      <c r="N49" s="44"/>
      <c r="O49" s="46"/>
      <c r="P49" s="44"/>
      <c r="Q49" s="44"/>
      <c r="R49" s="44"/>
      <c r="S49" s="44"/>
      <c r="T49" s="44"/>
    </row>
    <row r="50" spans="2:20" ht="11.25" customHeight="1">
      <c r="B50" s="548"/>
      <c r="E50" s="548"/>
      <c r="R50" s="44"/>
      <c r="S50" s="44"/>
      <c r="T50" s="44"/>
    </row>
    <row r="51" spans="2:20" ht="12.75" customHeight="1">
      <c r="B51" s="44"/>
      <c r="E51" s="44"/>
      <c r="F51" s="44"/>
      <c r="G51" s="44"/>
      <c r="H51" s="44"/>
      <c r="I51" s="44"/>
      <c r="J51" s="46"/>
      <c r="K51" s="44"/>
      <c r="L51" s="44"/>
      <c r="M51" s="44"/>
      <c r="N51" s="44"/>
      <c r="O51" s="46"/>
      <c r="P51" s="44"/>
      <c r="Q51" s="44"/>
      <c r="R51" s="44"/>
      <c r="S51" s="44"/>
      <c r="T51" s="44"/>
    </row>
    <row r="52" spans="2:20" ht="9.75" customHeight="1">
      <c r="B52" s="548"/>
      <c r="E52" s="548"/>
    </row>
    <row r="53" spans="2:20" ht="9.75" customHeight="1">
      <c r="D53" s="548"/>
      <c r="E53" s="548"/>
    </row>
    <row r="54" spans="2:20" ht="5.0999999999999996" customHeight="1">
      <c r="D54" s="548"/>
      <c r="E54" s="548"/>
    </row>
    <row r="55" spans="2:20" ht="6.75" customHeight="1">
      <c r="H55" s="44"/>
      <c r="I55" s="44"/>
      <c r="J55" s="46"/>
      <c r="K55" s="44"/>
      <c r="L55" s="44"/>
      <c r="M55" s="44"/>
      <c r="N55" s="44"/>
      <c r="O55" s="46"/>
      <c r="P55" s="44"/>
      <c r="Q55" s="44"/>
      <c r="R55" s="44"/>
    </row>
  </sheetData>
  <sheetProtection selectLockedCells="1" selectUnlockedCells="1"/>
  <mergeCells count="26">
    <mergeCell ref="F1:T1"/>
    <mergeCell ref="A5:T5"/>
    <mergeCell ref="A6:T6"/>
    <mergeCell ref="H38:I38"/>
    <mergeCell ref="H39:I39"/>
    <mergeCell ref="J9:J10"/>
    <mergeCell ref="J12:J13"/>
    <mergeCell ref="J15:J16"/>
    <mergeCell ref="J24:J25"/>
    <mergeCell ref="J27:J28"/>
    <mergeCell ref="J38:J39"/>
    <mergeCell ref="O38:O39"/>
    <mergeCell ref="Q34:Q35"/>
    <mergeCell ref="K38:N39"/>
    <mergeCell ref="P38:S39"/>
    <mergeCell ref="K9:N10"/>
    <mergeCell ref="K27:N28"/>
    <mergeCell ref="P27:S28"/>
    <mergeCell ref="R34:S35"/>
    <mergeCell ref="P9:S10"/>
    <mergeCell ref="K15:N16"/>
    <mergeCell ref="P15:S16"/>
    <mergeCell ref="K24:N25"/>
    <mergeCell ref="P24:S25"/>
    <mergeCell ref="K12:N13"/>
    <mergeCell ref="P12:S13"/>
  </mergeCells>
  <printOptions horizontalCentered="1"/>
  <pageMargins left="0.390277777777778" right="0.5" top="0.5" bottom="0.55000000000000004" header="0.51180555555555596" footer="0.51180555555555596"/>
  <pageSetup paperSize="9" scale="88" firstPageNumber="19" orientation="portrait" useFirstPageNumber="1"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2060"/>
  </sheetPr>
  <dimension ref="A1:AI652"/>
  <sheetViews>
    <sheetView showGridLines="0" view="pageBreakPreview" topLeftCell="A621" zoomScaleNormal="100" workbookViewId="0">
      <selection activeCell="AB475" sqref="AB475:AD476"/>
    </sheetView>
  </sheetViews>
  <sheetFormatPr defaultColWidth="9.109375" defaultRowHeight="12.75" customHeight="1"/>
  <cols>
    <col min="1" max="1" width="1" style="40" customWidth="1"/>
    <col min="2" max="2" width="5.5546875" style="41" customWidth="1"/>
    <col min="3" max="3" width="0.6640625" style="40" customWidth="1"/>
    <col min="4" max="31" width="3.88671875" style="40" customWidth="1"/>
    <col min="32" max="32" width="4.33203125" style="41" customWidth="1"/>
    <col min="33" max="34" width="3.88671875" style="40" customWidth="1"/>
    <col min="35" max="16384" width="9.109375" style="40"/>
  </cols>
  <sheetData>
    <row r="1" spans="1:34" ht="12.75" customHeight="1">
      <c r="A1" s="3643" t="s">
        <v>1292</v>
      </c>
      <c r="B1" s="3643"/>
      <c r="C1" s="3643"/>
      <c r="D1" s="3643"/>
      <c r="E1" s="3643"/>
      <c r="F1" s="3643"/>
      <c r="G1" s="3643"/>
      <c r="H1" s="3643"/>
      <c r="I1" s="3643"/>
      <c r="J1" s="3643"/>
      <c r="K1" s="3643"/>
      <c r="L1" s="3643"/>
      <c r="M1" s="3643"/>
      <c r="N1" s="3643"/>
      <c r="O1" s="3643"/>
      <c r="P1" s="3643"/>
      <c r="Q1" s="3643"/>
      <c r="R1" s="3643"/>
      <c r="S1" s="3643"/>
      <c r="T1" s="3643"/>
      <c r="U1" s="3643"/>
      <c r="V1" s="3643"/>
      <c r="W1" s="3643"/>
      <c r="X1" s="3643"/>
      <c r="Y1" s="3643"/>
      <c r="Z1" s="3643"/>
      <c r="AA1" s="3643"/>
      <c r="AB1" s="3643"/>
      <c r="AC1" s="3643"/>
      <c r="AD1" s="3643"/>
      <c r="AE1" s="3643"/>
      <c r="AF1" s="3643"/>
      <c r="AG1" s="3643"/>
      <c r="AH1" s="3643"/>
    </row>
    <row r="2" spans="1:34" ht="12.75" customHeight="1">
      <c r="A2" s="3644" t="s">
        <v>107</v>
      </c>
      <c r="B2" s="3644"/>
      <c r="C2" s="3644"/>
      <c r="D2" s="3644"/>
      <c r="E2" s="3644"/>
      <c r="F2" s="3644"/>
      <c r="G2" s="3644"/>
      <c r="H2" s="3644"/>
      <c r="I2" s="3644"/>
      <c r="J2" s="3644"/>
      <c r="K2" s="3644"/>
      <c r="L2" s="3644"/>
      <c r="M2" s="3644"/>
      <c r="N2" s="3644"/>
      <c r="O2" s="3644"/>
      <c r="P2" s="3644"/>
      <c r="Q2" s="3644"/>
      <c r="R2" s="3644"/>
      <c r="S2" s="3644"/>
      <c r="T2" s="3644"/>
      <c r="U2" s="3644"/>
      <c r="V2" s="3644"/>
      <c r="W2" s="3644"/>
      <c r="X2" s="3644"/>
      <c r="Y2" s="3644"/>
      <c r="Z2" s="3644"/>
      <c r="AA2" s="3644"/>
      <c r="AB2" s="3644"/>
      <c r="AC2" s="3644"/>
      <c r="AD2" s="3644"/>
      <c r="AE2" s="3644"/>
      <c r="AF2" s="3644"/>
      <c r="AG2" s="3644"/>
      <c r="AH2" s="3644"/>
    </row>
    <row r="3" spans="1:34" ht="12.75" customHeight="1">
      <c r="A3" s="1984" t="s">
        <v>1293</v>
      </c>
      <c r="B3" s="1984"/>
      <c r="C3" s="1984"/>
      <c r="D3" s="1984"/>
      <c r="E3" s="1984"/>
      <c r="F3" s="1984"/>
      <c r="G3" s="1984"/>
      <c r="H3" s="1984"/>
      <c r="I3" s="1984"/>
      <c r="J3" s="1984"/>
      <c r="K3" s="1984"/>
      <c r="L3" s="1984"/>
      <c r="M3" s="1984"/>
      <c r="N3" s="1984"/>
      <c r="O3" s="1984"/>
      <c r="P3" s="1984"/>
      <c r="Q3" s="1984"/>
      <c r="R3" s="1984"/>
      <c r="S3" s="1984"/>
      <c r="T3" s="1984"/>
      <c r="U3" s="1984"/>
      <c r="V3" s="1984"/>
      <c r="W3" s="1984"/>
      <c r="X3" s="1984"/>
      <c r="Y3" s="1984"/>
      <c r="Z3" s="1984"/>
      <c r="AA3" s="1984"/>
      <c r="AB3" s="1984"/>
      <c r="AC3" s="1984"/>
      <c r="AD3" s="1984"/>
      <c r="AE3" s="1984"/>
      <c r="AF3" s="1984"/>
      <c r="AG3" s="1984"/>
      <c r="AH3" s="1984"/>
    </row>
    <row r="4" spans="1:34" ht="12.75" customHeight="1">
      <c r="AF4" s="3645"/>
      <c r="AG4" s="3645"/>
      <c r="AH4" s="3645"/>
    </row>
    <row r="5" spans="1:34" ht="15" customHeight="1">
      <c r="A5" s="43"/>
      <c r="B5" s="3588" t="s">
        <v>1294</v>
      </c>
      <c r="C5" s="3589"/>
      <c r="D5" s="3589"/>
      <c r="E5" s="3589"/>
      <c r="F5" s="3589"/>
      <c r="G5" s="3590"/>
      <c r="H5" s="3594" t="s">
        <v>68</v>
      </c>
      <c r="I5" s="3595"/>
      <c r="J5" s="219"/>
      <c r="K5" s="83" t="s">
        <v>1295</v>
      </c>
      <c r="L5" s="84"/>
      <c r="O5" s="85"/>
      <c r="P5" s="85"/>
      <c r="Q5" s="85"/>
      <c r="R5" s="85"/>
      <c r="S5" s="85"/>
      <c r="T5" s="85"/>
      <c r="U5" s="85"/>
      <c r="V5" s="85"/>
      <c r="W5" s="85"/>
      <c r="X5" s="85"/>
      <c r="Y5" s="85"/>
      <c r="Z5" s="85"/>
      <c r="AA5" s="85"/>
      <c r="AB5" s="85"/>
      <c r="AC5" s="85"/>
      <c r="AD5" s="85"/>
      <c r="AE5" s="85"/>
      <c r="AF5" s="85"/>
      <c r="AG5" s="85"/>
    </row>
    <row r="6" spans="1:34" ht="15" customHeight="1">
      <c r="A6" s="43"/>
      <c r="B6" s="3591"/>
      <c r="C6" s="3592"/>
      <c r="D6" s="3592"/>
      <c r="E6" s="3592"/>
      <c r="F6" s="3592"/>
      <c r="G6" s="3593"/>
      <c r="H6" s="3596"/>
      <c r="I6" s="3597"/>
      <c r="J6" s="82"/>
      <c r="K6" s="86" t="s">
        <v>1296</v>
      </c>
      <c r="L6" s="84"/>
      <c r="O6" s="85"/>
      <c r="P6" s="85"/>
      <c r="Q6" s="85"/>
      <c r="R6" s="85"/>
      <c r="S6" s="85"/>
      <c r="T6" s="85"/>
      <c r="U6" s="85"/>
      <c r="V6" s="85"/>
      <c r="W6" s="85"/>
      <c r="X6" s="85"/>
      <c r="Y6" s="85"/>
      <c r="Z6" s="85"/>
      <c r="AA6" s="85"/>
      <c r="AB6" s="85"/>
      <c r="AC6" s="85"/>
      <c r="AD6" s="85"/>
      <c r="AE6" s="85"/>
      <c r="AF6" s="85"/>
      <c r="AG6" s="85"/>
    </row>
    <row r="7" spans="1:34" ht="15" customHeight="1">
      <c r="A7" s="43"/>
      <c r="Z7" s="365"/>
      <c r="AA7" s="365"/>
      <c r="AB7" s="365"/>
      <c r="AC7" s="365"/>
      <c r="AD7" s="365"/>
      <c r="AE7" s="365"/>
      <c r="AF7" s="365"/>
      <c r="AG7" s="365"/>
    </row>
    <row r="8" spans="1:34" ht="6.75" customHeight="1">
      <c r="A8" s="43"/>
      <c r="B8" s="85"/>
      <c r="C8" s="85"/>
      <c r="D8" s="85"/>
      <c r="E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row>
    <row r="9" spans="1:34" ht="15" customHeight="1">
      <c r="A9" s="43"/>
      <c r="B9" s="3608" t="s">
        <v>1297</v>
      </c>
      <c r="C9" s="3609"/>
      <c r="D9" s="3609"/>
      <c r="E9" s="3610"/>
      <c r="F9" s="3598">
        <v>1</v>
      </c>
      <c r="G9" s="3599"/>
      <c r="H9" s="317" t="s">
        <v>1298</v>
      </c>
      <c r="J9" s="85"/>
      <c r="K9" s="85"/>
      <c r="L9" s="85"/>
      <c r="M9" s="85"/>
      <c r="N9" s="85"/>
      <c r="O9" s="85"/>
      <c r="P9" s="85"/>
      <c r="Q9" s="85"/>
      <c r="R9" s="85"/>
      <c r="S9" s="85"/>
      <c r="T9" s="85"/>
      <c r="U9" s="85"/>
      <c r="V9" s="85"/>
      <c r="W9" s="85"/>
      <c r="X9" s="85"/>
      <c r="Y9" s="85"/>
      <c r="Z9" s="85"/>
      <c r="AA9" s="85"/>
      <c r="AB9" s="85"/>
      <c r="AC9" s="85"/>
      <c r="AD9" s="85"/>
      <c r="AE9" s="85"/>
      <c r="AF9" s="85"/>
      <c r="AG9" s="85"/>
    </row>
    <row r="10" spans="1:34" ht="15" customHeight="1">
      <c r="A10" s="43"/>
      <c r="B10" s="3611" t="s">
        <v>1299</v>
      </c>
      <c r="C10" s="3612"/>
      <c r="D10" s="3612"/>
      <c r="E10" s="3613"/>
      <c r="F10" s="3600"/>
      <c r="G10" s="3601"/>
      <c r="H10" s="318" t="s">
        <v>1300</v>
      </c>
      <c r="J10" s="85"/>
      <c r="K10" s="85"/>
      <c r="L10" s="85"/>
      <c r="M10" s="85"/>
      <c r="N10" s="85"/>
      <c r="O10" s="85"/>
      <c r="P10" s="85"/>
      <c r="Q10" s="85"/>
      <c r="R10" s="85"/>
      <c r="S10" s="85"/>
      <c r="T10" s="85"/>
      <c r="U10" s="85"/>
      <c r="V10" s="85"/>
      <c r="W10" s="85"/>
      <c r="X10" s="85"/>
      <c r="Y10" s="85"/>
      <c r="Z10" s="85"/>
      <c r="AA10" s="85"/>
      <c r="AB10" s="85"/>
      <c r="AC10" s="85"/>
      <c r="AD10" s="85"/>
      <c r="AE10" s="85"/>
      <c r="AF10" s="85"/>
      <c r="AG10" s="85"/>
    </row>
    <row r="11" spans="1:34" ht="11.25" customHeight="1">
      <c r="A11" s="43"/>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row>
    <row r="12" spans="1:34" ht="11.25" customHeight="1">
      <c r="A12" s="43"/>
      <c r="B12" s="3573" t="s">
        <v>1301</v>
      </c>
      <c r="C12" s="3573"/>
      <c r="D12" s="3573"/>
      <c r="E12" s="3573"/>
      <c r="F12" s="3573"/>
      <c r="G12" s="3573"/>
      <c r="H12" s="3573"/>
      <c r="I12" s="3573"/>
      <c r="J12" s="3573"/>
      <c r="K12" s="3573"/>
      <c r="L12" s="3573"/>
      <c r="M12" s="3573"/>
      <c r="N12" s="3573"/>
      <c r="O12" s="85"/>
      <c r="P12" s="85"/>
      <c r="Q12" s="85"/>
      <c r="R12" s="85"/>
      <c r="S12" s="85"/>
      <c r="T12" s="85"/>
      <c r="U12" s="85"/>
      <c r="V12" s="85"/>
      <c r="W12" s="85"/>
      <c r="X12" s="85"/>
      <c r="Y12" s="85"/>
      <c r="Z12" s="85"/>
      <c r="AA12" s="85"/>
      <c r="AB12" s="85"/>
      <c r="AC12" s="85"/>
      <c r="AD12" s="85"/>
      <c r="AE12" s="85"/>
      <c r="AF12" s="85"/>
      <c r="AG12" s="85"/>
    </row>
    <row r="13" spans="1:34" ht="11.25" customHeight="1">
      <c r="A13" s="43"/>
      <c r="B13" s="3573"/>
      <c r="C13" s="3573"/>
      <c r="D13" s="3573"/>
      <c r="E13" s="3573"/>
      <c r="F13" s="3573"/>
      <c r="G13" s="3573"/>
      <c r="H13" s="3573"/>
      <c r="I13" s="3573"/>
      <c r="J13" s="3573"/>
      <c r="K13" s="3573"/>
      <c r="L13" s="3573"/>
      <c r="M13" s="3573"/>
      <c r="N13" s="3573"/>
      <c r="O13" s="85"/>
      <c r="P13" s="85"/>
      <c r="Q13" s="85"/>
      <c r="R13" s="85"/>
      <c r="S13" s="85"/>
      <c r="T13" s="85"/>
      <c r="U13" s="85"/>
      <c r="V13" s="85"/>
      <c r="W13" s="85"/>
      <c r="X13" s="85"/>
      <c r="Y13" s="85"/>
      <c r="Z13" s="85"/>
      <c r="AA13" s="85"/>
      <c r="AB13" s="85"/>
      <c r="AC13" s="85"/>
      <c r="AD13" s="85"/>
      <c r="AE13" s="85"/>
      <c r="AF13" s="85"/>
      <c r="AG13" s="85"/>
    </row>
    <row r="14" spans="1:34" ht="11.25" customHeight="1">
      <c r="A14" s="43"/>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row>
    <row r="15" spans="1:34" s="67" customFormat="1" ht="11.25" customHeight="1">
      <c r="A15" s="319"/>
      <c r="B15" s="52" t="s">
        <v>1302</v>
      </c>
      <c r="C15" s="320"/>
      <c r="D15" s="100" t="s">
        <v>1303</v>
      </c>
      <c r="F15" s="177"/>
      <c r="G15" s="177"/>
      <c r="H15" s="177"/>
      <c r="I15" s="177"/>
      <c r="J15" s="177"/>
      <c r="K15" s="177"/>
      <c r="L15" s="177"/>
      <c r="M15" s="177"/>
      <c r="N15" s="177"/>
      <c r="O15" s="177"/>
      <c r="P15" s="177"/>
      <c r="Q15" s="177"/>
      <c r="R15" s="177"/>
      <c r="S15" s="52"/>
      <c r="AB15" s="107"/>
      <c r="AC15" s="107"/>
    </row>
    <row r="16" spans="1:34" s="67" customFormat="1" ht="11.25" customHeight="1">
      <c r="A16" s="321"/>
      <c r="B16" s="65"/>
      <c r="D16" s="322" t="s">
        <v>1304</v>
      </c>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row>
    <row r="17" spans="1:35" s="67" customFormat="1" ht="6.75" customHeight="1">
      <c r="A17" s="321"/>
      <c r="B17" s="65"/>
      <c r="D17" s="322"/>
      <c r="F17" s="177"/>
      <c r="G17" s="177"/>
      <c r="H17" s="177"/>
      <c r="I17" s="177"/>
      <c r="J17" s="177"/>
      <c r="K17" s="177"/>
      <c r="L17" s="177"/>
      <c r="M17" s="177"/>
      <c r="N17" s="177"/>
      <c r="O17" s="177"/>
      <c r="P17" s="177"/>
      <c r="Q17" s="177"/>
      <c r="R17" s="177"/>
      <c r="S17" s="177"/>
      <c r="T17" s="177"/>
      <c r="U17" s="177"/>
      <c r="V17" s="177"/>
      <c r="W17" s="177"/>
      <c r="X17" s="177"/>
      <c r="Y17" s="177"/>
      <c r="Z17" s="177"/>
      <c r="AA17" s="177"/>
      <c r="AB17" s="177"/>
      <c r="AC17" s="177"/>
      <c r="AD17" s="177"/>
      <c r="AE17" s="107"/>
      <c r="AF17" s="177"/>
    </row>
    <row r="18" spans="1:35" s="67" customFormat="1" ht="12.75" customHeight="1">
      <c r="A18" s="321"/>
      <c r="B18" s="65"/>
      <c r="D18" s="322"/>
      <c r="E18" s="3646">
        <v>310001</v>
      </c>
      <c r="F18" s="3646"/>
      <c r="G18" s="65"/>
      <c r="H18" s="65"/>
      <c r="I18" s="177"/>
      <c r="J18" s="340"/>
      <c r="K18" s="341" t="s">
        <v>1305</v>
      </c>
      <c r="L18" s="341"/>
      <c r="M18" s="240"/>
      <c r="N18" s="241"/>
      <c r="O18" s="241"/>
      <c r="P18" s="241"/>
      <c r="Q18" s="241"/>
      <c r="R18" s="241"/>
      <c r="S18" s="241"/>
      <c r="T18" s="241"/>
      <c r="U18" s="241"/>
      <c r="V18" s="241"/>
      <c r="W18" s="241"/>
      <c r="X18" s="241"/>
      <c r="Y18" s="241"/>
      <c r="Z18" s="241"/>
      <c r="AA18" s="241"/>
      <c r="AB18" s="241"/>
      <c r="AC18" s="366"/>
      <c r="AD18" s="366"/>
      <c r="AE18" s="367"/>
      <c r="AF18" s="177"/>
    </row>
    <row r="19" spans="1:35" s="67" customFormat="1" ht="11.25" customHeight="1">
      <c r="A19" s="321"/>
      <c r="B19" s="65"/>
      <c r="D19" s="322"/>
      <c r="E19" s="3199">
        <v>1</v>
      </c>
      <c r="F19" s="3619"/>
      <c r="G19" s="2129" t="s">
        <v>1306</v>
      </c>
      <c r="H19" s="2130"/>
      <c r="I19" s="2130"/>
      <c r="J19" s="340"/>
      <c r="K19" s="157" t="s">
        <v>1307</v>
      </c>
      <c r="L19" s="157"/>
      <c r="M19" s="157"/>
      <c r="N19" s="157"/>
      <c r="O19" s="157"/>
      <c r="P19" s="157"/>
      <c r="Q19" s="157"/>
      <c r="R19" s="157"/>
      <c r="S19" s="157"/>
      <c r="T19" s="157"/>
      <c r="U19" s="157"/>
      <c r="V19" s="157"/>
      <c r="W19" s="157"/>
      <c r="X19" s="157"/>
      <c r="Y19" s="157"/>
      <c r="Z19" s="157"/>
      <c r="AA19" s="368"/>
      <c r="AB19" s="368"/>
      <c r="AC19" s="369"/>
      <c r="AD19" s="369"/>
      <c r="AE19" s="370"/>
      <c r="AF19" s="177"/>
    </row>
    <row r="20" spans="1:35" s="47" customFormat="1" ht="11.25" customHeight="1">
      <c r="A20" s="224"/>
      <c r="B20" s="44"/>
      <c r="E20" s="3199"/>
      <c r="F20" s="3620"/>
      <c r="G20" s="2129"/>
      <c r="H20" s="2130"/>
      <c r="I20" s="2130"/>
      <c r="J20" s="342"/>
      <c r="K20" s="157" t="s">
        <v>1308</v>
      </c>
      <c r="L20" s="157"/>
      <c r="M20" s="343"/>
      <c r="N20" s="343"/>
      <c r="O20" s="343"/>
      <c r="P20" s="343"/>
      <c r="Q20" s="343"/>
      <c r="R20" s="343"/>
      <c r="S20" s="343"/>
      <c r="T20" s="343"/>
      <c r="U20" s="343"/>
      <c r="V20" s="343"/>
      <c r="W20" s="343"/>
      <c r="X20" s="343"/>
      <c r="Y20" s="343"/>
      <c r="Z20" s="343"/>
      <c r="AA20" s="371"/>
      <c r="AB20" s="371"/>
      <c r="AC20" s="371"/>
      <c r="AD20" s="372"/>
      <c r="AE20" s="373"/>
      <c r="AF20" s="65"/>
      <c r="AG20" s="65"/>
    </row>
    <row r="21" spans="1:35" s="47" customFormat="1" ht="11.25" customHeight="1">
      <c r="A21" s="224"/>
      <c r="B21" s="44"/>
      <c r="E21" s="52"/>
      <c r="F21" s="52"/>
      <c r="G21" s="52"/>
      <c r="H21" s="52"/>
      <c r="J21" s="342"/>
      <c r="K21" s="343" t="s">
        <v>1309</v>
      </c>
      <c r="L21" s="343"/>
      <c r="M21" s="343"/>
      <c r="N21" s="343"/>
      <c r="O21" s="343"/>
      <c r="P21" s="343"/>
      <c r="Q21" s="343"/>
      <c r="R21" s="343"/>
      <c r="S21" s="343"/>
      <c r="T21" s="343"/>
      <c r="U21" s="343"/>
      <c r="V21" s="343"/>
      <c r="W21" s="343"/>
      <c r="X21" s="343"/>
      <c r="Y21" s="343"/>
      <c r="Z21" s="343"/>
      <c r="AA21" s="371"/>
      <c r="AB21" s="371"/>
      <c r="AC21" s="371"/>
      <c r="AD21" s="372"/>
      <c r="AE21" s="373"/>
      <c r="AF21" s="65"/>
      <c r="AG21" s="65"/>
    </row>
    <row r="22" spans="1:35" s="47" customFormat="1" ht="11.25" customHeight="1">
      <c r="A22" s="224"/>
      <c r="B22" s="44"/>
      <c r="E22" s="52"/>
      <c r="F22" s="52"/>
      <c r="G22" s="52"/>
      <c r="H22" s="52"/>
      <c r="J22" s="342"/>
      <c r="K22" s="343" t="s">
        <v>1310</v>
      </c>
      <c r="L22" s="343"/>
      <c r="M22" s="343"/>
      <c r="N22" s="343"/>
      <c r="O22" s="343"/>
      <c r="P22" s="343"/>
      <c r="Q22" s="343"/>
      <c r="R22" s="343"/>
      <c r="S22" s="343"/>
      <c r="T22" s="343"/>
      <c r="U22" s="343"/>
      <c r="V22" s="343"/>
      <c r="W22" s="343"/>
      <c r="X22" s="343"/>
      <c r="Y22" s="343"/>
      <c r="Z22" s="343"/>
      <c r="AA22" s="371"/>
      <c r="AB22" s="371"/>
      <c r="AC22" s="371"/>
      <c r="AD22" s="372"/>
      <c r="AE22" s="373"/>
      <c r="AF22" s="65"/>
      <c r="AG22" s="65"/>
    </row>
    <row r="23" spans="1:35" s="47" customFormat="1" ht="4.5" customHeight="1">
      <c r="A23" s="45"/>
      <c r="B23" s="44"/>
      <c r="D23" s="258"/>
      <c r="E23" s="49"/>
      <c r="F23" s="49"/>
      <c r="G23" s="49"/>
      <c r="H23" s="49"/>
      <c r="I23" s="49"/>
      <c r="J23" s="344"/>
      <c r="K23" s="345"/>
      <c r="L23" s="345"/>
      <c r="M23" s="345"/>
      <c r="N23" s="345"/>
      <c r="O23" s="345"/>
      <c r="P23" s="345"/>
      <c r="Q23" s="345"/>
      <c r="R23" s="345"/>
      <c r="S23" s="345"/>
      <c r="T23" s="237"/>
      <c r="U23" s="237"/>
      <c r="V23" s="237"/>
      <c r="W23" s="237"/>
      <c r="X23" s="237"/>
      <c r="Y23" s="237"/>
      <c r="Z23" s="237"/>
      <c r="AA23" s="345"/>
      <c r="AB23" s="345"/>
      <c r="AC23" s="345"/>
      <c r="AD23" s="374"/>
      <c r="AE23" s="375"/>
      <c r="AF23" s="65"/>
      <c r="AG23" s="65"/>
    </row>
    <row r="24" spans="1:35" s="47" customFormat="1" ht="11.25" customHeight="1">
      <c r="A24" s="45"/>
      <c r="B24" s="44"/>
      <c r="D24" s="258"/>
      <c r="E24" s="65"/>
      <c r="F24" s="178"/>
      <c r="G24" s="65"/>
      <c r="H24" s="65"/>
      <c r="I24" s="65"/>
      <c r="J24" s="49"/>
      <c r="M24" s="49"/>
      <c r="N24" s="49"/>
      <c r="O24" s="49"/>
      <c r="P24" s="49"/>
      <c r="Q24" s="49"/>
      <c r="R24" s="49"/>
      <c r="S24" s="49"/>
      <c r="T24" s="49"/>
      <c r="U24" s="54"/>
      <c r="V24" s="49"/>
      <c r="W24" s="49"/>
      <c r="X24" s="49"/>
      <c r="Y24" s="49"/>
      <c r="Z24" s="49"/>
      <c r="AA24" s="49"/>
      <c r="AB24" s="49"/>
      <c r="AC24" s="49"/>
      <c r="AD24" s="97"/>
      <c r="AE24" s="98"/>
      <c r="AF24" s="100"/>
      <c r="AG24" s="100"/>
    </row>
    <row r="25" spans="1:35" s="47" customFormat="1" ht="11.25" customHeight="1">
      <c r="A25" s="45"/>
      <c r="B25" s="44"/>
      <c r="D25" s="258"/>
      <c r="E25" s="3199">
        <v>2</v>
      </c>
      <c r="F25" s="3619"/>
      <c r="G25" s="2129" t="s">
        <v>1311</v>
      </c>
      <c r="H25" s="2130"/>
      <c r="I25" s="2130"/>
      <c r="J25" s="49"/>
      <c r="K25" s="346" t="s">
        <v>1312</v>
      </c>
      <c r="L25" s="233"/>
      <c r="M25" s="234"/>
      <c r="N25" s="234"/>
      <c r="O25" s="234"/>
      <c r="P25" s="234"/>
      <c r="Q25" s="234"/>
      <c r="R25" s="234"/>
      <c r="S25" s="234"/>
      <c r="T25" s="363"/>
      <c r="U25" s="54"/>
      <c r="V25" s="49"/>
      <c r="W25" s="49"/>
      <c r="X25" s="49"/>
      <c r="Y25" s="49"/>
      <c r="Z25" s="49"/>
      <c r="AA25" s="49"/>
      <c r="AB25" s="49"/>
      <c r="AC25" s="49"/>
      <c r="AD25" s="97"/>
      <c r="AE25" s="98"/>
      <c r="AF25" s="99"/>
      <c r="AG25" s="100"/>
    </row>
    <row r="26" spans="1:35" s="47" customFormat="1" ht="11.25" customHeight="1">
      <c r="A26" s="45"/>
      <c r="B26" s="44"/>
      <c r="D26" s="258"/>
      <c r="E26" s="3199"/>
      <c r="F26" s="3620"/>
      <c r="G26" s="2129"/>
      <c r="H26" s="2130"/>
      <c r="I26" s="2130"/>
      <c r="J26" s="49"/>
      <c r="K26" s="347" t="s">
        <v>1313</v>
      </c>
      <c r="L26" s="236"/>
      <c r="M26" s="237"/>
      <c r="N26" s="238"/>
      <c r="O26" s="238"/>
      <c r="P26" s="238"/>
      <c r="Q26" s="238"/>
      <c r="R26" s="238"/>
      <c r="S26" s="345"/>
      <c r="T26" s="364"/>
      <c r="U26" s="54"/>
      <c r="V26" s="49"/>
      <c r="W26" s="49"/>
      <c r="X26" s="49"/>
      <c r="Y26" s="49"/>
      <c r="Z26" s="49"/>
      <c r="AA26" s="49"/>
      <c r="AB26" s="49"/>
      <c r="AC26" s="49"/>
      <c r="AD26" s="97"/>
      <c r="AE26" s="98"/>
      <c r="AF26" s="99"/>
      <c r="AG26" s="100"/>
    </row>
    <row r="27" spans="1:35" s="47" customFormat="1" ht="10.5" customHeight="1">
      <c r="A27" s="231"/>
      <c r="B27" s="53"/>
      <c r="C27" s="80"/>
      <c r="D27" s="324"/>
      <c r="E27" s="324"/>
      <c r="F27" s="210"/>
      <c r="G27" s="210"/>
      <c r="H27" s="103"/>
      <c r="I27" s="103"/>
      <c r="J27" s="207"/>
      <c r="K27" s="207"/>
      <c r="L27" s="207"/>
      <c r="M27" s="80"/>
      <c r="N27" s="207"/>
      <c r="O27" s="207"/>
      <c r="P27" s="207"/>
      <c r="Q27" s="207"/>
      <c r="R27" s="207"/>
      <c r="S27" s="207"/>
      <c r="T27" s="207"/>
      <c r="U27" s="244"/>
      <c r="V27" s="207"/>
      <c r="W27" s="207"/>
      <c r="X27" s="207"/>
      <c r="Y27" s="207"/>
      <c r="Z27" s="207"/>
      <c r="AA27" s="207"/>
      <c r="AB27" s="207"/>
      <c r="AC27" s="207"/>
      <c r="AD27" s="210"/>
      <c r="AE27" s="211"/>
      <c r="AF27" s="209"/>
      <c r="AG27" s="103"/>
      <c r="AH27" s="80"/>
    </row>
    <row r="28" spans="1:35" s="47" customFormat="1" ht="7.5" customHeight="1">
      <c r="A28" s="44"/>
      <c r="B28" s="44"/>
      <c r="D28" s="258"/>
      <c r="E28" s="258"/>
      <c r="F28" s="97"/>
      <c r="G28" s="97"/>
      <c r="H28" s="100"/>
      <c r="I28" s="100"/>
      <c r="J28" s="49"/>
      <c r="K28" s="49"/>
      <c r="L28" s="49"/>
      <c r="M28" s="49"/>
      <c r="N28" s="49"/>
      <c r="O28" s="49"/>
      <c r="P28" s="49"/>
      <c r="Q28" s="49"/>
      <c r="R28" s="49"/>
      <c r="S28" s="49"/>
      <c r="T28" s="49"/>
      <c r="U28" s="54"/>
      <c r="V28" s="49"/>
      <c r="W28" s="49"/>
      <c r="X28" s="49"/>
      <c r="Y28" s="49"/>
      <c r="Z28" s="49"/>
      <c r="AA28" s="49"/>
      <c r="AB28" s="49"/>
      <c r="AC28" s="49"/>
      <c r="AD28" s="97"/>
      <c r="AE28" s="98"/>
      <c r="AF28" s="99"/>
      <c r="AG28" s="100"/>
    </row>
    <row r="29" spans="1:35" s="223" customFormat="1" ht="11.25" customHeight="1">
      <c r="A29" s="224"/>
      <c r="B29" s="47"/>
      <c r="C29" s="47"/>
      <c r="D29" s="47"/>
      <c r="E29" s="288"/>
      <c r="F29" s="288"/>
      <c r="G29" s="288"/>
      <c r="H29" s="288"/>
      <c r="I29" s="288"/>
      <c r="J29" s="288"/>
      <c r="K29" s="288"/>
      <c r="L29" s="288"/>
      <c r="M29" s="288"/>
      <c r="N29" s="288"/>
      <c r="O29" s="288"/>
      <c r="P29" s="288"/>
      <c r="Q29" s="288"/>
      <c r="R29" s="288"/>
      <c r="S29" s="288"/>
      <c r="T29" s="288"/>
      <c r="U29" s="288"/>
      <c r="V29" s="288"/>
      <c r="W29" s="288"/>
      <c r="X29" s="288"/>
      <c r="Y29" s="288"/>
      <c r="Z29" s="47"/>
      <c r="AA29" s="47"/>
      <c r="AB29" s="47"/>
      <c r="AC29" s="65"/>
      <c r="AD29" s="65"/>
      <c r="AE29" s="2202">
        <v>310002</v>
      </c>
      <c r="AF29" s="2202"/>
      <c r="AG29" s="67"/>
      <c r="AH29" s="47"/>
      <c r="AI29" s="47"/>
    </row>
    <row r="30" spans="1:35" s="47" customFormat="1" ht="11.25" customHeight="1">
      <c r="A30" s="224"/>
      <c r="B30" s="99" t="s">
        <v>1314</v>
      </c>
      <c r="C30" s="65"/>
      <c r="D30" s="288" t="s">
        <v>1315</v>
      </c>
      <c r="E30" s="288"/>
      <c r="F30" s="288"/>
      <c r="G30" s="288"/>
      <c r="H30" s="288"/>
      <c r="I30" s="288"/>
      <c r="J30" s="288"/>
      <c r="K30" s="288"/>
      <c r="L30" s="288"/>
      <c r="M30" s="288"/>
      <c r="N30" s="288"/>
      <c r="O30" s="288"/>
      <c r="P30" s="288"/>
      <c r="Q30" s="288"/>
      <c r="R30" s="288"/>
      <c r="S30" s="288"/>
      <c r="T30" s="288"/>
      <c r="U30" s="288"/>
      <c r="V30" s="288"/>
      <c r="W30" s="288"/>
      <c r="X30" s="288"/>
      <c r="Y30" s="288"/>
      <c r="AD30" s="3574"/>
      <c r="AE30" s="3575"/>
      <c r="AF30" s="3576"/>
      <c r="AG30" s="2094" t="s">
        <v>197</v>
      </c>
    </row>
    <row r="31" spans="1:35" s="214" customFormat="1" ht="11.25" customHeight="1">
      <c r="A31" s="215"/>
      <c r="B31" s="44"/>
      <c r="C31" s="65"/>
      <c r="D31" s="1960" t="s">
        <v>3271</v>
      </c>
      <c r="E31" s="325"/>
      <c r="F31" s="325"/>
      <c r="G31" s="325"/>
      <c r="H31" s="325"/>
      <c r="I31" s="325"/>
      <c r="J31" s="325"/>
      <c r="K31" s="325"/>
      <c r="L31" s="325"/>
      <c r="M31" s="325"/>
      <c r="N31" s="325"/>
      <c r="O31" s="325"/>
      <c r="P31" s="325"/>
      <c r="Q31" s="325"/>
      <c r="R31" s="325"/>
      <c r="S31" s="325"/>
      <c r="T31" s="325"/>
      <c r="U31" s="325"/>
      <c r="V31" s="325"/>
      <c r="W31" s="325"/>
      <c r="X31" s="325"/>
      <c r="Y31" s="325"/>
      <c r="Z31" s="47"/>
      <c r="AA31" s="47"/>
      <c r="AB31" s="40"/>
      <c r="AC31" s="40"/>
      <c r="AD31" s="3577"/>
      <c r="AE31" s="3578"/>
      <c r="AF31" s="3579"/>
      <c r="AG31" s="2094"/>
      <c r="AH31" s="40"/>
      <c r="AI31" s="40"/>
    </row>
    <row r="32" spans="1:35" s="214" customFormat="1" ht="10.5" customHeight="1">
      <c r="A32" s="76"/>
      <c r="B32" s="53"/>
      <c r="C32" s="195"/>
      <c r="D32" s="254"/>
      <c r="E32" s="326"/>
      <c r="F32" s="326"/>
      <c r="G32" s="326"/>
      <c r="H32" s="327"/>
      <c r="I32" s="348"/>
      <c r="J32" s="348"/>
      <c r="K32" s="348"/>
      <c r="L32" s="348"/>
      <c r="M32" s="348"/>
      <c r="N32" s="348"/>
      <c r="O32" s="348"/>
      <c r="P32" s="348"/>
      <c r="Q32" s="348"/>
      <c r="R32" s="80"/>
      <c r="S32" s="80"/>
      <c r="T32" s="80"/>
      <c r="U32" s="80"/>
      <c r="V32" s="80"/>
      <c r="W32" s="80"/>
      <c r="X32" s="80"/>
      <c r="Y32" s="80"/>
      <c r="Z32" s="80"/>
      <c r="AA32" s="80"/>
      <c r="AB32" s="76"/>
      <c r="AC32" s="76"/>
      <c r="AD32" s="76"/>
      <c r="AE32" s="76"/>
      <c r="AF32" s="76"/>
      <c r="AG32" s="171"/>
      <c r="AH32" s="76"/>
      <c r="AI32" s="40"/>
    </row>
    <row r="33" spans="1:35" s="214" customFormat="1" ht="10.5" customHeight="1">
      <c r="A33" s="40"/>
      <c r="B33" s="44"/>
      <c r="C33" s="188"/>
      <c r="D33" s="50"/>
      <c r="E33" s="328"/>
      <c r="F33" s="328"/>
      <c r="G33" s="328"/>
      <c r="H33" s="107"/>
      <c r="I33" s="291"/>
      <c r="J33" s="291"/>
      <c r="K33" s="291"/>
      <c r="L33" s="291"/>
      <c r="M33" s="291"/>
      <c r="N33" s="291"/>
      <c r="O33" s="291"/>
      <c r="P33" s="291"/>
      <c r="Q33" s="291"/>
      <c r="R33" s="47"/>
      <c r="S33" s="47"/>
      <c r="T33" s="47"/>
      <c r="U33" s="47"/>
      <c r="V33" s="47"/>
      <c r="W33" s="47"/>
      <c r="X33" s="47"/>
      <c r="Y33" s="47"/>
      <c r="Z33" s="47"/>
      <c r="AA33" s="47"/>
      <c r="AB33" s="40"/>
      <c r="AC33" s="40"/>
      <c r="AD33" s="40"/>
      <c r="AE33" s="40"/>
      <c r="AF33" s="40"/>
      <c r="AG33" s="163"/>
      <c r="AH33" s="40"/>
      <c r="AI33" s="40"/>
    </row>
    <row r="34" spans="1:35" s="214" customFormat="1" ht="10.5" customHeight="1">
      <c r="A34" s="40"/>
      <c r="B34" s="3573" t="s">
        <v>1316</v>
      </c>
      <c r="C34" s="3573"/>
      <c r="D34" s="3573"/>
      <c r="E34" s="3573"/>
      <c r="F34" s="3573"/>
      <c r="G34" s="3573"/>
      <c r="H34" s="3573"/>
      <c r="I34" s="3573"/>
      <c r="J34" s="3573"/>
      <c r="K34" s="3573"/>
      <c r="L34" s="3573"/>
      <c r="M34" s="3573"/>
      <c r="N34" s="3573"/>
      <c r="O34" s="291"/>
      <c r="P34" s="291"/>
      <c r="Q34" s="291"/>
      <c r="R34" s="47"/>
      <c r="S34" s="47"/>
      <c r="T34" s="47"/>
      <c r="U34" s="47"/>
      <c r="V34" s="47"/>
      <c r="W34" s="47"/>
      <c r="X34" s="47"/>
      <c r="Y34" s="47"/>
      <c r="Z34" s="47"/>
      <c r="AA34" s="47"/>
      <c r="AB34" s="40"/>
      <c r="AC34" s="40"/>
      <c r="AD34" s="40"/>
      <c r="AE34" s="40"/>
      <c r="AF34" s="40"/>
      <c r="AG34" s="163"/>
      <c r="AH34" s="40"/>
      <c r="AI34" s="40"/>
    </row>
    <row r="35" spans="1:35" s="214" customFormat="1" ht="10.5" customHeight="1">
      <c r="A35" s="40"/>
      <c r="B35" s="3573"/>
      <c r="C35" s="3573"/>
      <c r="D35" s="3573"/>
      <c r="E35" s="3573"/>
      <c r="F35" s="3573"/>
      <c r="G35" s="3573"/>
      <c r="H35" s="3573"/>
      <c r="I35" s="3573"/>
      <c r="J35" s="3573"/>
      <c r="K35" s="3573"/>
      <c r="L35" s="3573"/>
      <c r="M35" s="3573"/>
      <c r="N35" s="3573"/>
      <c r="O35" s="291"/>
      <c r="P35" s="291"/>
      <c r="Q35" s="291"/>
      <c r="R35" s="47"/>
      <c r="S35" s="47"/>
      <c r="T35" s="47"/>
      <c r="U35" s="47"/>
      <c r="V35" s="47"/>
      <c r="W35" s="47"/>
      <c r="X35" s="47"/>
      <c r="Y35" s="47"/>
      <c r="Z35" s="47"/>
      <c r="AA35" s="47"/>
      <c r="AB35" s="40"/>
      <c r="AC35" s="40"/>
      <c r="AD35" s="40"/>
      <c r="AE35" s="40"/>
      <c r="AF35" s="40"/>
      <c r="AG35" s="163"/>
      <c r="AH35" s="40"/>
      <c r="AI35" s="40"/>
    </row>
    <row r="36" spans="1:35" s="214" customFormat="1" ht="10.5" customHeight="1">
      <c r="A36" s="40"/>
      <c r="B36" s="44"/>
      <c r="C36" s="188"/>
      <c r="D36" s="50"/>
      <c r="E36" s="328"/>
      <c r="F36" s="328"/>
      <c r="G36" s="328"/>
      <c r="H36" s="107"/>
      <c r="I36" s="291"/>
      <c r="J36" s="291"/>
      <c r="K36" s="291"/>
      <c r="L36" s="291"/>
      <c r="M36" s="291"/>
      <c r="N36" s="291"/>
      <c r="O36" s="291"/>
      <c r="P36" s="291"/>
      <c r="Q36" s="291"/>
      <c r="R36" s="47"/>
      <c r="S36" s="47"/>
      <c r="T36" s="47"/>
      <c r="U36" s="47"/>
      <c r="V36" s="47"/>
      <c r="W36" s="47"/>
      <c r="X36" s="47"/>
      <c r="Y36" s="47"/>
      <c r="Z36" s="47"/>
      <c r="AA36" s="47"/>
      <c r="AB36" s="40"/>
      <c r="AC36" s="40"/>
      <c r="AD36" s="40"/>
      <c r="AE36" s="40"/>
      <c r="AF36" s="40"/>
      <c r="AG36" s="163"/>
      <c r="AH36" s="40"/>
      <c r="AI36" s="40"/>
    </row>
    <row r="37" spans="1:35" s="223" customFormat="1" ht="11.25" customHeight="1">
      <c r="A37" s="224"/>
      <c r="B37" s="52" t="s">
        <v>1317</v>
      </c>
      <c r="C37" s="320"/>
      <c r="D37" s="288" t="s">
        <v>1318</v>
      </c>
      <c r="E37" s="328"/>
      <c r="F37" s="328"/>
      <c r="G37" s="328"/>
      <c r="H37" s="107"/>
      <c r="I37" s="291"/>
      <c r="J37" s="291"/>
      <c r="K37" s="291"/>
      <c r="L37" s="291"/>
      <c r="M37" s="291"/>
      <c r="N37" s="291"/>
      <c r="O37" s="291"/>
      <c r="P37" s="291"/>
      <c r="Q37" s="291"/>
      <c r="R37" s="47"/>
      <c r="S37" s="47"/>
      <c r="T37" s="47"/>
      <c r="U37" s="47"/>
      <c r="V37" s="47"/>
      <c r="W37" s="47"/>
      <c r="X37" s="47"/>
      <c r="Y37" s="47"/>
      <c r="Z37" s="47"/>
      <c r="AA37" s="47"/>
      <c r="AB37" s="47"/>
      <c r="AC37" s="47"/>
      <c r="AD37" s="47"/>
      <c r="AE37" s="47"/>
      <c r="AF37" s="47"/>
      <c r="AG37" s="67"/>
      <c r="AH37" s="47"/>
      <c r="AI37" s="47"/>
    </row>
    <row r="38" spans="1:35" s="223" customFormat="1" ht="11.25" customHeight="1">
      <c r="A38" s="224"/>
      <c r="B38" s="65"/>
      <c r="C38" s="67"/>
      <c r="D38" s="290" t="s">
        <v>1319</v>
      </c>
      <c r="E38" s="328"/>
      <c r="F38" s="328"/>
      <c r="G38" s="328"/>
      <c r="H38" s="107"/>
      <c r="I38" s="291"/>
      <c r="J38" s="291"/>
      <c r="K38" s="291"/>
      <c r="L38" s="291"/>
      <c r="M38" s="291"/>
      <c r="N38" s="291"/>
      <c r="O38" s="291"/>
      <c r="P38" s="291"/>
      <c r="Q38" s="291"/>
      <c r="R38" s="47"/>
      <c r="S38" s="47"/>
      <c r="T38" s="47"/>
      <c r="U38" s="47"/>
      <c r="V38" s="47"/>
      <c r="W38" s="47"/>
      <c r="X38" s="47"/>
      <c r="Y38" s="47"/>
      <c r="Z38" s="47"/>
      <c r="AA38" s="47"/>
      <c r="AB38" s="47"/>
      <c r="AC38" s="47"/>
      <c r="AD38" s="47"/>
      <c r="AE38" s="47"/>
      <c r="AF38" s="47"/>
      <c r="AG38" s="67"/>
      <c r="AH38" s="47"/>
      <c r="AI38" s="47"/>
    </row>
    <row r="39" spans="1:35" s="223" customFormat="1" ht="6.75" customHeight="1">
      <c r="A39" s="224"/>
      <c r="B39" s="44"/>
      <c r="C39" s="65"/>
      <c r="D39" s="50"/>
      <c r="E39" s="6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47"/>
      <c r="AD39" s="47"/>
      <c r="AE39" s="47"/>
      <c r="AF39" s="47"/>
      <c r="AG39" s="67"/>
      <c r="AH39" s="47"/>
      <c r="AI39" s="47"/>
    </row>
    <row r="40" spans="1:35" s="223" customFormat="1" ht="12.75" customHeight="1">
      <c r="A40" s="224"/>
      <c r="B40" s="44"/>
      <c r="C40" s="65"/>
      <c r="D40" s="50"/>
      <c r="E40" s="3646">
        <v>310003</v>
      </c>
      <c r="F40" s="3646"/>
      <c r="G40" s="65"/>
      <c r="H40" s="65"/>
      <c r="I40" s="177"/>
      <c r="J40" s="177"/>
      <c r="K40" s="349" t="s">
        <v>1305</v>
      </c>
      <c r="L40" s="350"/>
      <c r="M40" s="240"/>
      <c r="N40" s="241"/>
      <c r="O40" s="241"/>
      <c r="P40" s="241"/>
      <c r="Q40" s="241"/>
      <c r="R40" s="241"/>
      <c r="S40" s="241"/>
      <c r="T40" s="241"/>
      <c r="U40" s="241"/>
      <c r="V40" s="241"/>
      <c r="W40" s="241"/>
      <c r="X40" s="241"/>
      <c r="Y40" s="241"/>
      <c r="Z40" s="241"/>
      <c r="AA40" s="241"/>
      <c r="AB40" s="241"/>
      <c r="AC40" s="241"/>
      <c r="AD40" s="241"/>
      <c r="AE40" s="376"/>
      <c r="AF40" s="47"/>
      <c r="AG40" s="67"/>
      <c r="AH40" s="47"/>
      <c r="AI40" s="47"/>
    </row>
    <row r="41" spans="1:35" s="223" customFormat="1" ht="11.25" customHeight="1">
      <c r="A41" s="224"/>
      <c r="B41" s="44"/>
      <c r="C41" s="65"/>
      <c r="D41" s="50"/>
      <c r="E41" s="2143">
        <v>1</v>
      </c>
      <c r="F41" s="3619"/>
      <c r="G41" s="2129" t="s">
        <v>1306</v>
      </c>
      <c r="H41" s="2130"/>
      <c r="I41" s="2130"/>
      <c r="J41" s="177"/>
      <c r="K41" s="351" t="s">
        <v>1320</v>
      </c>
      <c r="L41" s="352"/>
      <c r="M41" s="157"/>
      <c r="N41" s="157"/>
      <c r="O41" s="157"/>
      <c r="P41" s="157"/>
      <c r="Q41" s="157"/>
      <c r="R41" s="157"/>
      <c r="S41" s="157"/>
      <c r="T41" s="157"/>
      <c r="U41" s="157"/>
      <c r="V41" s="157"/>
      <c r="W41" s="157"/>
      <c r="X41" s="157"/>
      <c r="Y41" s="157"/>
      <c r="Z41" s="157"/>
      <c r="AA41" s="157"/>
      <c r="AB41" s="157"/>
      <c r="AC41" s="157"/>
      <c r="AD41" s="368"/>
      <c r="AE41" s="377"/>
      <c r="AF41" s="47"/>
      <c r="AG41" s="67"/>
      <c r="AH41" s="47"/>
      <c r="AI41" s="47"/>
    </row>
    <row r="42" spans="1:35" s="223" customFormat="1" ht="11.25" customHeight="1">
      <c r="A42" s="224"/>
      <c r="B42" s="44"/>
      <c r="C42" s="65"/>
      <c r="D42" s="50"/>
      <c r="E42" s="2143"/>
      <c r="F42" s="3620"/>
      <c r="G42" s="2129"/>
      <c r="H42" s="2130"/>
      <c r="I42" s="2130"/>
      <c r="J42" s="177"/>
      <c r="K42" s="351" t="s">
        <v>1321</v>
      </c>
      <c r="L42" s="352"/>
      <c r="M42" s="157"/>
      <c r="N42" s="157"/>
      <c r="O42" s="157"/>
      <c r="P42" s="157"/>
      <c r="Q42" s="157"/>
      <c r="R42" s="157"/>
      <c r="S42" s="157"/>
      <c r="T42" s="157"/>
      <c r="U42" s="157"/>
      <c r="V42" s="157"/>
      <c r="W42" s="157"/>
      <c r="X42" s="157"/>
      <c r="Y42" s="157"/>
      <c r="Z42" s="157"/>
      <c r="AA42" s="368"/>
      <c r="AB42" s="368"/>
      <c r="AC42" s="368"/>
      <c r="AD42" s="368"/>
      <c r="AE42" s="377"/>
      <c r="AF42" s="47"/>
      <c r="AG42" s="67"/>
      <c r="AH42" s="47"/>
      <c r="AI42" s="47"/>
    </row>
    <row r="43" spans="1:35" s="223" customFormat="1" ht="11.25" customHeight="1">
      <c r="A43" s="224"/>
      <c r="B43" s="44"/>
      <c r="C43" s="65"/>
      <c r="D43" s="50"/>
      <c r="E43" s="65"/>
      <c r="F43" s="329"/>
      <c r="G43" s="65"/>
      <c r="H43" s="65"/>
      <c r="I43" s="47"/>
      <c r="J43" s="47"/>
      <c r="K43" s="353" t="s">
        <v>1322</v>
      </c>
      <c r="L43" s="352"/>
      <c r="M43" s="343"/>
      <c r="N43" s="343"/>
      <c r="O43" s="343"/>
      <c r="P43" s="343"/>
      <c r="Q43" s="343"/>
      <c r="R43" s="343"/>
      <c r="S43" s="343"/>
      <c r="T43" s="343"/>
      <c r="U43" s="343"/>
      <c r="V43" s="343"/>
      <c r="W43" s="343"/>
      <c r="X43" s="343"/>
      <c r="Y43" s="343"/>
      <c r="Z43" s="343"/>
      <c r="AA43" s="371"/>
      <c r="AB43" s="371"/>
      <c r="AC43" s="368"/>
      <c r="AD43" s="368"/>
      <c r="AE43" s="377"/>
      <c r="AF43" s="47"/>
      <c r="AG43" s="67"/>
      <c r="AH43" s="47"/>
      <c r="AI43" s="47"/>
    </row>
    <row r="44" spans="1:35" s="223" customFormat="1" ht="7.5" customHeight="1">
      <c r="A44" s="224"/>
      <c r="B44" s="44"/>
      <c r="C44" s="65"/>
      <c r="D44" s="50"/>
      <c r="E44" s="49"/>
      <c r="F44" s="49"/>
      <c r="G44" s="49"/>
      <c r="H44" s="49"/>
      <c r="I44" s="49"/>
      <c r="J44" s="49"/>
      <c r="K44" s="354"/>
      <c r="L44" s="345"/>
      <c r="M44" s="345"/>
      <c r="N44" s="345"/>
      <c r="O44" s="345"/>
      <c r="P44" s="345"/>
      <c r="Q44" s="345"/>
      <c r="R44" s="345"/>
      <c r="S44" s="345"/>
      <c r="T44" s="237"/>
      <c r="U44" s="237"/>
      <c r="V44" s="237"/>
      <c r="W44" s="237"/>
      <c r="X44" s="237"/>
      <c r="Y44" s="237"/>
      <c r="Z44" s="237"/>
      <c r="AA44" s="345"/>
      <c r="AB44" s="345"/>
      <c r="AC44" s="237"/>
      <c r="AD44" s="237"/>
      <c r="AE44" s="250"/>
      <c r="AF44" s="47"/>
      <c r="AG44" s="67"/>
      <c r="AH44" s="47"/>
      <c r="AI44" s="47"/>
    </row>
    <row r="45" spans="1:35" s="223" customFormat="1" ht="7.5" customHeight="1">
      <c r="A45" s="224"/>
      <c r="B45" s="44"/>
      <c r="C45" s="65"/>
      <c r="D45" s="50"/>
      <c r="E45" s="65"/>
      <c r="F45" s="178"/>
      <c r="G45" s="65"/>
      <c r="H45" s="65"/>
      <c r="I45" s="65"/>
      <c r="J45" s="49"/>
      <c r="K45" s="47"/>
      <c r="L45" s="47"/>
      <c r="M45" s="49"/>
      <c r="N45" s="49"/>
      <c r="O45" s="49"/>
      <c r="P45" s="49"/>
      <c r="Q45" s="49"/>
      <c r="R45" s="49"/>
      <c r="S45" s="49"/>
      <c r="T45" s="49"/>
      <c r="U45" s="54"/>
      <c r="V45" s="49"/>
      <c r="W45" s="49"/>
      <c r="X45" s="49"/>
      <c r="Y45" s="49"/>
      <c r="Z45" s="49"/>
      <c r="AA45" s="49"/>
      <c r="AB45" s="49"/>
      <c r="AC45" s="47"/>
      <c r="AD45" s="47"/>
      <c r="AE45" s="47"/>
      <c r="AF45" s="47"/>
      <c r="AG45" s="67"/>
      <c r="AH45" s="47"/>
      <c r="AI45" s="47"/>
    </row>
    <row r="46" spans="1:35" s="223" customFormat="1" ht="11.25" customHeight="1">
      <c r="A46" s="224"/>
      <c r="B46" s="44"/>
      <c r="C46" s="65"/>
      <c r="D46" s="288" t="s">
        <v>1323</v>
      </c>
      <c r="E46" s="65"/>
      <c r="F46" s="178"/>
      <c r="G46" s="65"/>
      <c r="H46" s="65"/>
      <c r="I46" s="65"/>
      <c r="J46" s="49"/>
      <c r="K46" s="47"/>
      <c r="L46" s="47"/>
      <c r="M46" s="49"/>
      <c r="N46" s="49"/>
      <c r="O46" s="49"/>
      <c r="P46" s="49"/>
      <c r="Q46" s="49"/>
      <c r="R46" s="49"/>
      <c r="S46" s="49"/>
      <c r="T46" s="49"/>
      <c r="U46" s="54"/>
      <c r="V46" s="49"/>
      <c r="W46" s="49"/>
      <c r="X46" s="49"/>
      <c r="Y46" s="49"/>
      <c r="Z46" s="49"/>
      <c r="AA46" s="49"/>
      <c r="AB46" s="49"/>
      <c r="AC46" s="47"/>
      <c r="AD46" s="47"/>
      <c r="AE46" s="47"/>
      <c r="AF46" s="47"/>
      <c r="AG46" s="67"/>
      <c r="AH46" s="47"/>
      <c r="AI46" s="47"/>
    </row>
    <row r="47" spans="1:35" s="223" customFormat="1" ht="11.25" customHeight="1">
      <c r="A47" s="224"/>
      <c r="B47" s="44"/>
      <c r="C47" s="65"/>
      <c r="D47" s="290" t="s">
        <v>1324</v>
      </c>
      <c r="E47" s="65"/>
      <c r="F47" s="178"/>
      <c r="G47" s="65"/>
      <c r="H47" s="65"/>
      <c r="I47" s="65"/>
      <c r="J47" s="49"/>
      <c r="K47" s="47"/>
      <c r="L47" s="47"/>
      <c r="M47" s="49"/>
      <c r="N47" s="49"/>
      <c r="O47" s="49"/>
      <c r="P47" s="49"/>
      <c r="Q47" s="49"/>
      <c r="R47" s="49"/>
      <c r="S47" s="49"/>
      <c r="T47" s="49"/>
      <c r="U47" s="54"/>
      <c r="V47" s="49"/>
      <c r="W47" s="49"/>
      <c r="X47" s="49"/>
      <c r="Y47" s="49"/>
      <c r="Z47" s="49"/>
      <c r="AA47" s="49"/>
      <c r="AB47" s="49"/>
      <c r="AC47" s="47"/>
      <c r="AD47" s="47"/>
      <c r="AE47" s="47"/>
      <c r="AF47" s="44">
        <v>3100</v>
      </c>
      <c r="AG47" s="67"/>
      <c r="AH47" s="47"/>
      <c r="AI47" s="47"/>
    </row>
    <row r="48" spans="1:35" s="223" customFormat="1" ht="3.75" customHeight="1">
      <c r="A48" s="224"/>
      <c r="B48" s="44"/>
      <c r="C48" s="65"/>
      <c r="D48" s="50"/>
      <c r="E48" s="65"/>
      <c r="F48" s="178"/>
      <c r="G48" s="65"/>
      <c r="H48" s="65"/>
      <c r="I48" s="65"/>
      <c r="J48" s="49"/>
      <c r="K48" s="47"/>
      <c r="L48" s="47"/>
      <c r="M48" s="49"/>
      <c r="N48" s="49"/>
      <c r="O48" s="49"/>
      <c r="P48" s="49"/>
      <c r="Q48" s="49"/>
      <c r="R48" s="49"/>
      <c r="S48" s="49"/>
      <c r="T48" s="49"/>
      <c r="U48" s="54"/>
      <c r="V48" s="49"/>
      <c r="W48" s="49"/>
      <c r="X48" s="49"/>
      <c r="Y48" s="49"/>
      <c r="Z48" s="49"/>
      <c r="AA48" s="49"/>
      <c r="AB48" s="49"/>
      <c r="AC48" s="47"/>
      <c r="AD48" s="47"/>
      <c r="AE48" s="47"/>
      <c r="AF48" s="47"/>
      <c r="AG48" s="67"/>
      <c r="AH48" s="47"/>
      <c r="AI48" s="47"/>
    </row>
    <row r="49" spans="1:35" s="223" customFormat="1" ht="11.25" customHeight="1">
      <c r="A49" s="224"/>
      <c r="B49" s="44"/>
      <c r="C49" s="65"/>
      <c r="D49" s="46" t="s">
        <v>144</v>
      </c>
      <c r="E49" s="288" t="s">
        <v>1325</v>
      </c>
      <c r="F49" s="178"/>
      <c r="G49" s="65"/>
      <c r="H49" s="65"/>
      <c r="I49" s="65"/>
      <c r="J49" s="49"/>
      <c r="K49" s="47"/>
      <c r="L49" s="47"/>
      <c r="M49" s="49"/>
      <c r="N49" s="49"/>
      <c r="O49" s="49"/>
      <c r="P49" s="49"/>
      <c r="Q49" s="49"/>
      <c r="R49" s="49"/>
      <c r="S49" s="49"/>
      <c r="T49" s="49"/>
      <c r="U49" s="54"/>
      <c r="V49" s="49"/>
      <c r="W49" s="49"/>
      <c r="X49" s="49"/>
      <c r="Y49" s="49"/>
      <c r="Z49" s="49"/>
      <c r="AA49" s="49"/>
      <c r="AB49" s="49"/>
      <c r="AC49" s="47"/>
      <c r="AD49" s="47"/>
      <c r="AE49" s="2143">
        <v>12</v>
      </c>
      <c r="AF49" s="3625"/>
      <c r="AG49" s="67"/>
      <c r="AH49" s="47"/>
      <c r="AI49" s="47"/>
    </row>
    <row r="50" spans="1:35" s="223" customFormat="1" ht="11.25" customHeight="1">
      <c r="A50" s="224"/>
      <c r="B50" s="44"/>
      <c r="C50" s="65"/>
      <c r="D50" s="50"/>
      <c r="E50" s="290" t="s">
        <v>1326</v>
      </c>
      <c r="F50" s="178"/>
      <c r="G50" s="65"/>
      <c r="H50" s="65"/>
      <c r="I50" s="65"/>
      <c r="J50" s="49"/>
      <c r="K50" s="47"/>
      <c r="L50" s="47"/>
      <c r="M50" s="49"/>
      <c r="N50" s="49"/>
      <c r="O50" s="49"/>
      <c r="P50" s="49"/>
      <c r="Q50" s="49"/>
      <c r="R50" s="49"/>
      <c r="S50" s="49"/>
      <c r="T50" s="49"/>
      <c r="U50" s="54"/>
      <c r="V50" s="49"/>
      <c r="W50" s="49"/>
      <c r="X50" s="49"/>
      <c r="Y50" s="49"/>
      <c r="Z50" s="49"/>
      <c r="AA50" s="49"/>
      <c r="AB50" s="49"/>
      <c r="AC50" s="47"/>
      <c r="AD50" s="47"/>
      <c r="AE50" s="2143"/>
      <c r="AF50" s="3626"/>
      <c r="AG50" s="67"/>
      <c r="AH50" s="47"/>
      <c r="AI50" s="47"/>
    </row>
    <row r="51" spans="1:35" s="223" customFormat="1" ht="4.5" customHeight="1">
      <c r="A51" s="224"/>
      <c r="B51" s="44"/>
      <c r="C51" s="65"/>
      <c r="D51" s="50"/>
      <c r="E51" s="65"/>
      <c r="F51" s="178"/>
      <c r="G51" s="65"/>
      <c r="H51" s="65"/>
      <c r="I51" s="65"/>
      <c r="J51" s="49"/>
      <c r="K51" s="47"/>
      <c r="L51" s="47"/>
      <c r="M51" s="49"/>
      <c r="N51" s="49"/>
      <c r="O51" s="49"/>
      <c r="P51" s="49"/>
      <c r="Q51" s="49"/>
      <c r="R51" s="49"/>
      <c r="S51" s="49"/>
      <c r="T51" s="49"/>
      <c r="U51" s="54"/>
      <c r="V51" s="49"/>
      <c r="W51" s="49"/>
      <c r="X51" s="49"/>
      <c r="Y51" s="49"/>
      <c r="Z51" s="49"/>
      <c r="AA51" s="49"/>
      <c r="AB51" s="49"/>
      <c r="AC51" s="47"/>
      <c r="AD51" s="47"/>
      <c r="AE51" s="47"/>
      <c r="AF51" s="47"/>
      <c r="AG51" s="67"/>
      <c r="AH51" s="47"/>
      <c r="AI51" s="47"/>
    </row>
    <row r="52" spans="1:35" s="223" customFormat="1" ht="11.25" customHeight="1">
      <c r="A52" s="224"/>
      <c r="B52" s="44"/>
      <c r="C52" s="65"/>
      <c r="D52" s="46" t="s">
        <v>148</v>
      </c>
      <c r="E52" s="288" t="s">
        <v>1327</v>
      </c>
      <c r="F52" s="178"/>
      <c r="G52" s="65"/>
      <c r="H52" s="65"/>
      <c r="I52" s="65"/>
      <c r="J52" s="49"/>
      <c r="K52" s="47"/>
      <c r="L52" s="47"/>
      <c r="M52" s="49"/>
      <c r="N52" s="49"/>
      <c r="O52" s="49"/>
      <c r="P52" s="49"/>
      <c r="Q52" s="49"/>
      <c r="R52" s="49"/>
      <c r="S52" s="49"/>
      <c r="T52" s="49"/>
      <c r="U52" s="54"/>
      <c r="V52" s="49"/>
      <c r="W52" s="49"/>
      <c r="X52" s="49"/>
      <c r="Y52" s="49"/>
      <c r="Z52" s="49"/>
      <c r="AA52" s="49"/>
      <c r="AB52" s="49"/>
      <c r="AC52" s="47"/>
      <c r="AD52" s="47"/>
      <c r="AE52" s="2143">
        <v>82</v>
      </c>
      <c r="AF52" s="3625"/>
      <c r="AG52" s="67"/>
      <c r="AH52" s="47"/>
      <c r="AI52" s="47"/>
    </row>
    <row r="53" spans="1:35" s="223" customFormat="1" ht="11.25" customHeight="1">
      <c r="A53" s="224"/>
      <c r="B53" s="44"/>
      <c r="C53" s="65"/>
      <c r="D53" s="50"/>
      <c r="E53" s="290" t="s">
        <v>1328</v>
      </c>
      <c r="F53" s="178"/>
      <c r="G53" s="65"/>
      <c r="H53" s="65"/>
      <c r="I53" s="65"/>
      <c r="J53" s="49"/>
      <c r="K53" s="47"/>
      <c r="L53" s="47"/>
      <c r="M53" s="49"/>
      <c r="N53" s="49"/>
      <c r="O53" s="49"/>
      <c r="P53" s="49"/>
      <c r="Q53" s="49"/>
      <c r="R53" s="49"/>
      <c r="S53" s="49"/>
      <c r="T53" s="49"/>
      <c r="U53" s="54"/>
      <c r="V53" s="49"/>
      <c r="W53" s="49"/>
      <c r="X53" s="49"/>
      <c r="Y53" s="49"/>
      <c r="Z53" s="49"/>
      <c r="AA53" s="49"/>
      <c r="AB53" s="49"/>
      <c r="AC53" s="47"/>
      <c r="AD53" s="47"/>
      <c r="AE53" s="2143"/>
      <c r="AF53" s="3626"/>
      <c r="AG53" s="67"/>
      <c r="AH53" s="47"/>
      <c r="AI53" s="47"/>
    </row>
    <row r="54" spans="1:35" s="223" customFormat="1" ht="6.75" customHeight="1">
      <c r="A54" s="224"/>
      <c r="B54" s="44"/>
      <c r="C54" s="65"/>
      <c r="D54" s="50"/>
      <c r="E54" s="65"/>
      <c r="F54" s="178"/>
      <c r="G54" s="65"/>
      <c r="H54" s="65"/>
      <c r="I54" s="65"/>
      <c r="J54" s="49"/>
      <c r="K54" s="47"/>
      <c r="L54" s="47"/>
      <c r="M54" s="49"/>
      <c r="N54" s="49"/>
      <c r="O54" s="49"/>
      <c r="P54" s="49"/>
      <c r="Q54" s="49"/>
      <c r="R54" s="49"/>
      <c r="S54" s="49"/>
      <c r="T54" s="49"/>
      <c r="U54" s="54"/>
      <c r="V54" s="49"/>
      <c r="W54" s="49"/>
      <c r="X54" s="49"/>
      <c r="Y54" s="49"/>
      <c r="Z54" s="49"/>
      <c r="AA54" s="49"/>
      <c r="AB54" s="49"/>
      <c r="AC54" s="47"/>
      <c r="AD54" s="47"/>
      <c r="AE54" s="47"/>
      <c r="AF54" s="47"/>
      <c r="AG54" s="67"/>
      <c r="AH54" s="47"/>
      <c r="AI54" s="47"/>
    </row>
    <row r="55" spans="1:35" s="223" customFormat="1" ht="11.25" customHeight="1">
      <c r="A55" s="224"/>
      <c r="B55" s="44"/>
      <c r="C55" s="65"/>
      <c r="D55" s="50"/>
      <c r="E55" s="2143">
        <v>2</v>
      </c>
      <c r="F55" s="3619"/>
      <c r="G55" s="2129" t="s">
        <v>1311</v>
      </c>
      <c r="H55" s="2130"/>
      <c r="I55" s="2130"/>
      <c r="J55" s="49"/>
      <c r="K55" s="232" t="s">
        <v>1329</v>
      </c>
      <c r="L55" s="233"/>
      <c r="M55" s="234"/>
      <c r="N55" s="234"/>
      <c r="O55" s="234"/>
      <c r="P55" s="234"/>
      <c r="Q55" s="234"/>
      <c r="R55" s="234"/>
      <c r="S55" s="234"/>
      <c r="T55" s="363"/>
      <c r="U55" s="54"/>
      <c r="V55" s="49"/>
      <c r="W55" s="49"/>
      <c r="X55" s="49"/>
      <c r="Y55" s="49"/>
      <c r="Z55" s="49"/>
      <c r="AA55" s="49"/>
      <c r="AB55" s="49"/>
      <c r="AC55" s="47"/>
      <c r="AD55" s="47"/>
      <c r="AE55" s="47"/>
      <c r="AF55" s="47"/>
      <c r="AG55" s="67"/>
      <c r="AH55" s="47"/>
      <c r="AI55" s="47"/>
    </row>
    <row r="56" spans="1:35" s="223" customFormat="1" ht="11.25" customHeight="1">
      <c r="A56" s="224"/>
      <c r="B56" s="44"/>
      <c r="C56" s="65"/>
      <c r="D56" s="50"/>
      <c r="E56" s="2143"/>
      <c r="F56" s="3620"/>
      <c r="G56" s="2129"/>
      <c r="H56" s="2130"/>
      <c r="I56" s="2130"/>
      <c r="J56" s="49"/>
      <c r="K56" s="235" t="s">
        <v>1330</v>
      </c>
      <c r="L56" s="236"/>
      <c r="M56" s="237"/>
      <c r="N56" s="238"/>
      <c r="O56" s="238"/>
      <c r="P56" s="238"/>
      <c r="Q56" s="238"/>
      <c r="R56" s="238"/>
      <c r="S56" s="345"/>
      <c r="T56" s="364"/>
      <c r="U56" s="54"/>
      <c r="V56" s="49"/>
      <c r="W56" s="49"/>
      <c r="X56" s="49"/>
      <c r="Y56" s="49"/>
      <c r="Z56" s="49"/>
      <c r="AA56" s="49"/>
      <c r="AB56" s="49"/>
      <c r="AC56" s="47"/>
      <c r="AD56" s="47"/>
      <c r="AE56" s="47"/>
      <c r="AF56" s="47"/>
      <c r="AG56" s="67"/>
      <c r="AH56" s="47"/>
      <c r="AI56" s="47"/>
    </row>
    <row r="57" spans="1:35" s="223" customFormat="1" ht="14.25" customHeight="1">
      <c r="A57" s="225"/>
      <c r="B57" s="53"/>
      <c r="C57" s="79"/>
      <c r="D57" s="254"/>
      <c r="E57" s="324"/>
      <c r="F57" s="210"/>
      <c r="G57" s="210"/>
      <c r="H57" s="103"/>
      <c r="I57" s="103"/>
      <c r="J57" s="207"/>
      <c r="K57" s="207"/>
      <c r="L57" s="207"/>
      <c r="M57" s="80"/>
      <c r="N57" s="207"/>
      <c r="O57" s="207"/>
      <c r="P57" s="207"/>
      <c r="Q57" s="207"/>
      <c r="R57" s="207"/>
      <c r="S57" s="207"/>
      <c r="T57" s="207"/>
      <c r="U57" s="244"/>
      <c r="V57" s="207"/>
      <c r="W57" s="207"/>
      <c r="X57" s="207"/>
      <c r="Y57" s="207"/>
      <c r="Z57" s="207"/>
      <c r="AA57" s="207"/>
      <c r="AB57" s="207"/>
      <c r="AC57" s="80"/>
      <c r="AD57" s="80"/>
      <c r="AE57" s="80"/>
      <c r="AF57" s="80"/>
      <c r="AG57" s="81"/>
      <c r="AH57" s="80"/>
      <c r="AI57" s="47"/>
    </row>
    <row r="58" spans="1:35" s="223" customFormat="1" ht="6.75" customHeight="1">
      <c r="A58" s="224"/>
      <c r="B58" s="44"/>
      <c r="C58" s="65"/>
      <c r="D58" s="50"/>
      <c r="E58" s="258"/>
      <c r="F58" s="97"/>
      <c r="G58" s="97"/>
      <c r="H58" s="100"/>
      <c r="I58" s="100"/>
      <c r="J58" s="49"/>
      <c r="K58" s="49"/>
      <c r="L58" s="49"/>
      <c r="M58" s="47"/>
      <c r="N58" s="49"/>
      <c r="O58" s="49"/>
      <c r="P58" s="49"/>
      <c r="Q58" s="49"/>
      <c r="R58" s="49"/>
      <c r="S58" s="49"/>
      <c r="T58" s="49"/>
      <c r="U58" s="54"/>
      <c r="V58" s="49"/>
      <c r="W58" s="49"/>
      <c r="X58" s="49"/>
      <c r="Y58" s="49"/>
      <c r="Z58" s="49"/>
      <c r="AA58" s="49"/>
      <c r="AB58" s="49"/>
      <c r="AC58" s="47"/>
      <c r="AD58" s="47"/>
      <c r="AE58" s="378"/>
      <c r="AF58" s="378"/>
      <c r="AG58" s="67"/>
      <c r="AH58" s="47"/>
      <c r="AI58" s="47"/>
    </row>
    <row r="59" spans="1:35" s="223" customFormat="1" ht="10.199999999999999">
      <c r="A59" s="224"/>
      <c r="B59" s="3615" t="s">
        <v>1331</v>
      </c>
      <c r="C59" s="3615"/>
      <c r="D59" s="288" t="s">
        <v>1332</v>
      </c>
      <c r="E59" s="331"/>
      <c r="F59" s="288"/>
      <c r="G59" s="288"/>
      <c r="H59" s="288"/>
      <c r="I59" s="288"/>
      <c r="J59" s="288"/>
      <c r="K59" s="288"/>
      <c r="L59" s="288"/>
      <c r="M59" s="288"/>
      <c r="N59" s="288"/>
      <c r="O59" s="288"/>
      <c r="P59" s="288"/>
      <c r="Q59" s="288"/>
      <c r="R59" s="288"/>
      <c r="S59" s="288"/>
      <c r="T59" s="288"/>
      <c r="U59" s="288"/>
      <c r="V59" s="288"/>
      <c r="W59" s="288"/>
      <c r="X59" s="288"/>
      <c r="Y59" s="288"/>
      <c r="Z59" s="288"/>
      <c r="AA59" s="288"/>
      <c r="AB59" s="288"/>
      <c r="AC59" s="288"/>
      <c r="AD59" s="288"/>
      <c r="AE59" s="288"/>
      <c r="AF59" s="47"/>
      <c r="AG59" s="67"/>
      <c r="AH59" s="47"/>
      <c r="AI59" s="47"/>
    </row>
    <row r="60" spans="1:35" s="223" customFormat="1" ht="10.199999999999999">
      <c r="A60" s="224"/>
      <c r="B60" s="331"/>
      <c r="C60" s="332"/>
      <c r="D60" s="289" t="s">
        <v>1333</v>
      </c>
      <c r="E60" s="47"/>
      <c r="F60" s="333"/>
      <c r="G60" s="333"/>
      <c r="H60" s="333"/>
      <c r="I60" s="288"/>
      <c r="J60" s="355"/>
      <c r="K60" s="331"/>
      <c r="L60" s="356"/>
      <c r="M60" s="357"/>
      <c r="N60" s="357"/>
      <c r="O60" s="357"/>
      <c r="P60" s="357"/>
      <c r="Q60" s="357"/>
      <c r="R60" s="357"/>
      <c r="S60" s="357"/>
      <c r="T60" s="357"/>
      <c r="U60" s="357"/>
      <c r="V60" s="357"/>
      <c r="W60" s="357"/>
      <c r="X60" s="357"/>
      <c r="Y60" s="357"/>
      <c r="Z60" s="357"/>
      <c r="AA60" s="357"/>
      <c r="AB60" s="331"/>
      <c r="AC60" s="331"/>
      <c r="AD60" s="331"/>
      <c r="AE60" s="331"/>
      <c r="AF60" s="47"/>
      <c r="AG60" s="67"/>
      <c r="AH60" s="47"/>
      <c r="AI60" s="47"/>
    </row>
    <row r="61" spans="1:35" s="223" customFormat="1" ht="3" customHeight="1">
      <c r="A61" s="224"/>
      <c r="B61" s="331"/>
      <c r="C61" s="332"/>
      <c r="D61" s="334"/>
      <c r="E61" s="331"/>
      <c r="F61" s="331"/>
      <c r="G61" s="335"/>
      <c r="H61" s="288"/>
      <c r="I61" s="358"/>
      <c r="J61" s="47"/>
      <c r="K61" s="47"/>
      <c r="L61" s="359"/>
      <c r="M61" s="359"/>
      <c r="N61" s="360"/>
      <c r="O61" s="360"/>
      <c r="P61" s="359"/>
      <c r="Q61" s="359"/>
      <c r="R61" s="359"/>
      <c r="S61" s="359"/>
      <c r="T61" s="359"/>
      <c r="U61" s="359"/>
      <c r="V61" s="359"/>
      <c r="W61" s="359"/>
      <c r="X61" s="359"/>
      <c r="Y61" s="359"/>
      <c r="Z61" s="359"/>
      <c r="AA61" s="359"/>
      <c r="AB61" s="359"/>
      <c r="AC61" s="359"/>
      <c r="AD61" s="359"/>
      <c r="AE61" s="359"/>
      <c r="AF61" s="47"/>
      <c r="AG61" s="67"/>
      <c r="AH61" s="47"/>
      <c r="AI61" s="47"/>
    </row>
    <row r="62" spans="1:35" s="223" customFormat="1" ht="10.199999999999999">
      <c r="A62" s="224"/>
      <c r="B62" s="3641"/>
      <c r="C62" s="3641"/>
      <c r="D62" s="332"/>
      <c r="E62" s="290"/>
      <c r="F62" s="331"/>
      <c r="G62" s="331"/>
      <c r="H62" s="335"/>
      <c r="I62" s="288"/>
      <c r="J62" s="358"/>
      <c r="K62" s="47"/>
      <c r="L62" s="47"/>
      <c r="M62" s="359"/>
      <c r="N62" s="359"/>
      <c r="O62" s="360"/>
      <c r="P62" s="360"/>
      <c r="Q62" s="360"/>
      <c r="R62" s="360"/>
      <c r="S62" s="360"/>
      <c r="T62" s="359"/>
      <c r="U62" s="359"/>
      <c r="V62" s="359"/>
      <c r="W62" s="359"/>
      <c r="X62" s="359"/>
      <c r="Y62" s="359"/>
      <c r="Z62" s="359"/>
      <c r="AA62" s="331"/>
      <c r="AB62" s="331"/>
      <c r="AC62" s="332"/>
      <c r="AD62" s="332"/>
      <c r="AE62" s="1922" t="s">
        <v>1334</v>
      </c>
      <c r="AF62" s="47"/>
      <c r="AG62" s="67"/>
      <c r="AH62" s="47"/>
      <c r="AI62" s="47"/>
    </row>
    <row r="63" spans="1:35" s="223" customFormat="1" ht="11.25" customHeight="1">
      <c r="A63" s="224"/>
      <c r="B63" s="331"/>
      <c r="C63" s="331"/>
      <c r="D63" s="337" t="s">
        <v>144</v>
      </c>
      <c r="E63" s="288" t="s">
        <v>1335</v>
      </c>
      <c r="F63" s="47"/>
      <c r="G63" s="331"/>
      <c r="H63" s="338"/>
      <c r="I63" s="331"/>
      <c r="J63" s="331"/>
      <c r="K63" s="361"/>
      <c r="L63" s="362"/>
      <c r="M63" s="67"/>
      <c r="N63" s="360"/>
      <c r="O63" s="360"/>
      <c r="P63" s="359"/>
      <c r="Q63" s="359"/>
      <c r="R63" s="359"/>
      <c r="S63" s="359"/>
      <c r="T63" s="359"/>
      <c r="U63" s="359"/>
      <c r="V63" s="359"/>
      <c r="W63" s="359"/>
      <c r="X63" s="359"/>
      <c r="Y63" s="359"/>
      <c r="Z63" s="359"/>
      <c r="AA63" s="331"/>
      <c r="AB63" s="331"/>
      <c r="AC63" s="379"/>
      <c r="AD63" s="3622" t="s">
        <v>406</v>
      </c>
      <c r="AE63" s="2180"/>
      <c r="AF63" s="47"/>
      <c r="AG63" s="67"/>
      <c r="AH63" s="47"/>
      <c r="AI63" s="47"/>
    </row>
    <row r="64" spans="1:35" s="223" customFormat="1" ht="11.25" customHeight="1">
      <c r="A64" s="224"/>
      <c r="B64" s="331"/>
      <c r="C64" s="331"/>
      <c r="D64" s="339"/>
      <c r="E64" s="290" t="s">
        <v>1336</v>
      </c>
      <c r="F64" s="47"/>
      <c r="G64" s="339"/>
      <c r="H64" s="339"/>
      <c r="I64" s="339"/>
      <c r="J64" s="339"/>
      <c r="K64" s="339"/>
      <c r="L64" s="339"/>
      <c r="M64" s="339"/>
      <c r="N64" s="339"/>
      <c r="O64" s="339"/>
      <c r="P64" s="339"/>
      <c r="Q64" s="339"/>
      <c r="R64" s="339"/>
      <c r="S64" s="339"/>
      <c r="T64" s="339"/>
      <c r="U64" s="339"/>
      <c r="V64" s="339"/>
      <c r="W64" s="339"/>
      <c r="X64" s="339"/>
      <c r="Y64" s="339"/>
      <c r="Z64" s="339"/>
      <c r="AA64" s="339"/>
      <c r="AB64" s="339"/>
      <c r="AC64" s="339"/>
      <c r="AD64" s="3623"/>
      <c r="AE64" s="2179"/>
      <c r="AF64" s="47"/>
      <c r="AG64" s="67"/>
      <c r="AH64" s="47"/>
      <c r="AI64" s="47"/>
    </row>
    <row r="65" spans="1:35" s="223" customFormat="1" ht="8.25" customHeight="1">
      <c r="A65" s="224"/>
      <c r="B65" s="331"/>
      <c r="C65" s="331"/>
      <c r="D65" s="379"/>
      <c r="E65" s="333"/>
      <c r="F65" s="47"/>
      <c r="G65" s="333"/>
      <c r="H65" s="333"/>
      <c r="I65" s="44"/>
      <c r="J65" s="44"/>
      <c r="K65" s="44"/>
      <c r="L65" s="47"/>
      <c r="M65" s="44"/>
      <c r="N65" s="44"/>
      <c r="O65" s="44"/>
      <c r="P65" s="44"/>
      <c r="Q65" s="44"/>
      <c r="R65" s="44"/>
      <c r="S65" s="44"/>
      <c r="T65" s="44"/>
      <c r="U65" s="44"/>
      <c r="V65" s="44"/>
      <c r="W65" s="44"/>
      <c r="X65" s="44"/>
      <c r="Y65" s="44"/>
      <c r="Z65" s="44"/>
      <c r="AA65" s="331"/>
      <c r="AB65" s="331"/>
      <c r="AC65" s="44"/>
      <c r="AD65" s="44"/>
      <c r="AE65" s="44"/>
      <c r="AF65" s="47"/>
      <c r="AG65" s="67"/>
      <c r="AH65" s="47"/>
      <c r="AI65" s="47"/>
    </row>
    <row r="66" spans="1:35" s="223" customFormat="1" ht="11.25" customHeight="1">
      <c r="A66" s="224"/>
      <c r="B66" s="331"/>
      <c r="C66" s="331"/>
      <c r="D66" s="337" t="s">
        <v>148</v>
      </c>
      <c r="E66" s="288" t="s">
        <v>1337</v>
      </c>
      <c r="F66" s="47"/>
      <c r="G66" s="331"/>
      <c r="H66" s="338"/>
      <c r="I66" s="331"/>
      <c r="J66" s="331"/>
      <c r="K66" s="361"/>
      <c r="L66" s="47"/>
      <c r="M66" s="388"/>
      <c r="N66" s="389"/>
      <c r="O66" s="390"/>
      <c r="P66" s="388"/>
      <c r="Q66" s="388"/>
      <c r="R66" s="388"/>
      <c r="S66" s="388"/>
      <c r="T66" s="388"/>
      <c r="U66" s="388"/>
      <c r="V66" s="388"/>
      <c r="W66" s="388"/>
      <c r="X66" s="388"/>
      <c r="Y66" s="388"/>
      <c r="Z66" s="388"/>
      <c r="AA66" s="331"/>
      <c r="AB66" s="331"/>
      <c r="AC66" s="379"/>
      <c r="AD66" s="3622" t="s">
        <v>410</v>
      </c>
      <c r="AE66" s="2180"/>
      <c r="AF66" s="47"/>
      <c r="AG66" s="67"/>
      <c r="AH66" s="47"/>
      <c r="AI66" s="47"/>
    </row>
    <row r="67" spans="1:35" s="223" customFormat="1" ht="11.25" customHeight="1">
      <c r="A67" s="224"/>
      <c r="B67" s="331"/>
      <c r="C67" s="331"/>
      <c r="D67" s="331"/>
      <c r="E67" s="291" t="s">
        <v>1338</v>
      </c>
      <c r="F67" s="47"/>
      <c r="G67" s="331"/>
      <c r="H67" s="331"/>
      <c r="I67" s="331"/>
      <c r="J67" s="331"/>
      <c r="K67" s="331"/>
      <c r="L67" s="47"/>
      <c r="M67" s="331"/>
      <c r="N67" s="331"/>
      <c r="O67" s="331"/>
      <c r="P67" s="331"/>
      <c r="Q67" s="331"/>
      <c r="R67" s="331"/>
      <c r="S67" s="331"/>
      <c r="T67" s="331"/>
      <c r="U67" s="331"/>
      <c r="V67" s="331"/>
      <c r="W67" s="331"/>
      <c r="X67" s="331"/>
      <c r="Y67" s="331"/>
      <c r="Z67" s="331"/>
      <c r="AA67" s="331"/>
      <c r="AB67" s="331"/>
      <c r="AC67" s="331"/>
      <c r="AD67" s="3623"/>
      <c r="AE67" s="2179"/>
      <c r="AF67" s="47"/>
      <c r="AG67" s="67"/>
      <c r="AH67" s="47"/>
      <c r="AI67" s="47"/>
    </row>
    <row r="68" spans="1:35" s="223" customFormat="1" ht="8.25" customHeight="1">
      <c r="A68" s="224"/>
      <c r="B68" s="331"/>
      <c r="C68" s="331"/>
      <c r="D68" s="331"/>
      <c r="E68" s="331"/>
      <c r="F68" s="47"/>
      <c r="G68" s="331"/>
      <c r="H68" s="331"/>
      <c r="I68" s="331"/>
      <c r="J68" s="331"/>
      <c r="K68" s="331"/>
      <c r="L68" s="47"/>
      <c r="M68" s="331"/>
      <c r="N68" s="331"/>
      <c r="O68" s="331"/>
      <c r="P68" s="331"/>
      <c r="Q68" s="331"/>
      <c r="R68" s="331"/>
      <c r="S68" s="331"/>
      <c r="T68" s="331"/>
      <c r="U68" s="331"/>
      <c r="V68" s="331"/>
      <c r="W68" s="331"/>
      <c r="X68" s="331"/>
      <c r="Y68" s="331"/>
      <c r="Z68" s="331"/>
      <c r="AA68" s="331"/>
      <c r="AB68" s="331"/>
      <c r="AC68" s="331"/>
      <c r="AD68" s="331"/>
      <c r="AE68" s="331"/>
      <c r="AF68" s="47"/>
      <c r="AG68" s="67"/>
      <c r="AH68" s="47"/>
      <c r="AI68" s="47"/>
    </row>
    <row r="69" spans="1:35" s="223" customFormat="1" ht="11.25" customHeight="1">
      <c r="A69" s="224"/>
      <c r="B69" s="3641"/>
      <c r="C69" s="3641"/>
      <c r="D69" s="337" t="s">
        <v>191</v>
      </c>
      <c r="E69" s="288" t="s">
        <v>1339</v>
      </c>
      <c r="F69" s="47"/>
      <c r="G69" s="331"/>
      <c r="H69" s="380"/>
      <c r="I69" s="331"/>
      <c r="J69" s="331"/>
      <c r="K69" s="355"/>
      <c r="L69" s="47"/>
      <c r="M69" s="67"/>
      <c r="N69" s="360"/>
      <c r="O69" s="360"/>
      <c r="P69" s="359"/>
      <c r="Q69" s="359"/>
      <c r="R69" s="359"/>
      <c r="S69" s="359"/>
      <c r="T69" s="359"/>
      <c r="U69" s="359"/>
      <c r="V69" s="359"/>
      <c r="W69" s="359"/>
      <c r="X69" s="359"/>
      <c r="Y69" s="359"/>
      <c r="Z69" s="359"/>
      <c r="AA69" s="331"/>
      <c r="AB69" s="331"/>
      <c r="AC69" s="379"/>
      <c r="AD69" s="3622" t="s">
        <v>414</v>
      </c>
      <c r="AE69" s="2180"/>
      <c r="AF69" s="47"/>
      <c r="AG69" s="67"/>
      <c r="AH69" s="47"/>
      <c r="AI69" s="47"/>
    </row>
    <row r="70" spans="1:35" s="223" customFormat="1" ht="11.25" customHeight="1">
      <c r="A70" s="224"/>
      <c r="B70" s="331"/>
      <c r="C70" s="332"/>
      <c r="D70" s="332"/>
      <c r="E70" s="290" t="s">
        <v>1340</v>
      </c>
      <c r="F70" s="47"/>
      <c r="G70" s="331"/>
      <c r="H70" s="380"/>
      <c r="I70" s="331"/>
      <c r="J70" s="331"/>
      <c r="K70" s="355"/>
      <c r="L70" s="47"/>
      <c r="M70" s="67"/>
      <c r="N70" s="360"/>
      <c r="O70" s="360"/>
      <c r="P70" s="359"/>
      <c r="Q70" s="359"/>
      <c r="R70" s="359"/>
      <c r="S70" s="359"/>
      <c r="T70" s="359"/>
      <c r="U70" s="359"/>
      <c r="V70" s="359"/>
      <c r="W70" s="359"/>
      <c r="X70" s="359"/>
      <c r="Y70" s="359"/>
      <c r="Z70" s="359"/>
      <c r="AA70" s="331"/>
      <c r="AB70" s="331"/>
      <c r="AC70" s="331"/>
      <c r="AD70" s="3623"/>
      <c r="AE70" s="2179"/>
      <c r="AF70" s="47"/>
      <c r="AG70" s="67"/>
      <c r="AH70" s="47"/>
      <c r="AI70" s="47"/>
    </row>
    <row r="71" spans="1:35" s="223" customFormat="1" ht="8.25" customHeight="1">
      <c r="A71" s="224"/>
      <c r="B71" s="331"/>
      <c r="C71" s="331"/>
      <c r="D71" s="331"/>
      <c r="E71" s="331"/>
      <c r="F71" s="47"/>
      <c r="G71" s="331"/>
      <c r="H71" s="331"/>
      <c r="I71" s="331"/>
      <c r="J71" s="331"/>
      <c r="K71" s="331"/>
      <c r="L71" s="47"/>
      <c r="M71" s="331"/>
      <c r="N71" s="331"/>
      <c r="O71" s="331"/>
      <c r="P71" s="331"/>
      <c r="Q71" s="331"/>
      <c r="R71" s="331"/>
      <c r="S71" s="331"/>
      <c r="T71" s="331"/>
      <c r="U71" s="331"/>
      <c r="V71" s="331"/>
      <c r="W71" s="331"/>
      <c r="X71" s="331"/>
      <c r="Y71" s="331"/>
      <c r="Z71" s="331"/>
      <c r="AA71" s="331"/>
      <c r="AB71" s="331"/>
      <c r="AC71" s="331"/>
      <c r="AD71" s="331"/>
      <c r="AE71" s="331"/>
      <c r="AF71" s="47"/>
      <c r="AG71" s="67"/>
      <c r="AH71" s="47"/>
      <c r="AI71" s="47"/>
    </row>
    <row r="72" spans="1:35" s="223" customFormat="1" ht="11.25" customHeight="1">
      <c r="A72" s="224"/>
      <c r="B72" s="331"/>
      <c r="C72" s="331"/>
      <c r="D72" s="337" t="s">
        <v>248</v>
      </c>
      <c r="E72" s="288" t="s">
        <v>1341</v>
      </c>
      <c r="F72" s="47"/>
      <c r="G72" s="331"/>
      <c r="H72" s="380"/>
      <c r="I72" s="331"/>
      <c r="J72" s="331"/>
      <c r="K72" s="355"/>
      <c r="L72" s="47"/>
      <c r="M72" s="67"/>
      <c r="N72" s="360"/>
      <c r="O72" s="44"/>
      <c r="P72" s="359"/>
      <c r="Q72" s="359"/>
      <c r="R72" s="359"/>
      <c r="S72" s="359"/>
      <c r="T72" s="359"/>
      <c r="U72" s="359"/>
      <c r="V72" s="359"/>
      <c r="W72" s="359"/>
      <c r="X72" s="359"/>
      <c r="Y72" s="359"/>
      <c r="Z72" s="359"/>
      <c r="AA72" s="331"/>
      <c r="AB72" s="331"/>
      <c r="AC72" s="379"/>
      <c r="AD72" s="3622" t="s">
        <v>335</v>
      </c>
      <c r="AE72" s="2180"/>
      <c r="AF72" s="47"/>
      <c r="AG72" s="67"/>
      <c r="AH72" s="47"/>
      <c r="AI72" s="47"/>
    </row>
    <row r="73" spans="1:35" s="223" customFormat="1" ht="11.25" customHeight="1">
      <c r="A73" s="224"/>
      <c r="B73" s="331"/>
      <c r="C73" s="331"/>
      <c r="D73" s="381"/>
      <c r="E73" s="290" t="s">
        <v>1342</v>
      </c>
      <c r="F73" s="47"/>
      <c r="G73" s="331"/>
      <c r="H73" s="382"/>
      <c r="I73" s="339"/>
      <c r="J73" s="339"/>
      <c r="K73" s="391"/>
      <c r="L73" s="392"/>
      <c r="M73" s="357"/>
      <c r="N73" s="393"/>
      <c r="O73" s="362"/>
      <c r="P73" s="357"/>
      <c r="Q73" s="357"/>
      <c r="R73" s="357"/>
      <c r="S73" s="357"/>
      <c r="T73" s="357"/>
      <c r="U73" s="357"/>
      <c r="V73" s="357"/>
      <c r="W73" s="357"/>
      <c r="X73" s="357"/>
      <c r="Y73" s="357"/>
      <c r="Z73" s="357"/>
      <c r="AA73" s="331"/>
      <c r="AB73" s="331"/>
      <c r="AC73" s="379"/>
      <c r="AD73" s="3623"/>
      <c r="AE73" s="2179"/>
      <c r="AF73" s="47"/>
      <c r="AG73" s="67"/>
      <c r="AH73" s="47"/>
      <c r="AI73" s="47"/>
    </row>
    <row r="74" spans="1:35" s="223" customFormat="1" ht="8.25" customHeight="1">
      <c r="A74" s="224"/>
      <c r="B74" s="331"/>
      <c r="C74" s="331"/>
      <c r="D74" s="331"/>
      <c r="E74" s="333"/>
      <c r="F74" s="47"/>
      <c r="G74" s="331"/>
      <c r="H74" s="331"/>
      <c r="I74" s="358"/>
      <c r="J74" s="47"/>
      <c r="K74" s="331"/>
      <c r="L74" s="288"/>
      <c r="M74" s="359"/>
      <c r="N74" s="360"/>
      <c r="O74" s="331"/>
      <c r="P74" s="359"/>
      <c r="Q74" s="359"/>
      <c r="R74" s="359"/>
      <c r="S74" s="359"/>
      <c r="T74" s="359"/>
      <c r="U74" s="359"/>
      <c r="V74" s="359"/>
      <c r="W74" s="359"/>
      <c r="X74" s="359"/>
      <c r="Y74" s="359"/>
      <c r="Z74" s="359"/>
      <c r="AA74" s="331"/>
      <c r="AB74" s="331"/>
      <c r="AC74" s="359"/>
      <c r="AD74" s="359"/>
      <c r="AE74" s="359"/>
      <c r="AF74" s="47"/>
      <c r="AG74" s="67"/>
      <c r="AH74" s="47"/>
      <c r="AI74" s="47"/>
    </row>
    <row r="75" spans="1:35" s="223" customFormat="1" ht="11.25" customHeight="1">
      <c r="A75" s="224"/>
      <c r="B75" s="331"/>
      <c r="C75" s="332"/>
      <c r="D75" s="337" t="s">
        <v>251</v>
      </c>
      <c r="E75" s="288" t="s">
        <v>1343</v>
      </c>
      <c r="F75" s="47"/>
      <c r="G75" s="331"/>
      <c r="H75" s="380"/>
      <c r="I75" s="331"/>
      <c r="J75" s="331"/>
      <c r="K75" s="355"/>
      <c r="L75" s="332"/>
      <c r="M75" s="359"/>
      <c r="N75" s="360"/>
      <c r="O75" s="331"/>
      <c r="P75" s="360"/>
      <c r="Q75" s="360"/>
      <c r="R75" s="360"/>
      <c r="S75" s="360"/>
      <c r="T75" s="359"/>
      <c r="U75" s="359"/>
      <c r="V75" s="359"/>
      <c r="W75" s="359"/>
      <c r="X75" s="359"/>
      <c r="Y75" s="359"/>
      <c r="Z75" s="359"/>
      <c r="AA75" s="331"/>
      <c r="AB75" s="331"/>
      <c r="AC75" s="379"/>
      <c r="AD75" s="3622" t="s">
        <v>336</v>
      </c>
      <c r="AE75" s="2180"/>
      <c r="AF75" s="47"/>
      <c r="AG75" s="67"/>
      <c r="AH75" s="47"/>
      <c r="AI75" s="47"/>
    </row>
    <row r="76" spans="1:35" s="223" customFormat="1" ht="11.25" customHeight="1">
      <c r="A76" s="224"/>
      <c r="B76" s="331"/>
      <c r="C76" s="332"/>
      <c r="D76" s="332"/>
      <c r="E76" s="290" t="s">
        <v>1344</v>
      </c>
      <c r="F76" s="47"/>
      <c r="G76" s="331"/>
      <c r="H76" s="380"/>
      <c r="I76" s="331"/>
      <c r="J76" s="331"/>
      <c r="K76" s="355"/>
      <c r="L76" s="394"/>
      <c r="M76" s="67"/>
      <c r="N76" s="360"/>
      <c r="O76" s="332"/>
      <c r="P76" s="359"/>
      <c r="Q76" s="359"/>
      <c r="R76" s="359"/>
      <c r="S76" s="359"/>
      <c r="T76" s="359"/>
      <c r="U76" s="359"/>
      <c r="V76" s="359"/>
      <c r="W76" s="359"/>
      <c r="X76" s="359"/>
      <c r="Y76" s="359"/>
      <c r="Z76" s="359"/>
      <c r="AA76" s="331"/>
      <c r="AB76" s="331"/>
      <c r="AC76" s="379"/>
      <c r="AD76" s="3623"/>
      <c r="AE76" s="2179"/>
      <c r="AF76" s="47"/>
      <c r="AG76" s="67"/>
      <c r="AH76" s="47"/>
      <c r="AI76" s="47"/>
    </row>
    <row r="77" spans="1:35" s="223" customFormat="1" ht="8.25" customHeight="1">
      <c r="A77" s="224"/>
      <c r="B77" s="331"/>
      <c r="C77" s="332"/>
      <c r="D77" s="332"/>
      <c r="E77" s="332"/>
      <c r="F77" s="47"/>
      <c r="G77" s="383"/>
      <c r="H77" s="383"/>
      <c r="I77" s="383"/>
      <c r="J77" s="383"/>
      <c r="K77" s="383"/>
      <c r="L77" s="383"/>
      <c r="M77" s="65"/>
      <c r="N77" s="65"/>
      <c r="O77" s="394"/>
      <c r="P77" s="359"/>
      <c r="Q77" s="359"/>
      <c r="R77" s="359"/>
      <c r="S77" s="359"/>
      <c r="T77" s="359"/>
      <c r="U77" s="359"/>
      <c r="V77" s="359"/>
      <c r="W77" s="359"/>
      <c r="X77" s="359"/>
      <c r="Y77" s="359"/>
      <c r="Z77" s="359"/>
      <c r="AA77" s="331"/>
      <c r="AB77" s="331"/>
      <c r="AC77" s="359"/>
      <c r="AD77" s="359"/>
      <c r="AE77" s="359"/>
      <c r="AF77" s="47"/>
      <c r="AG77" s="67"/>
      <c r="AH77" s="47"/>
      <c r="AI77" s="47"/>
    </row>
    <row r="78" spans="1:35" s="223" customFormat="1" ht="11.25" customHeight="1">
      <c r="A78" s="224"/>
      <c r="B78" s="384"/>
      <c r="C78" s="385"/>
      <c r="D78" s="337" t="s">
        <v>254</v>
      </c>
      <c r="E78" s="288" t="s">
        <v>457</v>
      </c>
      <c r="F78" s="47"/>
      <c r="G78" s="331"/>
      <c r="H78" s="380"/>
      <c r="I78" s="331"/>
      <c r="J78" s="331"/>
      <c r="K78" s="355"/>
      <c r="L78" s="332"/>
      <c r="M78" s="359"/>
      <c r="N78" s="360"/>
      <c r="O78" s="331"/>
      <c r="P78" s="360"/>
      <c r="Q78" s="360"/>
      <c r="R78" s="360"/>
      <c r="S78" s="360"/>
      <c r="T78" s="359"/>
      <c r="U78" s="359"/>
      <c r="V78" s="359"/>
      <c r="W78" s="359"/>
      <c r="X78" s="359"/>
      <c r="Y78" s="359"/>
      <c r="Z78" s="359"/>
      <c r="AA78" s="339"/>
      <c r="AB78" s="339"/>
      <c r="AC78" s="379"/>
      <c r="AD78" s="3622" t="s">
        <v>774</v>
      </c>
      <c r="AE78" s="2180"/>
      <c r="AF78" s="47"/>
      <c r="AG78" s="67"/>
      <c r="AH78" s="47"/>
      <c r="AI78" s="47"/>
    </row>
    <row r="79" spans="1:35" s="47" customFormat="1" ht="11.25" customHeight="1">
      <c r="A79" s="224"/>
      <c r="B79" s="331"/>
      <c r="C79" s="332"/>
      <c r="D79" s="331"/>
      <c r="E79" s="290" t="s">
        <v>462</v>
      </c>
      <c r="G79" s="331"/>
      <c r="H79" s="380"/>
      <c r="I79" s="331"/>
      <c r="J79" s="331"/>
      <c r="K79" s="355"/>
      <c r="L79" s="394"/>
      <c r="M79" s="67"/>
      <c r="N79" s="360"/>
      <c r="O79" s="332"/>
      <c r="P79" s="359"/>
      <c r="Q79" s="359"/>
      <c r="R79" s="359"/>
      <c r="S79" s="359"/>
      <c r="T79" s="359"/>
      <c r="U79" s="359"/>
      <c r="V79" s="359"/>
      <c r="W79" s="359"/>
      <c r="X79" s="359"/>
      <c r="Y79" s="359"/>
      <c r="Z79" s="359"/>
      <c r="AA79" s="331"/>
      <c r="AB79" s="331"/>
      <c r="AC79" s="379"/>
      <c r="AD79" s="3623"/>
      <c r="AE79" s="2179"/>
      <c r="AF79" s="44"/>
      <c r="AG79" s="395"/>
    </row>
    <row r="80" spans="1:35" s="47" customFormat="1" ht="11.25" customHeight="1">
      <c r="A80" s="386"/>
      <c r="B80" s="331"/>
      <c r="C80" s="332"/>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65"/>
      <c r="AG80" s="65"/>
    </row>
    <row r="81" spans="1:35" s="47" customFormat="1" ht="11.25" customHeight="1">
      <c r="A81" s="387"/>
      <c r="B81" s="331"/>
      <c r="C81" s="332"/>
      <c r="D81" s="331"/>
      <c r="E81" s="331"/>
      <c r="F81" s="331"/>
      <c r="G81" s="331"/>
      <c r="H81" s="331"/>
      <c r="I81" s="331"/>
      <c r="J81" s="331"/>
      <c r="K81" s="331"/>
      <c r="L81" s="331"/>
      <c r="M81" s="331"/>
      <c r="N81" s="331"/>
      <c r="O81" s="331"/>
      <c r="P81" s="331"/>
      <c r="Q81" s="331"/>
      <c r="R81" s="331"/>
      <c r="S81" s="331"/>
      <c r="T81" s="331"/>
      <c r="U81" s="331"/>
      <c r="V81" s="331"/>
      <c r="W81" s="331"/>
      <c r="X81" s="331"/>
      <c r="Y81" s="331"/>
      <c r="Z81" s="331"/>
      <c r="AA81" s="331"/>
      <c r="AB81" s="331"/>
      <c r="AC81" s="331"/>
      <c r="AD81" s="331"/>
      <c r="AE81" s="331"/>
      <c r="AF81" s="65"/>
      <c r="AG81" s="65"/>
    </row>
    <row r="82" spans="1:35" s="223" customFormat="1" ht="6.75" customHeight="1">
      <c r="A82" s="224"/>
      <c r="B82" s="44"/>
      <c r="C82" s="65"/>
      <c r="D82" s="50"/>
      <c r="E82" s="258"/>
      <c r="F82" s="97"/>
      <c r="G82" s="97"/>
      <c r="H82" s="100"/>
      <c r="I82" s="100"/>
      <c r="J82" s="49"/>
      <c r="K82" s="49"/>
      <c r="L82" s="49"/>
      <c r="M82" s="47"/>
      <c r="N82" s="49"/>
      <c r="O82" s="49"/>
      <c r="P82" s="49"/>
      <c r="Q82" s="49"/>
      <c r="R82" s="49"/>
      <c r="S82" s="49"/>
      <c r="T82" s="49"/>
      <c r="U82" s="54"/>
      <c r="V82" s="49"/>
      <c r="W82" s="49"/>
      <c r="X82" s="49"/>
      <c r="Y82" s="49"/>
      <c r="Z82" s="49"/>
      <c r="AA82" s="49"/>
      <c r="AB82" s="49"/>
      <c r="AC82" s="47"/>
      <c r="AD82" s="47"/>
      <c r="AE82" s="47"/>
      <c r="AF82" s="47"/>
      <c r="AG82" s="67"/>
      <c r="AH82" s="47"/>
      <c r="AI82" s="47"/>
    </row>
    <row r="83" spans="1:35" s="223" customFormat="1" ht="6.75" customHeight="1">
      <c r="A83" s="224"/>
      <c r="B83" s="44"/>
      <c r="C83" s="65"/>
      <c r="D83" s="50"/>
      <c r="E83" s="258"/>
      <c r="F83" s="97"/>
      <c r="G83" s="97"/>
      <c r="H83" s="100"/>
      <c r="I83" s="100"/>
      <c r="J83" s="49"/>
      <c r="K83" s="49"/>
      <c r="L83" s="49"/>
      <c r="M83" s="47"/>
      <c r="N83" s="49"/>
      <c r="O83" s="49"/>
      <c r="P83" s="49"/>
      <c r="Q83" s="49"/>
      <c r="R83" s="49"/>
      <c r="S83" s="49"/>
      <c r="T83" s="49"/>
      <c r="U83" s="54"/>
      <c r="V83" s="49"/>
      <c r="W83" s="49"/>
      <c r="X83" s="49"/>
      <c r="Y83" s="49"/>
      <c r="Z83" s="49"/>
      <c r="AA83" s="49"/>
      <c r="AB83" s="49"/>
      <c r="AC83" s="47"/>
      <c r="AD83" s="47"/>
      <c r="AE83" s="47"/>
      <c r="AF83" s="47"/>
      <c r="AG83" s="67"/>
      <c r="AH83" s="47"/>
      <c r="AI83" s="47"/>
    </row>
    <row r="84" spans="1:35" s="223" customFormat="1" ht="6.75" customHeight="1">
      <c r="A84" s="224"/>
      <c r="B84" s="44"/>
      <c r="C84" s="65"/>
      <c r="D84" s="50"/>
      <c r="E84" s="258"/>
      <c r="F84" s="97"/>
      <c r="G84" s="97"/>
      <c r="H84" s="100"/>
      <c r="I84" s="100"/>
      <c r="J84" s="49"/>
      <c r="K84" s="49"/>
      <c r="L84" s="49"/>
      <c r="M84" s="47"/>
      <c r="N84" s="49"/>
      <c r="O84" s="49"/>
      <c r="P84" s="49"/>
      <c r="Q84" s="49"/>
      <c r="R84" s="49"/>
      <c r="S84" s="49"/>
      <c r="T84" s="49"/>
      <c r="U84" s="54"/>
      <c r="V84" s="49"/>
      <c r="W84" s="49"/>
      <c r="X84" s="49"/>
      <c r="Y84" s="49"/>
      <c r="Z84" s="49"/>
      <c r="AA84" s="49"/>
      <c r="AB84" s="49"/>
      <c r="AC84" s="47"/>
      <c r="AD84" s="47"/>
      <c r="AE84" s="47"/>
      <c r="AF84" s="47"/>
      <c r="AG84" s="67"/>
      <c r="AH84" s="47"/>
      <c r="AI84" s="47"/>
    </row>
    <row r="85" spans="1:35" s="223" customFormat="1" ht="6.75" customHeight="1">
      <c r="A85" s="224"/>
      <c r="B85" s="44"/>
      <c r="C85" s="65"/>
      <c r="D85" s="50"/>
      <c r="E85" s="258"/>
      <c r="F85" s="97"/>
      <c r="G85" s="97"/>
      <c r="H85" s="100"/>
      <c r="I85" s="100"/>
      <c r="J85" s="49"/>
      <c r="K85" s="49"/>
      <c r="L85" s="49"/>
      <c r="M85" s="47"/>
      <c r="N85" s="49"/>
      <c r="O85" s="49"/>
      <c r="P85" s="49"/>
      <c r="Q85" s="49"/>
      <c r="R85" s="49"/>
      <c r="S85" s="49"/>
      <c r="T85" s="49"/>
      <c r="U85" s="54"/>
      <c r="V85" s="49"/>
      <c r="W85" s="49"/>
      <c r="X85" s="49"/>
      <c r="Y85" s="49"/>
      <c r="Z85" s="49"/>
      <c r="AA85" s="49"/>
      <c r="AB85" s="49"/>
      <c r="AC85" s="47"/>
      <c r="AD85" s="47"/>
      <c r="AE85" s="47"/>
      <c r="AF85" s="47"/>
      <c r="AG85" s="67"/>
      <c r="AH85" s="47"/>
      <c r="AI85" s="47"/>
    </row>
    <row r="86" spans="1:35" s="223" customFormat="1" ht="6.75" customHeight="1">
      <c r="A86" s="224"/>
      <c r="B86" s="44"/>
      <c r="C86" s="65"/>
      <c r="D86" s="50"/>
      <c r="E86" s="258"/>
      <c r="F86" s="97"/>
      <c r="G86" s="97"/>
      <c r="H86" s="100"/>
      <c r="I86" s="100"/>
      <c r="J86" s="49"/>
      <c r="K86" s="49"/>
      <c r="L86" s="49"/>
      <c r="M86" s="47"/>
      <c r="N86" s="49"/>
      <c r="O86" s="49"/>
      <c r="P86" s="49"/>
      <c r="Q86" s="49"/>
      <c r="R86" s="49"/>
      <c r="S86" s="49"/>
      <c r="T86" s="49"/>
      <c r="U86" s="54"/>
      <c r="V86" s="49"/>
      <c r="W86" s="49"/>
      <c r="X86" s="49"/>
      <c r="Y86" s="49"/>
      <c r="Z86" s="49"/>
      <c r="AA86" s="49"/>
      <c r="AB86" s="49"/>
      <c r="AC86" s="47"/>
      <c r="AD86" s="47"/>
      <c r="AE86" s="47"/>
      <c r="AF86" s="47"/>
      <c r="AG86" s="67"/>
      <c r="AH86" s="47"/>
      <c r="AI86" s="47"/>
    </row>
    <row r="87" spans="1:35" s="223" customFormat="1" ht="6.75" customHeight="1">
      <c r="A87" s="224"/>
      <c r="B87" s="44"/>
      <c r="C87" s="65"/>
      <c r="D87" s="50"/>
      <c r="E87" s="258"/>
      <c r="F87" s="97"/>
      <c r="G87" s="97"/>
      <c r="H87" s="100"/>
      <c r="I87" s="100"/>
      <c r="J87" s="49"/>
      <c r="K87" s="49"/>
      <c r="L87" s="49"/>
      <c r="M87" s="47"/>
      <c r="N87" s="49"/>
      <c r="O87" s="49"/>
      <c r="P87" s="49"/>
      <c r="Q87" s="49"/>
      <c r="R87" s="49"/>
      <c r="S87" s="49"/>
      <c r="T87" s="49"/>
      <c r="U87" s="54"/>
      <c r="V87" s="49"/>
      <c r="W87" s="49"/>
      <c r="X87" s="49"/>
      <c r="Y87" s="49"/>
      <c r="Z87" s="49"/>
      <c r="AA87" s="49"/>
      <c r="AB87" s="49"/>
      <c r="AC87" s="47"/>
      <c r="AD87" s="47"/>
      <c r="AE87" s="47"/>
      <c r="AF87" s="47"/>
      <c r="AG87" s="67"/>
      <c r="AH87" s="47"/>
      <c r="AI87" s="47"/>
    </row>
    <row r="88" spans="1:35" s="223" customFormat="1" ht="6.75" customHeight="1">
      <c r="A88" s="224"/>
      <c r="B88" s="44"/>
      <c r="C88" s="65"/>
      <c r="D88" s="50"/>
      <c r="E88" s="258"/>
      <c r="F88" s="97"/>
      <c r="G88" s="97"/>
      <c r="H88" s="100"/>
      <c r="I88" s="100"/>
      <c r="J88" s="49"/>
      <c r="K88" s="49"/>
      <c r="L88" s="49"/>
      <c r="M88" s="47"/>
      <c r="N88" s="49"/>
      <c r="O88" s="49"/>
      <c r="P88" s="49"/>
      <c r="Q88" s="49"/>
      <c r="R88" s="49"/>
      <c r="S88" s="49"/>
      <c r="T88" s="49"/>
      <c r="U88" s="54"/>
      <c r="V88" s="49"/>
      <c r="W88" s="49"/>
      <c r="X88" s="49"/>
      <c r="Y88" s="49"/>
      <c r="Z88" s="49"/>
      <c r="AA88" s="49"/>
      <c r="AB88" s="49"/>
      <c r="AC88" s="47"/>
      <c r="AD88" s="47"/>
      <c r="AE88" s="47"/>
      <c r="AF88" s="47"/>
      <c r="AG88" s="67"/>
      <c r="AH88" s="47"/>
      <c r="AI88" s="47"/>
    </row>
    <row r="89" spans="1:35" s="223" customFormat="1" ht="6.75" customHeight="1">
      <c r="A89" s="224"/>
      <c r="B89" s="44"/>
      <c r="C89" s="65"/>
      <c r="D89" s="50"/>
      <c r="E89" s="258"/>
      <c r="F89" s="97"/>
      <c r="G89" s="97"/>
      <c r="H89" s="100"/>
      <c r="I89" s="100"/>
      <c r="J89" s="49"/>
      <c r="K89" s="49"/>
      <c r="L89" s="49"/>
      <c r="M89" s="47"/>
      <c r="N89" s="49"/>
      <c r="O89" s="49"/>
      <c r="P89" s="49"/>
      <c r="Q89" s="49"/>
      <c r="R89" s="49"/>
      <c r="S89" s="49"/>
      <c r="T89" s="49"/>
      <c r="U89" s="54"/>
      <c r="V89" s="49"/>
      <c r="W89" s="49"/>
      <c r="X89" s="49"/>
      <c r="Y89" s="49"/>
      <c r="Z89" s="49"/>
      <c r="AA89" s="49"/>
      <c r="AB89" s="49"/>
      <c r="AC89" s="47"/>
      <c r="AD89" s="47"/>
      <c r="AE89" s="47"/>
      <c r="AF89" s="47"/>
      <c r="AG89" s="67"/>
      <c r="AH89" s="47"/>
      <c r="AI89" s="47"/>
    </row>
    <row r="90" spans="1:35" s="223" customFormat="1" ht="6.75" customHeight="1">
      <c r="A90" s="224"/>
      <c r="B90" s="44"/>
      <c r="C90" s="65"/>
      <c r="D90" s="50"/>
      <c r="E90" s="258"/>
      <c r="F90" s="97"/>
      <c r="G90" s="97"/>
      <c r="H90" s="100"/>
      <c r="I90" s="100"/>
      <c r="J90" s="49"/>
      <c r="K90" s="49"/>
      <c r="L90" s="49"/>
      <c r="M90" s="47"/>
      <c r="N90" s="49"/>
      <c r="O90" s="49"/>
      <c r="P90" s="49"/>
      <c r="Q90" s="49"/>
      <c r="R90" s="49"/>
      <c r="S90" s="49"/>
      <c r="T90" s="49"/>
      <c r="U90" s="54"/>
      <c r="V90" s="49"/>
      <c r="W90" s="49"/>
      <c r="X90" s="49"/>
      <c r="Y90" s="49"/>
      <c r="Z90" s="49"/>
      <c r="AA90" s="49"/>
      <c r="AB90" s="49"/>
      <c r="AC90" s="47"/>
      <c r="AD90" s="47"/>
      <c r="AE90" s="47"/>
      <c r="AF90" s="47"/>
      <c r="AG90" s="67"/>
      <c r="AH90" s="47"/>
      <c r="AI90" s="47"/>
    </row>
    <row r="91" spans="1:35" s="223" customFormat="1" ht="6.75" customHeight="1">
      <c r="A91" s="224"/>
      <c r="B91" s="44"/>
      <c r="C91" s="65"/>
      <c r="D91" s="50"/>
      <c r="E91" s="258"/>
      <c r="F91" s="97"/>
      <c r="G91" s="97"/>
      <c r="H91" s="100"/>
      <c r="I91" s="100"/>
      <c r="J91" s="49"/>
      <c r="K91" s="49"/>
      <c r="L91" s="49"/>
      <c r="M91" s="47"/>
      <c r="N91" s="49"/>
      <c r="O91" s="49"/>
      <c r="P91" s="49"/>
      <c r="Q91" s="49"/>
      <c r="R91" s="49"/>
      <c r="S91" s="49"/>
      <c r="T91" s="49"/>
      <c r="U91" s="54"/>
      <c r="V91" s="49"/>
      <c r="W91" s="49"/>
      <c r="X91" s="49"/>
      <c r="Y91" s="49"/>
      <c r="Z91" s="49"/>
      <c r="AA91" s="49"/>
      <c r="AB91" s="49"/>
      <c r="AC91" s="47"/>
      <c r="AD91" s="47"/>
      <c r="AE91" s="47"/>
      <c r="AF91" s="47"/>
      <c r="AG91" s="67"/>
      <c r="AH91" s="47"/>
      <c r="AI91" s="47"/>
    </row>
    <row r="92" spans="1:35" s="223" customFormat="1" ht="6.75" customHeight="1">
      <c r="A92" s="224"/>
      <c r="B92" s="44"/>
      <c r="C92" s="65"/>
      <c r="D92" s="50"/>
      <c r="E92" s="258"/>
      <c r="F92" s="97"/>
      <c r="G92" s="97"/>
      <c r="H92" s="100"/>
      <c r="I92" s="100"/>
      <c r="J92" s="49"/>
      <c r="K92" s="49"/>
      <c r="L92" s="49"/>
      <c r="M92" s="47"/>
      <c r="N92" s="49"/>
      <c r="O92" s="49"/>
      <c r="P92" s="49"/>
      <c r="Q92" s="49"/>
      <c r="R92" s="49"/>
      <c r="S92" s="49"/>
      <c r="T92" s="49"/>
      <c r="U92" s="54"/>
      <c r="V92" s="49"/>
      <c r="W92" s="49"/>
      <c r="X92" s="49"/>
      <c r="Y92" s="49"/>
      <c r="Z92" s="49"/>
      <c r="AA92" s="49"/>
      <c r="AB92" s="49"/>
      <c r="AC92" s="47"/>
      <c r="AD92" s="47"/>
      <c r="AE92" s="47"/>
      <c r="AF92" s="47"/>
      <c r="AG92" s="67"/>
      <c r="AH92" s="47"/>
      <c r="AI92" s="47"/>
    </row>
    <row r="93" spans="1:35" s="223" customFormat="1" ht="6.75" customHeight="1">
      <c r="A93" s="224"/>
      <c r="B93" s="44"/>
      <c r="C93" s="65"/>
      <c r="D93" s="50"/>
      <c r="E93" s="258"/>
      <c r="F93" s="97"/>
      <c r="G93" s="97"/>
      <c r="H93" s="100"/>
      <c r="I93" s="100"/>
      <c r="J93" s="49"/>
      <c r="K93" s="49"/>
      <c r="L93" s="49"/>
      <c r="M93" s="47"/>
      <c r="N93" s="49"/>
      <c r="O93" s="49"/>
      <c r="P93" s="49"/>
      <c r="Q93" s="49"/>
      <c r="R93" s="49"/>
      <c r="S93" s="49"/>
      <c r="T93" s="49"/>
      <c r="U93" s="54"/>
      <c r="V93" s="49"/>
      <c r="W93" s="49"/>
      <c r="X93" s="49"/>
      <c r="Y93" s="49"/>
      <c r="Z93" s="49"/>
      <c r="AA93" s="49"/>
      <c r="AB93" s="49"/>
      <c r="AC93" s="47"/>
      <c r="AD93" s="47"/>
      <c r="AE93" s="47"/>
      <c r="AF93" s="47"/>
      <c r="AG93" s="67"/>
      <c r="AH93" s="47"/>
      <c r="AI93" s="47"/>
    </row>
    <row r="94" spans="1:35" s="223" customFormat="1" ht="6.75" customHeight="1">
      <c r="A94" s="224"/>
      <c r="B94" s="44"/>
      <c r="C94" s="65"/>
      <c r="D94" s="50"/>
      <c r="E94" s="258"/>
      <c r="F94" s="97"/>
      <c r="G94" s="97"/>
      <c r="H94" s="100"/>
      <c r="I94" s="100"/>
      <c r="J94" s="49"/>
      <c r="K94" s="49"/>
      <c r="L94" s="49"/>
      <c r="M94" s="47"/>
      <c r="N94" s="49"/>
      <c r="O94" s="49"/>
      <c r="P94" s="49"/>
      <c r="Q94" s="49"/>
      <c r="R94" s="49"/>
      <c r="S94" s="49"/>
      <c r="T94" s="49"/>
      <c r="U94" s="54"/>
      <c r="V94" s="49"/>
      <c r="W94" s="49"/>
      <c r="X94" s="49"/>
      <c r="Y94" s="49"/>
      <c r="Z94" s="49"/>
      <c r="AA94" s="49"/>
      <c r="AB94" s="49"/>
      <c r="AC94" s="47"/>
      <c r="AD94" s="47"/>
      <c r="AE94" s="47"/>
      <c r="AF94" s="47"/>
      <c r="AG94" s="67"/>
      <c r="AH94" s="47"/>
      <c r="AI94" s="47"/>
    </row>
    <row r="95" spans="1:35" s="223" customFormat="1" ht="6.75" customHeight="1">
      <c r="A95" s="224"/>
      <c r="B95" s="44"/>
      <c r="C95" s="65"/>
      <c r="D95" s="50"/>
      <c r="E95" s="258"/>
      <c r="F95" s="97"/>
      <c r="G95" s="97"/>
      <c r="H95" s="100"/>
      <c r="I95" s="100"/>
      <c r="J95" s="49"/>
      <c r="K95" s="49"/>
      <c r="L95" s="49"/>
      <c r="M95" s="47"/>
      <c r="N95" s="49"/>
      <c r="O95" s="49"/>
      <c r="P95" s="49"/>
      <c r="Q95" s="49"/>
      <c r="R95" s="49"/>
      <c r="S95" s="49"/>
      <c r="T95" s="49"/>
      <c r="U95" s="54"/>
      <c r="V95" s="49"/>
      <c r="W95" s="49"/>
      <c r="X95" s="49"/>
      <c r="Y95" s="49"/>
      <c r="Z95" s="49"/>
      <c r="AA95" s="49"/>
      <c r="AB95" s="49"/>
      <c r="AC95" s="47"/>
      <c r="AD95" s="47"/>
      <c r="AE95" s="47"/>
      <c r="AF95" s="47"/>
      <c r="AG95" s="67"/>
      <c r="AH95" s="47"/>
      <c r="AI95" s="47"/>
    </row>
    <row r="96" spans="1:35" s="223" customFormat="1" ht="6.75" customHeight="1">
      <c r="A96" s="224"/>
      <c r="B96" s="44"/>
      <c r="C96" s="65"/>
      <c r="D96" s="50"/>
      <c r="E96" s="258"/>
      <c r="F96" s="97"/>
      <c r="G96" s="97"/>
      <c r="H96" s="100"/>
      <c r="I96" s="100"/>
      <c r="J96" s="49"/>
      <c r="K96" s="49"/>
      <c r="L96" s="49"/>
      <c r="M96" s="47"/>
      <c r="N96" s="49"/>
      <c r="O96" s="49"/>
      <c r="P96" s="49"/>
      <c r="Q96" s="49"/>
      <c r="R96" s="49"/>
      <c r="S96" s="49"/>
      <c r="T96" s="49"/>
      <c r="U96" s="54"/>
      <c r="V96" s="49"/>
      <c r="W96" s="49"/>
      <c r="X96" s="49"/>
      <c r="Y96" s="49"/>
      <c r="Z96" s="49"/>
      <c r="AA96" s="49"/>
      <c r="AB96" s="49"/>
      <c r="AC96" s="47"/>
      <c r="AD96" s="47"/>
      <c r="AE96" s="47"/>
      <c r="AF96" s="47"/>
      <c r="AG96" s="67"/>
      <c r="AH96" s="47"/>
      <c r="AI96" s="47"/>
    </row>
    <row r="97" spans="1:35" s="223" customFormat="1" ht="6.75" customHeight="1">
      <c r="A97" s="224"/>
      <c r="B97" s="44"/>
      <c r="C97" s="65"/>
      <c r="D97" s="50"/>
      <c r="E97" s="258"/>
      <c r="F97" s="97"/>
      <c r="G97" s="97"/>
      <c r="H97" s="100"/>
      <c r="I97" s="100"/>
      <c r="J97" s="49"/>
      <c r="K97" s="49"/>
      <c r="L97" s="49"/>
      <c r="M97" s="47"/>
      <c r="N97" s="49"/>
      <c r="O97" s="49"/>
      <c r="P97" s="49"/>
      <c r="Q97" s="49"/>
      <c r="R97" s="49"/>
      <c r="S97" s="49"/>
      <c r="T97" s="49"/>
      <c r="U97" s="54"/>
      <c r="V97" s="49"/>
      <c r="W97" s="49"/>
      <c r="X97" s="49"/>
      <c r="Y97" s="49"/>
      <c r="Z97" s="49"/>
      <c r="AA97" s="49"/>
      <c r="AB97" s="49"/>
      <c r="AC97" s="47"/>
      <c r="AD97" s="47"/>
      <c r="AE97" s="47"/>
      <c r="AF97" s="47"/>
      <c r="AG97" s="67"/>
      <c r="AH97" s="47"/>
      <c r="AI97" s="47"/>
    </row>
    <row r="98" spans="1:35" s="223" customFormat="1" ht="6.75" customHeight="1">
      <c r="A98" s="224"/>
      <c r="B98" s="44"/>
      <c r="C98" s="65"/>
      <c r="D98" s="50"/>
      <c r="E98" s="258"/>
      <c r="F98" s="97"/>
      <c r="G98" s="97"/>
      <c r="H98" s="100"/>
      <c r="I98" s="100"/>
      <c r="J98" s="49"/>
      <c r="K98" s="49"/>
      <c r="L98" s="49"/>
      <c r="M98" s="47"/>
      <c r="N98" s="49"/>
      <c r="O98" s="49"/>
      <c r="P98" s="49"/>
      <c r="Q98" s="49"/>
      <c r="R98" s="49"/>
      <c r="S98" s="49"/>
      <c r="T98" s="49"/>
      <c r="U98" s="54"/>
      <c r="V98" s="49"/>
      <c r="W98" s="49"/>
      <c r="X98" s="49"/>
      <c r="Y98" s="49"/>
      <c r="Z98" s="49"/>
      <c r="AA98" s="49"/>
      <c r="AB98" s="49"/>
      <c r="AC98" s="47"/>
      <c r="AD98" s="47"/>
      <c r="AE98" s="47"/>
      <c r="AF98" s="47"/>
      <c r="AG98" s="67"/>
      <c r="AH98" s="47"/>
      <c r="AI98" s="47"/>
    </row>
    <row r="99" spans="1:35" s="223" customFormat="1" ht="6.75" customHeight="1">
      <c r="A99" s="224"/>
      <c r="B99" s="44"/>
      <c r="C99" s="65"/>
      <c r="D99" s="50"/>
      <c r="E99" s="258"/>
      <c r="F99" s="97"/>
      <c r="G99" s="97"/>
      <c r="H99" s="100"/>
      <c r="I99" s="100"/>
      <c r="J99" s="49"/>
      <c r="K99" s="49"/>
      <c r="L99" s="49"/>
      <c r="M99" s="47"/>
      <c r="N99" s="49"/>
      <c r="O99" s="49"/>
      <c r="P99" s="49"/>
      <c r="Q99" s="49"/>
      <c r="R99" s="49"/>
      <c r="S99" s="49"/>
      <c r="T99" s="49"/>
      <c r="U99" s="54"/>
      <c r="V99" s="49"/>
      <c r="W99" s="49"/>
      <c r="X99" s="49"/>
      <c r="Y99" s="49"/>
      <c r="Z99" s="49"/>
      <c r="AA99" s="49"/>
      <c r="AB99" s="49"/>
      <c r="AC99" s="47"/>
      <c r="AD99" s="47"/>
      <c r="AE99" s="47"/>
      <c r="AF99" s="47"/>
      <c r="AG99" s="67"/>
      <c r="AH99" s="47"/>
      <c r="AI99" s="47"/>
    </row>
    <row r="100" spans="1:35" s="223" customFormat="1" ht="6.75" customHeight="1">
      <c r="A100" s="224"/>
      <c r="B100" s="44"/>
      <c r="C100" s="65"/>
      <c r="D100" s="50"/>
      <c r="E100" s="258"/>
      <c r="F100" s="97"/>
      <c r="G100" s="97"/>
      <c r="H100" s="100"/>
      <c r="I100" s="100"/>
      <c r="J100" s="49"/>
      <c r="K100" s="49"/>
      <c r="L100" s="49"/>
      <c r="M100" s="47"/>
      <c r="N100" s="49"/>
      <c r="O100" s="49"/>
      <c r="P100" s="49"/>
      <c r="Q100" s="49"/>
      <c r="R100" s="49"/>
      <c r="S100" s="49"/>
      <c r="T100" s="49"/>
      <c r="U100" s="54"/>
      <c r="V100" s="49"/>
      <c r="W100" s="49"/>
      <c r="X100" s="49"/>
      <c r="Y100" s="49"/>
      <c r="Z100" s="49"/>
      <c r="AA100" s="49"/>
      <c r="AB100" s="49"/>
      <c r="AC100" s="47"/>
      <c r="AD100" s="47"/>
      <c r="AE100" s="47"/>
      <c r="AF100" s="47"/>
      <c r="AG100" s="67"/>
      <c r="AH100" s="47"/>
      <c r="AI100" s="47"/>
    </row>
    <row r="101" spans="1:35" s="223" customFormat="1" ht="6.75" customHeight="1">
      <c r="A101" s="224"/>
      <c r="B101" s="44"/>
      <c r="C101" s="65"/>
      <c r="D101" s="50"/>
      <c r="E101" s="258"/>
      <c r="F101" s="97"/>
      <c r="G101" s="97"/>
      <c r="H101" s="100"/>
      <c r="I101" s="100"/>
      <c r="J101" s="49"/>
      <c r="K101" s="49"/>
      <c r="L101" s="49"/>
      <c r="M101" s="47"/>
      <c r="N101" s="49"/>
      <c r="O101" s="49"/>
      <c r="P101" s="49"/>
      <c r="Q101" s="49"/>
      <c r="R101" s="49"/>
      <c r="S101" s="49"/>
      <c r="T101" s="49"/>
      <c r="U101" s="54"/>
      <c r="V101" s="49"/>
      <c r="W101" s="49"/>
      <c r="X101" s="49"/>
      <c r="Y101" s="49"/>
      <c r="Z101" s="49"/>
      <c r="AA101" s="49"/>
      <c r="AB101" s="49"/>
      <c r="AC101" s="47"/>
      <c r="AD101" s="47"/>
      <c r="AE101" s="47"/>
      <c r="AF101" s="47"/>
      <c r="AG101" s="67"/>
      <c r="AH101" s="47"/>
      <c r="AI101" s="47"/>
    </row>
    <row r="102" spans="1:35" s="223" customFormat="1" ht="6.75" customHeight="1">
      <c r="A102" s="224"/>
      <c r="B102" s="44"/>
      <c r="C102" s="65"/>
      <c r="D102" s="50"/>
      <c r="E102" s="258"/>
      <c r="F102" s="97"/>
      <c r="G102" s="97"/>
      <c r="H102" s="100"/>
      <c r="I102" s="100"/>
      <c r="J102" s="49"/>
      <c r="K102" s="49"/>
      <c r="L102" s="49"/>
      <c r="M102" s="47"/>
      <c r="N102" s="49"/>
      <c r="O102" s="49"/>
      <c r="P102" s="49"/>
      <c r="Q102" s="49"/>
      <c r="R102" s="49"/>
      <c r="S102" s="49"/>
      <c r="T102" s="49"/>
      <c r="U102" s="54"/>
      <c r="V102" s="49"/>
      <c r="W102" s="49"/>
      <c r="X102" s="49"/>
      <c r="Y102" s="49"/>
      <c r="Z102" s="49"/>
      <c r="AA102" s="49"/>
      <c r="AB102" s="49"/>
      <c r="AC102" s="47"/>
      <c r="AD102" s="47"/>
      <c r="AE102" s="47"/>
      <c r="AF102" s="47"/>
      <c r="AG102" s="67"/>
      <c r="AH102" s="47"/>
      <c r="AI102" s="47"/>
    </row>
    <row r="103" spans="1:35" s="223" customFormat="1" ht="6.75" customHeight="1">
      <c r="A103" s="224"/>
      <c r="B103" s="44"/>
      <c r="C103" s="65"/>
      <c r="D103" s="50"/>
      <c r="E103" s="258"/>
      <c r="F103" s="97"/>
      <c r="G103" s="97"/>
      <c r="H103" s="100"/>
      <c r="I103" s="100"/>
      <c r="J103" s="49"/>
      <c r="K103" s="49"/>
      <c r="L103" s="49"/>
      <c r="M103" s="47"/>
      <c r="N103" s="49"/>
      <c r="O103" s="49"/>
      <c r="P103" s="49"/>
      <c r="Q103" s="49"/>
      <c r="R103" s="49"/>
      <c r="S103" s="49"/>
      <c r="T103" s="49"/>
      <c r="U103" s="54"/>
      <c r="V103" s="49"/>
      <c r="W103" s="49"/>
      <c r="X103" s="49"/>
      <c r="Y103" s="49"/>
      <c r="Z103" s="49"/>
      <c r="AA103" s="49"/>
      <c r="AB103" s="49"/>
      <c r="AC103" s="47"/>
      <c r="AD103" s="47"/>
      <c r="AE103" s="47"/>
      <c r="AF103" s="47"/>
      <c r="AG103" s="67"/>
      <c r="AH103" s="47"/>
      <c r="AI103" s="47"/>
    </row>
    <row r="104" spans="1:35" s="223" customFormat="1" ht="6.75" customHeight="1">
      <c r="A104" s="224"/>
      <c r="B104" s="44"/>
      <c r="C104" s="65"/>
      <c r="D104" s="50"/>
      <c r="E104" s="258"/>
      <c r="F104" s="97"/>
      <c r="G104" s="97"/>
      <c r="H104" s="100"/>
      <c r="I104" s="100"/>
      <c r="J104" s="49"/>
      <c r="K104" s="49"/>
      <c r="L104" s="49"/>
      <c r="M104" s="47"/>
      <c r="N104" s="49"/>
      <c r="O104" s="49"/>
      <c r="P104" s="49"/>
      <c r="Q104" s="49"/>
      <c r="R104" s="49"/>
      <c r="S104" s="49"/>
      <c r="T104" s="49"/>
      <c r="U104" s="54"/>
      <c r="V104" s="49"/>
      <c r="W104" s="49"/>
      <c r="X104" s="49"/>
      <c r="Y104" s="49"/>
      <c r="Z104" s="49"/>
      <c r="AA104" s="49"/>
      <c r="AB104" s="49"/>
      <c r="AC104" s="47"/>
      <c r="AD104" s="47"/>
      <c r="AE104" s="47"/>
      <c r="AF104" s="47"/>
      <c r="AG104" s="67"/>
      <c r="AH104" s="47"/>
      <c r="AI104" s="47"/>
    </row>
    <row r="105" spans="1:35" s="223" customFormat="1" ht="6.75" customHeight="1">
      <c r="A105" s="224"/>
      <c r="B105" s="44"/>
      <c r="C105" s="65"/>
      <c r="D105" s="50"/>
      <c r="E105" s="258"/>
      <c r="F105" s="97"/>
      <c r="G105" s="97"/>
      <c r="H105" s="100"/>
      <c r="I105" s="100"/>
      <c r="J105" s="49"/>
      <c r="K105" s="49"/>
      <c r="L105" s="49"/>
      <c r="M105" s="47"/>
      <c r="N105" s="49"/>
      <c r="O105" s="49"/>
      <c r="P105" s="49"/>
      <c r="Q105" s="49"/>
      <c r="R105" s="49"/>
      <c r="S105" s="49"/>
      <c r="T105" s="49"/>
      <c r="U105" s="54"/>
      <c r="V105" s="49"/>
      <c r="W105" s="49"/>
      <c r="X105" s="49"/>
      <c r="Y105" s="49"/>
      <c r="Z105" s="49"/>
      <c r="AA105" s="49"/>
      <c r="AB105" s="49"/>
      <c r="AC105" s="47"/>
      <c r="AD105" s="47"/>
      <c r="AE105" s="47"/>
      <c r="AF105" s="47"/>
      <c r="AG105" s="67"/>
      <c r="AH105" s="47"/>
      <c r="AI105" s="47"/>
    </row>
    <row r="106" spans="1:35" s="223" customFormat="1" ht="6.75" customHeight="1">
      <c r="A106" s="224"/>
      <c r="B106" s="44"/>
      <c r="C106" s="65"/>
      <c r="D106" s="50"/>
      <c r="E106" s="258"/>
      <c r="F106" s="97"/>
      <c r="G106" s="97"/>
      <c r="H106" s="100"/>
      <c r="I106" s="100"/>
      <c r="J106" s="49"/>
      <c r="K106" s="49"/>
      <c r="L106" s="49"/>
      <c r="M106" s="47"/>
      <c r="N106" s="49"/>
      <c r="O106" s="49"/>
      <c r="P106" s="49"/>
      <c r="Q106" s="49"/>
      <c r="R106" s="49"/>
      <c r="S106" s="49"/>
      <c r="T106" s="49"/>
      <c r="U106" s="54"/>
      <c r="V106" s="49"/>
      <c r="W106" s="49"/>
      <c r="X106" s="49"/>
      <c r="Y106" s="49"/>
      <c r="Z106" s="49"/>
      <c r="AA106" s="49"/>
      <c r="AB106" s="49"/>
      <c r="AC106" s="47"/>
      <c r="AD106" s="47"/>
      <c r="AE106" s="47"/>
      <c r="AF106" s="47"/>
      <c r="AG106" s="67"/>
      <c r="AH106" s="47"/>
      <c r="AI106" s="47"/>
    </row>
    <row r="107" spans="1:35" s="223" customFormat="1" ht="6.75" customHeight="1">
      <c r="A107" s="224"/>
      <c r="B107" s="44"/>
      <c r="C107" s="65"/>
      <c r="D107" s="50"/>
      <c r="E107" s="258"/>
      <c r="F107" s="97"/>
      <c r="G107" s="97"/>
      <c r="H107" s="100"/>
      <c r="I107" s="100"/>
      <c r="J107" s="49"/>
      <c r="K107" s="49"/>
      <c r="L107" s="49"/>
      <c r="M107" s="47"/>
      <c r="N107" s="49"/>
      <c r="O107" s="49"/>
      <c r="P107" s="49"/>
      <c r="Q107" s="49"/>
      <c r="R107" s="49"/>
      <c r="S107" s="49"/>
      <c r="T107" s="49"/>
      <c r="U107" s="54"/>
      <c r="V107" s="49"/>
      <c r="W107" s="49"/>
      <c r="X107" s="49"/>
      <c r="Y107" s="49"/>
      <c r="Z107" s="49"/>
      <c r="AA107" s="49"/>
      <c r="AB107" s="49"/>
      <c r="AC107" s="47"/>
      <c r="AD107" s="47"/>
      <c r="AE107" s="47"/>
      <c r="AF107" s="47"/>
      <c r="AG107" s="67"/>
      <c r="AH107" s="47"/>
      <c r="AI107" s="47"/>
    </row>
    <row r="108" spans="1:35" s="223" customFormat="1" ht="6.75" customHeight="1">
      <c r="A108" s="224"/>
      <c r="B108" s="44"/>
      <c r="C108" s="65"/>
      <c r="D108" s="50"/>
      <c r="E108" s="258"/>
      <c r="F108" s="97"/>
      <c r="G108" s="97"/>
      <c r="H108" s="100"/>
      <c r="I108" s="100"/>
      <c r="J108" s="49"/>
      <c r="K108" s="49"/>
      <c r="L108" s="49"/>
      <c r="M108" s="47"/>
      <c r="N108" s="49"/>
      <c r="O108" s="49"/>
      <c r="P108" s="49"/>
      <c r="Q108" s="49"/>
      <c r="R108" s="49"/>
      <c r="S108" s="49"/>
      <c r="T108" s="49"/>
      <c r="U108" s="54"/>
      <c r="V108" s="49"/>
      <c r="W108" s="49"/>
      <c r="X108" s="49"/>
      <c r="Y108" s="49"/>
      <c r="Z108" s="49"/>
      <c r="AA108" s="49"/>
      <c r="AB108" s="49"/>
      <c r="AC108" s="47"/>
      <c r="AD108" s="47"/>
      <c r="AE108" s="47"/>
      <c r="AF108" s="47"/>
      <c r="AG108" s="67"/>
      <c r="AH108" s="47"/>
      <c r="AI108" s="47"/>
    </row>
    <row r="109" spans="1:35" s="223" customFormat="1" ht="6.75" customHeight="1">
      <c r="A109" s="224"/>
      <c r="B109" s="44"/>
      <c r="C109" s="65"/>
      <c r="D109" s="50"/>
      <c r="E109" s="258"/>
      <c r="F109" s="97"/>
      <c r="G109" s="97"/>
      <c r="H109" s="100"/>
      <c r="I109" s="100"/>
      <c r="J109" s="49"/>
      <c r="K109" s="49"/>
      <c r="L109" s="49"/>
      <c r="M109" s="47"/>
      <c r="N109" s="49"/>
      <c r="O109" s="49"/>
      <c r="P109" s="49"/>
      <c r="Q109" s="49"/>
      <c r="R109" s="49"/>
      <c r="S109" s="49"/>
      <c r="T109" s="49"/>
      <c r="U109" s="54"/>
      <c r="V109" s="49"/>
      <c r="W109" s="49"/>
      <c r="X109" s="49"/>
      <c r="Y109" s="49"/>
      <c r="Z109" s="49"/>
      <c r="AA109" s="49"/>
      <c r="AB109" s="49"/>
      <c r="AC109" s="47"/>
      <c r="AD109" s="47"/>
      <c r="AE109" s="47"/>
      <c r="AF109" s="47"/>
      <c r="AG109" s="67"/>
      <c r="AH109" s="47"/>
      <c r="AI109" s="47"/>
    </row>
    <row r="110" spans="1:35" s="223" customFormat="1" ht="6.75" customHeight="1">
      <c r="A110" s="224"/>
      <c r="B110" s="44"/>
      <c r="C110" s="65"/>
      <c r="D110" s="50"/>
      <c r="E110" s="258"/>
      <c r="F110" s="97"/>
      <c r="G110" s="97"/>
      <c r="H110" s="100"/>
      <c r="I110" s="100"/>
      <c r="J110" s="49"/>
      <c r="K110" s="49"/>
      <c r="L110" s="49"/>
      <c r="M110" s="47"/>
      <c r="N110" s="49"/>
      <c r="O110" s="49"/>
      <c r="P110" s="49"/>
      <c r="Q110" s="49"/>
      <c r="R110" s="49"/>
      <c r="S110" s="49"/>
      <c r="T110" s="49"/>
      <c r="U110" s="54"/>
      <c r="V110" s="49"/>
      <c r="W110" s="49"/>
      <c r="X110" s="49"/>
      <c r="Y110" s="49"/>
      <c r="Z110" s="49"/>
      <c r="AA110" s="49"/>
      <c r="AB110" s="49"/>
      <c r="AC110" s="47"/>
      <c r="AD110" s="47"/>
      <c r="AE110" s="47"/>
      <c r="AF110" s="47"/>
      <c r="AG110" s="67"/>
      <c r="AH110" s="47"/>
      <c r="AI110" s="47"/>
    </row>
    <row r="111" spans="1:35" s="223" customFormat="1" ht="6.75" customHeight="1">
      <c r="A111" s="224"/>
      <c r="B111" s="44"/>
      <c r="C111" s="65"/>
      <c r="D111" s="50"/>
      <c r="E111" s="258"/>
      <c r="F111" s="97"/>
      <c r="G111" s="97"/>
      <c r="H111" s="100"/>
      <c r="I111" s="100"/>
      <c r="J111" s="49"/>
      <c r="K111" s="49"/>
      <c r="L111" s="49"/>
      <c r="M111" s="47"/>
      <c r="N111" s="49"/>
      <c r="O111" s="49"/>
      <c r="P111" s="49"/>
      <c r="Q111" s="49"/>
      <c r="R111" s="49"/>
      <c r="S111" s="49"/>
      <c r="T111" s="49"/>
      <c r="U111" s="54"/>
      <c r="V111" s="49"/>
      <c r="W111" s="49"/>
      <c r="X111" s="49"/>
      <c r="Y111" s="49"/>
      <c r="Z111" s="49"/>
      <c r="AA111" s="49"/>
      <c r="AB111" s="49"/>
      <c r="AC111" s="47"/>
      <c r="AD111" s="47"/>
      <c r="AE111" s="47"/>
      <c r="AF111" s="47"/>
      <c r="AG111" s="67"/>
      <c r="AH111" s="47"/>
      <c r="AI111" s="47"/>
    </row>
    <row r="112" spans="1:35" s="223" customFormat="1" ht="6.75" customHeight="1">
      <c r="A112" s="224"/>
      <c r="B112" s="44"/>
      <c r="C112" s="65"/>
      <c r="D112" s="50"/>
      <c r="E112" s="258"/>
      <c r="F112" s="97"/>
      <c r="G112" s="97"/>
      <c r="H112" s="100"/>
      <c r="I112" s="100"/>
      <c r="J112" s="49"/>
      <c r="K112" s="49"/>
      <c r="L112" s="49"/>
      <c r="M112" s="47"/>
      <c r="N112" s="49"/>
      <c r="O112" s="49"/>
      <c r="P112" s="49"/>
      <c r="Q112" s="49"/>
      <c r="R112" s="49"/>
      <c r="S112" s="49"/>
      <c r="T112" s="49"/>
      <c r="U112" s="54"/>
      <c r="V112" s="49"/>
      <c r="W112" s="49"/>
      <c r="X112" s="49"/>
      <c r="Y112" s="49"/>
      <c r="Z112" s="49"/>
      <c r="AA112" s="49"/>
      <c r="AB112" s="49"/>
      <c r="AC112" s="47"/>
      <c r="AD112" s="47"/>
      <c r="AE112" s="47"/>
      <c r="AF112" s="47"/>
      <c r="AG112" s="67"/>
      <c r="AH112" s="47"/>
      <c r="AI112" s="47"/>
    </row>
    <row r="113" spans="1:35" s="223" customFormat="1" ht="6.75" customHeight="1">
      <c r="A113" s="224"/>
      <c r="B113" s="44"/>
      <c r="C113" s="65"/>
      <c r="D113" s="50"/>
      <c r="E113" s="258"/>
      <c r="F113" s="97"/>
      <c r="G113" s="97"/>
      <c r="H113" s="100"/>
      <c r="I113" s="100"/>
      <c r="J113" s="49"/>
      <c r="K113" s="49"/>
      <c r="L113" s="49"/>
      <c r="M113" s="47"/>
      <c r="N113" s="49"/>
      <c r="O113" s="49"/>
      <c r="P113" s="49"/>
      <c r="Q113" s="49"/>
      <c r="R113" s="49"/>
      <c r="S113" s="49"/>
      <c r="T113" s="49"/>
      <c r="U113" s="54"/>
      <c r="V113" s="49"/>
      <c r="W113" s="49"/>
      <c r="X113" s="49"/>
      <c r="Y113" s="49"/>
      <c r="Z113" s="49"/>
      <c r="AA113" s="49"/>
      <c r="AB113" s="49"/>
      <c r="AC113" s="47"/>
      <c r="AD113" s="47"/>
      <c r="AE113" s="47"/>
      <c r="AF113" s="47"/>
      <c r="AG113" s="67"/>
      <c r="AH113" s="47"/>
      <c r="AI113" s="47"/>
    </row>
    <row r="114" spans="1:35" s="223" customFormat="1" ht="6.75" customHeight="1">
      <c r="A114" s="224"/>
      <c r="B114" s="44"/>
      <c r="C114" s="65"/>
      <c r="D114" s="50"/>
      <c r="E114" s="258"/>
      <c r="F114" s="97"/>
      <c r="G114" s="97"/>
      <c r="H114" s="100"/>
      <c r="I114" s="100"/>
      <c r="J114" s="49"/>
      <c r="K114" s="49"/>
      <c r="L114" s="49"/>
      <c r="M114" s="47"/>
      <c r="N114" s="49"/>
      <c r="O114" s="49"/>
      <c r="P114" s="49"/>
      <c r="Q114" s="49"/>
      <c r="R114" s="49"/>
      <c r="S114" s="49"/>
      <c r="T114" s="49"/>
      <c r="U114" s="54"/>
      <c r="V114" s="49"/>
      <c r="W114" s="49"/>
      <c r="X114" s="49"/>
      <c r="Y114" s="49"/>
      <c r="Z114" s="49"/>
      <c r="AA114" s="49"/>
      <c r="AB114" s="49"/>
      <c r="AC114" s="47"/>
      <c r="AD114" s="47"/>
      <c r="AE114" s="47"/>
      <c r="AF114" s="47"/>
      <c r="AG114" s="67"/>
      <c r="AH114" s="47"/>
      <c r="AI114" s="47"/>
    </row>
    <row r="115" spans="1:35" s="223" customFormat="1" ht="6.75" customHeight="1">
      <c r="A115" s="224"/>
      <c r="B115" s="44"/>
      <c r="C115" s="65"/>
      <c r="D115" s="50"/>
      <c r="E115" s="258"/>
      <c r="F115" s="97"/>
      <c r="G115" s="97"/>
      <c r="H115" s="100"/>
      <c r="I115" s="100"/>
      <c r="J115" s="49"/>
      <c r="K115" s="49"/>
      <c r="L115" s="49"/>
      <c r="M115" s="47"/>
      <c r="N115" s="49"/>
      <c r="O115" s="49"/>
      <c r="P115" s="49"/>
      <c r="Q115" s="49"/>
      <c r="R115" s="49"/>
      <c r="S115" s="49"/>
      <c r="T115" s="49"/>
      <c r="U115" s="54"/>
      <c r="V115" s="49"/>
      <c r="W115" s="49"/>
      <c r="X115" s="49"/>
      <c r="Y115" s="49"/>
      <c r="Z115" s="49"/>
      <c r="AA115" s="49"/>
      <c r="AB115" s="49"/>
      <c r="AC115" s="47"/>
      <c r="AD115" s="47"/>
      <c r="AE115" s="47"/>
      <c r="AF115" s="47"/>
      <c r="AG115" s="67"/>
      <c r="AH115" s="47"/>
      <c r="AI115" s="47"/>
    </row>
    <row r="116" spans="1:35" s="223" customFormat="1" ht="6.75" customHeight="1">
      <c r="A116" s="224"/>
      <c r="B116" s="44"/>
      <c r="C116" s="65"/>
      <c r="D116" s="50"/>
      <c r="E116" s="258"/>
      <c r="F116" s="97"/>
      <c r="G116" s="97"/>
      <c r="H116" s="100"/>
      <c r="I116" s="100"/>
      <c r="J116" s="49"/>
      <c r="K116" s="49"/>
      <c r="L116" s="49"/>
      <c r="M116" s="47"/>
      <c r="N116" s="49"/>
      <c r="O116" s="49"/>
      <c r="P116" s="49"/>
      <c r="Q116" s="49"/>
      <c r="R116" s="49"/>
      <c r="S116" s="49"/>
      <c r="T116" s="49"/>
      <c r="U116" s="54"/>
      <c r="V116" s="49"/>
      <c r="W116" s="49"/>
      <c r="X116" s="49"/>
      <c r="Y116" s="49"/>
      <c r="Z116" s="49"/>
      <c r="AA116" s="49"/>
      <c r="AB116" s="49"/>
      <c r="AC116" s="47"/>
      <c r="AD116" s="47"/>
      <c r="AE116" s="47"/>
      <c r="AF116" s="47"/>
      <c r="AG116" s="67"/>
      <c r="AH116" s="47"/>
      <c r="AI116" s="47"/>
    </row>
    <row r="117" spans="1:35" s="223" customFormat="1" ht="6.75" customHeight="1">
      <c r="A117" s="224"/>
      <c r="B117" s="44"/>
      <c r="C117" s="65"/>
      <c r="D117" s="50"/>
      <c r="E117" s="258"/>
      <c r="F117" s="97"/>
      <c r="G117" s="97"/>
      <c r="H117" s="100"/>
      <c r="I117" s="100"/>
      <c r="J117" s="49"/>
      <c r="K117" s="49"/>
      <c r="L117" s="49"/>
      <c r="M117" s="47"/>
      <c r="N117" s="49"/>
      <c r="O117" s="49"/>
      <c r="P117" s="49"/>
      <c r="Q117" s="49"/>
      <c r="R117" s="49"/>
      <c r="S117" s="49"/>
      <c r="T117" s="49"/>
      <c r="U117" s="54"/>
      <c r="V117" s="49"/>
      <c r="W117" s="49"/>
      <c r="X117" s="49"/>
      <c r="Y117" s="49"/>
      <c r="Z117" s="49"/>
      <c r="AA117" s="49"/>
      <c r="AB117" s="49"/>
      <c r="AC117" s="47"/>
      <c r="AD117" s="47"/>
      <c r="AE117" s="47"/>
      <c r="AF117" s="47"/>
      <c r="AG117" s="67"/>
      <c r="AH117" s="47"/>
      <c r="AI117" s="47"/>
    </row>
    <row r="118" spans="1:35" s="223" customFormat="1" ht="6.75" customHeight="1">
      <c r="A118" s="224"/>
      <c r="B118" s="44"/>
      <c r="C118" s="65"/>
      <c r="D118" s="50"/>
      <c r="E118" s="258"/>
      <c r="F118" s="97"/>
      <c r="G118" s="97"/>
      <c r="H118" s="100"/>
      <c r="I118" s="100"/>
      <c r="J118" s="49"/>
      <c r="K118" s="49"/>
      <c r="L118" s="49"/>
      <c r="M118" s="47"/>
      <c r="N118" s="49"/>
      <c r="O118" s="49"/>
      <c r="P118" s="49"/>
      <c r="Q118" s="49"/>
      <c r="R118" s="49"/>
      <c r="S118" s="49"/>
      <c r="T118" s="49"/>
      <c r="U118" s="54"/>
      <c r="V118" s="49"/>
      <c r="W118" s="49"/>
      <c r="X118" s="49"/>
      <c r="Y118" s="49"/>
      <c r="Z118" s="49"/>
      <c r="AA118" s="49"/>
      <c r="AB118" s="49"/>
      <c r="AC118" s="47"/>
      <c r="AD118" s="47"/>
      <c r="AE118" s="47"/>
      <c r="AF118" s="47"/>
      <c r="AG118" s="67"/>
      <c r="AH118" s="47"/>
      <c r="AI118" s="47"/>
    </row>
    <row r="119" spans="1:35" s="223" customFormat="1" ht="6.75" customHeight="1">
      <c r="A119" s="224"/>
      <c r="B119" s="44"/>
      <c r="C119" s="65"/>
      <c r="D119" s="50"/>
      <c r="E119" s="258"/>
      <c r="F119" s="97"/>
      <c r="G119" s="97"/>
      <c r="H119" s="100"/>
      <c r="I119" s="100"/>
      <c r="J119" s="49"/>
      <c r="K119" s="49"/>
      <c r="L119" s="49"/>
      <c r="M119" s="47"/>
      <c r="N119" s="49"/>
      <c r="O119" s="49"/>
      <c r="P119" s="49"/>
      <c r="Q119" s="49"/>
      <c r="R119" s="49"/>
      <c r="S119" s="49"/>
      <c r="T119" s="49"/>
      <c r="U119" s="54"/>
      <c r="V119" s="49"/>
      <c r="W119" s="49"/>
      <c r="X119" s="49"/>
      <c r="Y119" s="49"/>
      <c r="Z119" s="49"/>
      <c r="AA119" s="49"/>
      <c r="AB119" s="49"/>
      <c r="AC119" s="47"/>
      <c r="AD119" s="47"/>
      <c r="AE119" s="47"/>
      <c r="AF119" s="47"/>
      <c r="AG119" s="67"/>
      <c r="AH119" s="47"/>
      <c r="AI119" s="47"/>
    </row>
    <row r="120" spans="1:35" s="223" customFormat="1" ht="6.75" customHeight="1">
      <c r="A120" s="224"/>
      <c r="B120" s="44"/>
      <c r="C120" s="65"/>
      <c r="D120" s="50"/>
      <c r="E120" s="258"/>
      <c r="F120" s="97"/>
      <c r="G120" s="97"/>
      <c r="H120" s="100"/>
      <c r="I120" s="100"/>
      <c r="J120" s="49"/>
      <c r="K120" s="49"/>
      <c r="L120" s="49"/>
      <c r="M120" s="47"/>
      <c r="N120" s="49"/>
      <c r="O120" s="49"/>
      <c r="P120" s="49"/>
      <c r="Q120" s="49"/>
      <c r="R120" s="49"/>
      <c r="S120" s="49"/>
      <c r="T120" s="49"/>
      <c r="U120" s="54"/>
      <c r="V120" s="49"/>
      <c r="W120" s="49"/>
      <c r="X120" s="49"/>
      <c r="Y120" s="49"/>
      <c r="Z120" s="49"/>
      <c r="AA120" s="49"/>
      <c r="AB120" s="49"/>
      <c r="AC120" s="47"/>
      <c r="AD120" s="47"/>
      <c r="AE120" s="47"/>
      <c r="AF120" s="47"/>
      <c r="AG120" s="67"/>
      <c r="AH120" s="47"/>
      <c r="AI120" s="47"/>
    </row>
    <row r="121" spans="1:35" s="223" customFormat="1" ht="6.75" customHeight="1">
      <c r="A121" s="224"/>
      <c r="B121" s="44"/>
      <c r="C121" s="65"/>
      <c r="D121" s="50"/>
      <c r="E121" s="258"/>
      <c r="F121" s="97"/>
      <c r="G121" s="97"/>
      <c r="H121" s="100"/>
      <c r="I121" s="100"/>
      <c r="J121" s="49"/>
      <c r="K121" s="49"/>
      <c r="L121" s="49"/>
      <c r="M121" s="47"/>
      <c r="N121" s="49"/>
      <c r="O121" s="49"/>
      <c r="P121" s="49"/>
      <c r="Q121" s="49"/>
      <c r="R121" s="49"/>
      <c r="S121" s="49"/>
      <c r="T121" s="49"/>
      <c r="U121" s="54"/>
      <c r="V121" s="49"/>
      <c r="W121" s="49"/>
      <c r="X121" s="49"/>
      <c r="Y121" s="49"/>
      <c r="Z121" s="49"/>
      <c r="AA121" s="49"/>
      <c r="AB121" s="49"/>
      <c r="AC121" s="47"/>
      <c r="AD121" s="47"/>
      <c r="AE121" s="47"/>
      <c r="AF121" s="47"/>
      <c r="AG121" s="67"/>
      <c r="AH121" s="47"/>
      <c r="AI121" s="47"/>
    </row>
    <row r="122" spans="1:35" s="223" customFormat="1" ht="6.75" customHeight="1">
      <c r="A122" s="224"/>
      <c r="B122" s="44"/>
      <c r="C122" s="65"/>
      <c r="D122" s="50"/>
      <c r="E122" s="258"/>
      <c r="F122" s="97"/>
      <c r="G122" s="97"/>
      <c r="H122" s="100"/>
      <c r="I122" s="100"/>
      <c r="J122" s="49"/>
      <c r="K122" s="49"/>
      <c r="L122" s="49"/>
      <c r="M122" s="47"/>
      <c r="N122" s="49"/>
      <c r="O122" s="49"/>
      <c r="P122" s="49"/>
      <c r="Q122" s="49"/>
      <c r="R122" s="49"/>
      <c r="S122" s="49"/>
      <c r="T122" s="49"/>
      <c r="U122" s="54"/>
      <c r="V122" s="49"/>
      <c r="W122" s="49"/>
      <c r="X122" s="49"/>
      <c r="Y122" s="49"/>
      <c r="Z122" s="49"/>
      <c r="AA122" s="49"/>
      <c r="AB122" s="49"/>
      <c r="AC122" s="47"/>
      <c r="AD122" s="47"/>
      <c r="AE122" s="47"/>
      <c r="AF122" s="47"/>
      <c r="AG122" s="67"/>
      <c r="AH122" s="47"/>
      <c r="AI122" s="47"/>
    </row>
    <row r="123" spans="1:35" s="223" customFormat="1" ht="6.75" customHeight="1">
      <c r="A123" s="224"/>
      <c r="B123" s="44"/>
      <c r="C123" s="65"/>
      <c r="D123" s="50"/>
      <c r="E123" s="258"/>
      <c r="F123" s="97"/>
      <c r="G123" s="97"/>
      <c r="H123" s="100"/>
      <c r="I123" s="100"/>
      <c r="J123" s="49"/>
      <c r="K123" s="49"/>
      <c r="L123" s="49"/>
      <c r="M123" s="47"/>
      <c r="N123" s="49"/>
      <c r="O123" s="49"/>
      <c r="P123" s="49"/>
      <c r="Q123" s="49"/>
      <c r="R123" s="49"/>
      <c r="S123" s="49"/>
      <c r="T123" s="49"/>
      <c r="U123" s="54"/>
      <c r="V123" s="49"/>
      <c r="W123" s="49"/>
      <c r="X123" s="49"/>
      <c r="Y123" s="49"/>
      <c r="Z123" s="49"/>
      <c r="AA123" s="49"/>
      <c r="AB123" s="49"/>
      <c r="AC123" s="47"/>
      <c r="AD123" s="47"/>
      <c r="AE123" s="47"/>
      <c r="AF123" s="47"/>
      <c r="AG123" s="67"/>
      <c r="AH123" s="47"/>
      <c r="AI123" s="47"/>
    </row>
    <row r="124" spans="1:35" s="223" customFormat="1" ht="6.75" customHeight="1">
      <c r="A124" s="224"/>
      <c r="B124" s="44"/>
      <c r="C124" s="65"/>
      <c r="D124" s="50"/>
      <c r="E124" s="258"/>
      <c r="F124" s="97"/>
      <c r="G124" s="97"/>
      <c r="H124" s="100"/>
      <c r="I124" s="100"/>
      <c r="J124" s="49"/>
      <c r="K124" s="49"/>
      <c r="L124" s="49"/>
      <c r="M124" s="47"/>
      <c r="N124" s="49"/>
      <c r="O124" s="49"/>
      <c r="P124" s="49"/>
      <c r="Q124" s="49"/>
      <c r="R124" s="49"/>
      <c r="S124" s="49"/>
      <c r="T124" s="49"/>
      <c r="U124" s="54"/>
      <c r="V124" s="49"/>
      <c r="W124" s="49"/>
      <c r="X124" s="49"/>
      <c r="Y124" s="49"/>
      <c r="Z124" s="49"/>
      <c r="AA124" s="49"/>
      <c r="AB124" s="49"/>
      <c r="AC124" s="47"/>
      <c r="AD124" s="47"/>
      <c r="AE124" s="47"/>
      <c r="AF124" s="47"/>
      <c r="AG124" s="67"/>
      <c r="AH124" s="47"/>
      <c r="AI124" s="47"/>
    </row>
    <row r="125" spans="1:35" s="223" customFormat="1" ht="6.75" customHeight="1">
      <c r="A125" s="224"/>
      <c r="B125" s="44"/>
      <c r="C125" s="65"/>
      <c r="D125" s="50"/>
      <c r="E125" s="258"/>
      <c r="F125" s="97"/>
      <c r="G125" s="97"/>
      <c r="H125" s="100"/>
      <c r="I125" s="100"/>
      <c r="J125" s="49"/>
      <c r="K125" s="49"/>
      <c r="L125" s="49"/>
      <c r="M125" s="47"/>
      <c r="N125" s="49"/>
      <c r="O125" s="49"/>
      <c r="P125" s="49"/>
      <c r="Q125" s="49"/>
      <c r="R125" s="49"/>
      <c r="S125" s="49"/>
      <c r="T125" s="49"/>
      <c r="U125" s="54"/>
      <c r="V125" s="49"/>
      <c r="W125" s="49"/>
      <c r="X125" s="49"/>
      <c r="Y125" s="49"/>
      <c r="Z125" s="49"/>
      <c r="AA125" s="49"/>
      <c r="AB125" s="49"/>
      <c r="AC125" s="47"/>
      <c r="AD125" s="47"/>
      <c r="AE125" s="47"/>
      <c r="AF125" s="47"/>
      <c r="AG125" s="67"/>
      <c r="AH125" s="47"/>
      <c r="AI125" s="47"/>
    </row>
    <row r="126" spans="1:35" s="223" customFormat="1" ht="6.75" customHeight="1">
      <c r="A126" s="224"/>
      <c r="B126" s="44"/>
      <c r="C126" s="65"/>
      <c r="D126" s="50"/>
      <c r="E126" s="258"/>
      <c r="F126" s="97"/>
      <c r="G126" s="97"/>
      <c r="H126" s="100"/>
      <c r="I126" s="100"/>
      <c r="J126" s="49"/>
      <c r="K126" s="49"/>
      <c r="L126" s="49"/>
      <c r="M126" s="47"/>
      <c r="N126" s="49"/>
      <c r="O126" s="49"/>
      <c r="P126" s="49"/>
      <c r="Q126" s="49"/>
      <c r="R126" s="49"/>
      <c r="S126" s="49"/>
      <c r="T126" s="49"/>
      <c r="U126" s="54"/>
      <c r="V126" s="49"/>
      <c r="W126" s="49"/>
      <c r="X126" s="49"/>
      <c r="Y126" s="49"/>
      <c r="Z126" s="49"/>
      <c r="AA126" s="49"/>
      <c r="AB126" s="49"/>
      <c r="AC126" s="47"/>
      <c r="AD126" s="47"/>
      <c r="AE126" s="47"/>
      <c r="AF126" s="47"/>
      <c r="AG126" s="67"/>
      <c r="AH126" s="47"/>
      <c r="AI126" s="47"/>
    </row>
    <row r="127" spans="1:35" s="223" customFormat="1" ht="6.75" customHeight="1">
      <c r="A127" s="224"/>
      <c r="B127" s="44"/>
      <c r="C127" s="65"/>
      <c r="D127" s="50"/>
      <c r="E127" s="258"/>
      <c r="F127" s="97"/>
      <c r="G127" s="97"/>
      <c r="H127" s="100"/>
      <c r="I127" s="100"/>
      <c r="J127" s="49"/>
      <c r="K127" s="49"/>
      <c r="L127" s="49"/>
      <c r="M127" s="47"/>
      <c r="N127" s="49"/>
      <c r="O127" s="49"/>
      <c r="P127" s="49"/>
      <c r="Q127" s="49"/>
      <c r="R127" s="49"/>
      <c r="S127" s="49"/>
      <c r="T127" s="49"/>
      <c r="U127" s="54"/>
      <c r="V127" s="49"/>
      <c r="W127" s="49"/>
      <c r="X127" s="49"/>
      <c r="Y127" s="49"/>
      <c r="Z127" s="49"/>
      <c r="AA127" s="49"/>
      <c r="AB127" s="49"/>
      <c r="AC127" s="47"/>
      <c r="AD127" s="47"/>
      <c r="AE127" s="47"/>
      <c r="AF127" s="47"/>
      <c r="AG127" s="67"/>
      <c r="AH127" s="47"/>
      <c r="AI127" s="47"/>
    </row>
    <row r="128" spans="1:35" s="223" customFormat="1" ht="6.75" customHeight="1">
      <c r="A128" s="224"/>
      <c r="B128" s="44"/>
      <c r="C128" s="65"/>
      <c r="D128" s="50"/>
      <c r="E128" s="258"/>
      <c r="F128" s="97"/>
      <c r="G128" s="97"/>
      <c r="H128" s="100"/>
      <c r="I128" s="100"/>
      <c r="J128" s="49"/>
      <c r="K128" s="49"/>
      <c r="L128" s="49"/>
      <c r="M128" s="47"/>
      <c r="N128" s="49"/>
      <c r="O128" s="49"/>
      <c r="P128" s="49"/>
      <c r="Q128" s="49"/>
      <c r="R128" s="49"/>
      <c r="S128" s="49"/>
      <c r="T128" s="49"/>
      <c r="U128" s="54"/>
      <c r="V128" s="49"/>
      <c r="W128" s="49"/>
      <c r="X128" s="49"/>
      <c r="Y128" s="49"/>
      <c r="Z128" s="49"/>
      <c r="AA128" s="49"/>
      <c r="AB128" s="49"/>
      <c r="AC128" s="47"/>
      <c r="AD128" s="47"/>
      <c r="AE128" s="47"/>
      <c r="AF128" s="47"/>
      <c r="AG128" s="67"/>
      <c r="AH128" s="47"/>
      <c r="AI128" s="47"/>
    </row>
    <row r="129" spans="1:35" s="223" customFormat="1" ht="6.75" customHeight="1">
      <c r="A129" s="224"/>
      <c r="B129" s="44"/>
      <c r="C129" s="65"/>
      <c r="D129" s="50"/>
      <c r="E129" s="258"/>
      <c r="F129" s="97"/>
      <c r="G129" s="97"/>
      <c r="H129" s="100"/>
      <c r="I129" s="100"/>
      <c r="J129" s="49"/>
      <c r="K129" s="49"/>
      <c r="L129" s="49"/>
      <c r="M129" s="47"/>
      <c r="N129" s="49"/>
      <c r="O129" s="49"/>
      <c r="P129" s="49"/>
      <c r="Q129" s="49"/>
      <c r="R129" s="49"/>
      <c r="S129" s="49"/>
      <c r="T129" s="49"/>
      <c r="U129" s="54"/>
      <c r="V129" s="49"/>
      <c r="W129" s="49"/>
      <c r="X129" s="49"/>
      <c r="Y129" s="49"/>
      <c r="Z129" s="49"/>
      <c r="AA129" s="49"/>
      <c r="AB129" s="49"/>
      <c r="AC129" s="47"/>
      <c r="AD129" s="47"/>
      <c r="AE129" s="47"/>
      <c r="AF129" s="47"/>
      <c r="AG129" s="67"/>
      <c r="AH129" s="47"/>
      <c r="AI129" s="47"/>
    </row>
    <row r="130" spans="1:35" s="223" customFormat="1" ht="6.75" customHeight="1">
      <c r="A130" s="224"/>
      <c r="B130" s="44"/>
      <c r="C130" s="65"/>
      <c r="D130" s="50"/>
      <c r="E130" s="258"/>
      <c r="F130" s="97"/>
      <c r="G130" s="97"/>
      <c r="H130" s="100"/>
      <c r="I130" s="100"/>
      <c r="J130" s="49"/>
      <c r="K130" s="49"/>
      <c r="L130" s="49"/>
      <c r="M130" s="47"/>
      <c r="N130" s="49"/>
      <c r="O130" s="49"/>
      <c r="P130" s="49"/>
      <c r="Q130" s="49"/>
      <c r="R130" s="49"/>
      <c r="S130" s="49"/>
      <c r="T130" s="49"/>
      <c r="U130" s="54"/>
      <c r="V130" s="49"/>
      <c r="W130" s="49"/>
      <c r="X130" s="49"/>
      <c r="Y130" s="49"/>
      <c r="Z130" s="49"/>
      <c r="AA130" s="49"/>
      <c r="AB130" s="49"/>
      <c r="AC130" s="47"/>
      <c r="AD130" s="47"/>
      <c r="AE130" s="47"/>
      <c r="AF130" s="47"/>
      <c r="AG130" s="67"/>
      <c r="AH130" s="47"/>
      <c r="AI130" s="47"/>
    </row>
    <row r="131" spans="1:35" s="223" customFormat="1" ht="6.75" customHeight="1">
      <c r="A131" s="224"/>
      <c r="B131" s="44"/>
      <c r="C131" s="65"/>
      <c r="D131" s="50"/>
      <c r="E131" s="258"/>
      <c r="F131" s="97"/>
      <c r="G131" s="97"/>
      <c r="H131" s="100"/>
      <c r="I131" s="100"/>
      <c r="J131" s="49"/>
      <c r="K131" s="49"/>
      <c r="L131" s="49"/>
      <c r="M131" s="47"/>
      <c r="N131" s="49"/>
      <c r="O131" s="49"/>
      <c r="P131" s="49"/>
      <c r="Q131" s="49"/>
      <c r="R131" s="49"/>
      <c r="S131" s="49"/>
      <c r="T131" s="49"/>
      <c r="U131" s="54"/>
      <c r="V131" s="49"/>
      <c r="W131" s="49"/>
      <c r="X131" s="49"/>
      <c r="Y131" s="49"/>
      <c r="Z131" s="49"/>
      <c r="AA131" s="49"/>
      <c r="AB131" s="49"/>
      <c r="AC131" s="47"/>
      <c r="AD131" s="47"/>
      <c r="AE131" s="47"/>
      <c r="AF131" s="47"/>
      <c r="AG131" s="67"/>
      <c r="AH131" s="47"/>
      <c r="AI131" s="47"/>
    </row>
    <row r="132" spans="1:35" s="223" customFormat="1" ht="6.75" customHeight="1">
      <c r="A132" s="224"/>
      <c r="B132" s="44"/>
      <c r="C132" s="65"/>
      <c r="D132" s="50"/>
      <c r="E132" s="258"/>
      <c r="F132" s="97"/>
      <c r="G132" s="97"/>
      <c r="H132" s="100"/>
      <c r="I132" s="100"/>
      <c r="J132" s="49"/>
      <c r="K132" s="49"/>
      <c r="L132" s="49"/>
      <c r="M132" s="47"/>
      <c r="N132" s="49"/>
      <c r="O132" s="49"/>
      <c r="P132" s="49"/>
      <c r="Q132" s="49"/>
      <c r="R132" s="49"/>
      <c r="S132" s="49"/>
      <c r="T132" s="49"/>
      <c r="U132" s="54"/>
      <c r="V132" s="49"/>
      <c r="W132" s="49"/>
      <c r="X132" s="49"/>
      <c r="Y132" s="49"/>
      <c r="Z132" s="49"/>
      <c r="AA132" s="49"/>
      <c r="AB132" s="49"/>
      <c r="AC132" s="47"/>
      <c r="AD132" s="47"/>
      <c r="AE132" s="47"/>
      <c r="AF132" s="47"/>
      <c r="AG132" s="67"/>
      <c r="AH132" s="47"/>
      <c r="AI132" s="47"/>
    </row>
    <row r="133" spans="1:35" s="223" customFormat="1" ht="6.75" customHeight="1">
      <c r="A133" s="224"/>
      <c r="B133" s="44"/>
      <c r="C133" s="65"/>
      <c r="D133" s="50"/>
      <c r="E133" s="258"/>
      <c r="F133" s="97"/>
      <c r="G133" s="97"/>
      <c r="H133" s="100"/>
      <c r="I133" s="100"/>
      <c r="J133" s="49"/>
      <c r="K133" s="49"/>
      <c r="L133" s="49"/>
      <c r="M133" s="47"/>
      <c r="N133" s="49"/>
      <c r="O133" s="49"/>
      <c r="P133" s="49"/>
      <c r="Q133" s="49"/>
      <c r="R133" s="49"/>
      <c r="S133" s="49"/>
      <c r="T133" s="49"/>
      <c r="U133" s="54"/>
      <c r="V133" s="49"/>
      <c r="W133" s="49"/>
      <c r="X133" s="49"/>
      <c r="Y133" s="49"/>
      <c r="Z133" s="49"/>
      <c r="AA133" s="49"/>
      <c r="AB133" s="49"/>
      <c r="AC133" s="47"/>
      <c r="AD133" s="47"/>
      <c r="AE133" s="47"/>
      <c r="AF133" s="47"/>
      <c r="AG133" s="67"/>
      <c r="AH133" s="47"/>
      <c r="AI133" s="47"/>
    </row>
    <row r="134" spans="1:35" s="223" customFormat="1" ht="12.75" customHeight="1">
      <c r="A134" s="3630">
        <v>32</v>
      </c>
      <c r="B134" s="2344"/>
      <c r="C134" s="2344"/>
      <c r="D134" s="2344"/>
      <c r="E134" s="2344"/>
      <c r="F134" s="2344"/>
      <c r="G134" s="2344"/>
      <c r="H134" s="2344"/>
      <c r="I134" s="2344"/>
      <c r="J134" s="2344"/>
      <c r="K134" s="2344"/>
      <c r="L134" s="2344"/>
      <c r="M134" s="2344"/>
      <c r="N134" s="2344"/>
      <c r="O134" s="2344"/>
      <c r="P134" s="2344"/>
      <c r="Q134" s="2344"/>
      <c r="R134" s="2344"/>
      <c r="S134" s="2344"/>
      <c r="T134" s="2344"/>
      <c r="U134" s="2344"/>
      <c r="V134" s="2344"/>
      <c r="W134" s="2344"/>
      <c r="X134" s="2344"/>
      <c r="Y134" s="2344"/>
      <c r="Z134" s="2344"/>
      <c r="AA134" s="2344"/>
      <c r="AB134" s="2344"/>
      <c r="AC134" s="2344"/>
      <c r="AD134" s="2344"/>
      <c r="AE134" s="2344"/>
      <c r="AF134" s="2344"/>
      <c r="AG134" s="2344"/>
      <c r="AH134" s="2344"/>
      <c r="AI134" s="47"/>
    </row>
    <row r="135" spans="1:35" s="223" customFormat="1" ht="12.75" customHeight="1">
      <c r="A135" s="396"/>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47"/>
    </row>
    <row r="136" spans="1:35" s="223" customFormat="1" ht="10.199999999999999">
      <c r="A136" s="224"/>
      <c r="B136" s="44"/>
      <c r="C136" s="65"/>
      <c r="D136" s="50"/>
      <c r="E136" s="258"/>
      <c r="F136" s="97"/>
      <c r="G136" s="97"/>
      <c r="H136" s="100"/>
      <c r="I136" s="100"/>
      <c r="J136" s="49"/>
      <c r="K136" s="49"/>
      <c r="L136" s="49"/>
      <c r="M136" s="47"/>
      <c r="N136" s="49"/>
      <c r="O136" s="49"/>
      <c r="P136" s="49"/>
      <c r="Q136" s="49"/>
      <c r="R136" s="49"/>
      <c r="S136" s="49"/>
      <c r="T136" s="49"/>
      <c r="U136" s="54"/>
      <c r="V136" s="49"/>
      <c r="W136" s="49"/>
      <c r="X136" s="49"/>
      <c r="Y136" s="49"/>
      <c r="Z136" s="49"/>
      <c r="AA136" s="49"/>
      <c r="AB136" s="49"/>
      <c r="AC136" s="47"/>
      <c r="AD136" s="47"/>
      <c r="AE136" s="47"/>
      <c r="AF136" s="47"/>
      <c r="AG136" s="67"/>
      <c r="AH136" s="47"/>
      <c r="AI136" s="47"/>
    </row>
    <row r="137" spans="1:35" s="223" customFormat="1" ht="6.75" customHeight="1">
      <c r="A137" s="224"/>
      <c r="B137" s="44"/>
      <c r="C137" s="65"/>
      <c r="D137" s="50"/>
      <c r="E137" s="258"/>
      <c r="F137" s="97"/>
      <c r="G137" s="97"/>
      <c r="H137" s="100"/>
      <c r="I137" s="100"/>
      <c r="J137" s="49"/>
      <c r="K137" s="49"/>
      <c r="L137" s="49"/>
      <c r="M137" s="47"/>
      <c r="N137" s="49"/>
      <c r="O137" s="49"/>
      <c r="P137" s="49"/>
      <c r="Q137" s="49"/>
      <c r="R137" s="49"/>
      <c r="S137" s="49"/>
      <c r="T137" s="49"/>
      <c r="U137" s="54"/>
      <c r="V137" s="49"/>
      <c r="W137" s="49"/>
      <c r="X137" s="49"/>
      <c r="Y137" s="49"/>
      <c r="Z137" s="49"/>
      <c r="AA137" s="49"/>
      <c r="AB137" s="49"/>
      <c r="AC137" s="47"/>
      <c r="AD137" s="47"/>
      <c r="AE137" s="47"/>
      <c r="AF137" s="47"/>
      <c r="AG137" s="67"/>
      <c r="AH137" s="47"/>
      <c r="AI137" s="47"/>
    </row>
    <row r="138" spans="1:35" ht="15" customHeight="1">
      <c r="A138" s="43"/>
      <c r="B138" s="3588" t="s">
        <v>1294</v>
      </c>
      <c r="C138" s="3589"/>
      <c r="D138" s="3589"/>
      <c r="E138" s="3589"/>
      <c r="F138" s="3589"/>
      <c r="G138" s="3590"/>
      <c r="H138" s="3594" t="s">
        <v>68</v>
      </c>
      <c r="I138" s="3595"/>
      <c r="J138" s="219"/>
      <c r="K138" s="83" t="s">
        <v>1345</v>
      </c>
      <c r="L138" s="84"/>
      <c r="O138" s="85"/>
      <c r="P138" s="85"/>
      <c r="Q138" s="85"/>
      <c r="R138" s="85"/>
      <c r="S138" s="85"/>
      <c r="T138" s="85"/>
      <c r="U138" s="85"/>
      <c r="V138" s="85"/>
      <c r="W138" s="85"/>
      <c r="X138" s="85"/>
      <c r="Y138" s="85"/>
      <c r="Z138" s="85"/>
      <c r="AA138" s="85"/>
      <c r="AB138" s="85"/>
      <c r="AC138" s="85"/>
      <c r="AD138" s="85"/>
      <c r="AE138" s="85"/>
      <c r="AF138" s="85"/>
      <c r="AG138" s="85"/>
    </row>
    <row r="139" spans="1:35" ht="15" customHeight="1">
      <c r="A139" s="43"/>
      <c r="B139" s="3591"/>
      <c r="C139" s="3592"/>
      <c r="D139" s="3592"/>
      <c r="E139" s="3592"/>
      <c r="F139" s="3592"/>
      <c r="G139" s="3593"/>
      <c r="H139" s="3596"/>
      <c r="I139" s="3597"/>
      <c r="J139" s="82"/>
      <c r="K139" s="86" t="s">
        <v>1346</v>
      </c>
      <c r="L139" s="84"/>
      <c r="O139" s="85"/>
      <c r="P139" s="85"/>
      <c r="Q139" s="85"/>
      <c r="R139" s="85"/>
      <c r="S139" s="85"/>
      <c r="T139" s="85"/>
      <c r="U139" s="85"/>
      <c r="V139" s="85"/>
      <c r="W139" s="85"/>
      <c r="X139" s="85"/>
      <c r="Y139" s="85"/>
      <c r="Z139" s="85"/>
      <c r="AA139" s="85"/>
      <c r="AB139" s="85"/>
      <c r="AC139" s="85"/>
      <c r="AD139" s="85"/>
      <c r="AE139" s="85"/>
      <c r="AF139" s="85"/>
      <c r="AG139" s="85"/>
    </row>
    <row r="140" spans="1:35" ht="15" customHeight="1">
      <c r="A140" s="43"/>
      <c r="Z140" s="365"/>
      <c r="AA140" s="365"/>
      <c r="AB140" s="365"/>
      <c r="AC140" s="365"/>
      <c r="AD140" s="365"/>
      <c r="AE140" s="365"/>
      <c r="AF140" s="365"/>
      <c r="AG140" s="365"/>
    </row>
    <row r="141" spans="1:35" ht="6.75" customHeight="1">
      <c r="A141" s="43"/>
      <c r="B141" s="85"/>
      <c r="C141" s="85"/>
      <c r="D141" s="85"/>
      <c r="E141" s="85"/>
      <c r="G141" s="85"/>
      <c r="H141" s="85"/>
      <c r="I141" s="85"/>
      <c r="J141" s="85"/>
      <c r="K141" s="85"/>
      <c r="L141" s="85"/>
      <c r="M141" s="85"/>
      <c r="N141" s="85"/>
      <c r="O141" s="85"/>
      <c r="P141" s="85"/>
      <c r="Q141" s="85"/>
      <c r="R141" s="85"/>
      <c r="S141" s="85"/>
      <c r="T141" s="85"/>
      <c r="U141" s="85"/>
      <c r="V141" s="85"/>
      <c r="W141" s="85"/>
      <c r="X141" s="85"/>
      <c r="Y141" s="85"/>
      <c r="Z141" s="85"/>
      <c r="AA141" s="85"/>
      <c r="AB141" s="85"/>
      <c r="AC141" s="85"/>
      <c r="AD141" s="85"/>
      <c r="AE141" s="85"/>
      <c r="AF141" s="85"/>
      <c r="AG141" s="85"/>
    </row>
    <row r="142" spans="1:35" ht="15" customHeight="1">
      <c r="A142" s="43"/>
      <c r="B142" s="3608" t="s">
        <v>1297</v>
      </c>
      <c r="C142" s="3609"/>
      <c r="D142" s="3609"/>
      <c r="E142" s="3610"/>
      <c r="F142" s="3598">
        <v>1</v>
      </c>
      <c r="G142" s="3599"/>
      <c r="H142" s="317" t="s">
        <v>1347</v>
      </c>
      <c r="J142" s="85"/>
      <c r="K142" s="85"/>
      <c r="L142" s="85"/>
      <c r="M142" s="85"/>
      <c r="N142" s="85"/>
      <c r="O142" s="85"/>
      <c r="P142" s="85"/>
      <c r="Q142" s="85"/>
      <c r="R142" s="85"/>
      <c r="S142" s="85"/>
      <c r="T142" s="85"/>
      <c r="U142" s="85"/>
      <c r="V142" s="85"/>
      <c r="W142" s="85"/>
      <c r="X142" s="85"/>
      <c r="Y142" s="85"/>
      <c r="Z142" s="85"/>
      <c r="AA142" s="85"/>
      <c r="AB142" s="85"/>
      <c r="AC142" s="85"/>
      <c r="AD142" s="85"/>
      <c r="AE142" s="85"/>
      <c r="AF142" s="85"/>
      <c r="AG142" s="85"/>
    </row>
    <row r="143" spans="1:35" ht="15" customHeight="1">
      <c r="A143" s="43"/>
      <c r="B143" s="3611" t="s">
        <v>1299</v>
      </c>
      <c r="C143" s="3612"/>
      <c r="D143" s="3612"/>
      <c r="E143" s="3613"/>
      <c r="F143" s="3600"/>
      <c r="G143" s="3601"/>
      <c r="H143" s="318" t="s">
        <v>1348</v>
      </c>
      <c r="J143" s="85"/>
      <c r="K143" s="85"/>
      <c r="L143" s="85"/>
      <c r="M143" s="85"/>
      <c r="N143" s="85"/>
      <c r="O143" s="85"/>
      <c r="P143" s="85"/>
      <c r="Q143" s="85"/>
      <c r="R143" s="85"/>
      <c r="S143" s="85"/>
      <c r="T143" s="85"/>
      <c r="U143" s="85"/>
      <c r="V143" s="85"/>
      <c r="W143" s="85"/>
      <c r="X143" s="85"/>
      <c r="Y143" s="85"/>
      <c r="Z143" s="85"/>
      <c r="AA143" s="85"/>
      <c r="AB143" s="85"/>
      <c r="AC143" s="85"/>
      <c r="AD143" s="85"/>
      <c r="AE143" s="85"/>
      <c r="AF143" s="85"/>
      <c r="AG143" s="85"/>
    </row>
    <row r="144" spans="1:35" s="223" customFormat="1" ht="6.75" customHeight="1">
      <c r="A144" s="224"/>
      <c r="B144" s="44"/>
      <c r="C144" s="65"/>
      <c r="D144" s="50"/>
      <c r="E144" s="258"/>
      <c r="F144" s="97"/>
      <c r="G144" s="97"/>
      <c r="H144" s="100"/>
      <c r="I144" s="100"/>
      <c r="J144" s="49"/>
      <c r="K144" s="49"/>
      <c r="L144" s="49"/>
      <c r="M144" s="47"/>
      <c r="N144" s="49"/>
      <c r="O144" s="49"/>
      <c r="P144" s="49"/>
      <c r="Q144" s="49"/>
      <c r="R144" s="49"/>
      <c r="S144" s="49"/>
      <c r="T144" s="49"/>
      <c r="U144" s="54"/>
      <c r="V144" s="49"/>
      <c r="W144" s="49"/>
      <c r="X144" s="49"/>
      <c r="Y144" s="49"/>
      <c r="Z144" s="49"/>
      <c r="AA144" s="49"/>
      <c r="AB144" s="49"/>
      <c r="AC144" s="47"/>
      <c r="AD144" s="47"/>
      <c r="AE144" s="47"/>
      <c r="AF144" s="47"/>
      <c r="AG144" s="67"/>
      <c r="AH144" s="47"/>
      <c r="AI144" s="47"/>
    </row>
    <row r="145" spans="1:35" s="223" customFormat="1" ht="6.75" customHeight="1">
      <c r="A145" s="224"/>
      <c r="B145" s="44"/>
      <c r="C145" s="65"/>
      <c r="D145" s="50"/>
      <c r="E145" s="258"/>
      <c r="F145" s="97"/>
      <c r="G145" s="97"/>
      <c r="H145" s="100"/>
      <c r="I145" s="100"/>
      <c r="J145" s="49"/>
      <c r="K145" s="49"/>
      <c r="L145" s="49"/>
      <c r="M145" s="47"/>
      <c r="N145" s="49"/>
      <c r="O145" s="49"/>
      <c r="P145" s="49"/>
      <c r="Q145" s="49"/>
      <c r="R145" s="49"/>
      <c r="S145" s="49"/>
      <c r="T145" s="49"/>
      <c r="U145" s="54"/>
      <c r="V145" s="49"/>
      <c r="W145" s="49"/>
      <c r="X145" s="49"/>
      <c r="Y145" s="49"/>
      <c r="Z145" s="49"/>
      <c r="AA145" s="49"/>
      <c r="AB145" s="49"/>
      <c r="AC145" s="47"/>
      <c r="AD145" s="47"/>
      <c r="AE145" s="47"/>
      <c r="AF145" s="47"/>
      <c r="AG145" s="67"/>
      <c r="AH145" s="47"/>
      <c r="AI145" s="47"/>
    </row>
    <row r="146" spans="1:35" s="47" customFormat="1" ht="11.25" customHeight="1">
      <c r="A146" s="387"/>
      <c r="B146" s="3617" t="s">
        <v>1349</v>
      </c>
      <c r="C146" s="3617"/>
      <c r="D146" s="397" t="s">
        <v>1350</v>
      </c>
      <c r="E146" s="397"/>
      <c r="F146" s="397"/>
      <c r="G146" s="397"/>
      <c r="H146" s="397"/>
      <c r="I146" s="397"/>
      <c r="J146" s="397"/>
      <c r="K146" s="397"/>
      <c r="L146" s="397"/>
      <c r="M146" s="397"/>
      <c r="N146" s="397"/>
      <c r="O146" s="397"/>
      <c r="P146" s="397"/>
      <c r="Q146" s="397"/>
      <c r="R146" s="397"/>
      <c r="S146" s="397"/>
      <c r="T146" s="397"/>
      <c r="U146" s="397"/>
      <c r="V146" s="397"/>
      <c r="W146" s="397"/>
      <c r="X146" s="397"/>
      <c r="Y146" s="397"/>
      <c r="Z146" s="397"/>
      <c r="AA146" s="357"/>
      <c r="AB146" s="339"/>
      <c r="AC146" s="339"/>
      <c r="AD146" s="381"/>
      <c r="AF146" s="404"/>
      <c r="AG146" s="99"/>
      <c r="AH146" s="46"/>
    </row>
    <row r="147" spans="1:35" s="47" customFormat="1" ht="11.25" customHeight="1">
      <c r="A147" s="387"/>
      <c r="B147" s="339"/>
      <c r="C147" s="339"/>
      <c r="D147" s="290" t="s">
        <v>1351</v>
      </c>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357"/>
      <c r="AA147" s="357"/>
      <c r="AB147" s="356"/>
      <c r="AC147" s="356"/>
      <c r="AD147" s="381"/>
      <c r="AE147" s="332"/>
      <c r="AF147" s="404"/>
      <c r="AG147" s="99"/>
      <c r="AH147" s="46"/>
    </row>
    <row r="148" spans="1:35" s="47" customFormat="1" ht="11.25" customHeight="1">
      <c r="A148" s="387"/>
      <c r="B148" s="339"/>
      <c r="C148" s="339"/>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357"/>
      <c r="AA148" s="357"/>
      <c r="AB148" s="356"/>
      <c r="AC148" s="356"/>
      <c r="AD148" s="381"/>
      <c r="AE148" s="1922" t="s">
        <v>1334</v>
      </c>
      <c r="AF148" s="404"/>
      <c r="AG148" s="99"/>
      <c r="AH148" s="46"/>
    </row>
    <row r="149" spans="1:35" s="47" customFormat="1" ht="11.25" customHeight="1">
      <c r="A149" s="387"/>
      <c r="B149" s="339"/>
      <c r="C149" s="381"/>
      <c r="D149" s="1923" t="s">
        <v>144</v>
      </c>
      <c r="E149" s="397" t="s">
        <v>1352</v>
      </c>
      <c r="F149" s="339"/>
      <c r="G149" s="398"/>
      <c r="H149" s="397"/>
      <c r="I149" s="402"/>
      <c r="J149" s="403"/>
      <c r="K149" s="403"/>
      <c r="L149" s="357"/>
      <c r="M149" s="357"/>
      <c r="N149" s="393"/>
      <c r="O149" s="393"/>
      <c r="P149" s="357"/>
      <c r="Q149" s="357"/>
      <c r="R149" s="357"/>
      <c r="S149" s="357"/>
      <c r="T149" s="357"/>
      <c r="U149" s="357"/>
      <c r="V149" s="357"/>
      <c r="W149" s="357"/>
      <c r="X149" s="357"/>
      <c r="Y149" s="357"/>
      <c r="Z149" s="357"/>
      <c r="AA149" s="357"/>
      <c r="AB149" s="357"/>
      <c r="AC149" s="357"/>
      <c r="AD149" s="3622" t="s">
        <v>1353</v>
      </c>
      <c r="AE149" s="2180"/>
      <c r="AF149" s="404"/>
      <c r="AG149" s="99"/>
      <c r="AH149" s="46"/>
    </row>
    <row r="150" spans="1:35" s="47" customFormat="1" ht="11.25" customHeight="1">
      <c r="A150" s="387"/>
      <c r="B150" s="3642"/>
      <c r="C150" s="3642"/>
      <c r="E150" s="50" t="s">
        <v>1354</v>
      </c>
      <c r="F150" s="339"/>
      <c r="G150" s="339"/>
      <c r="H150" s="339"/>
      <c r="I150" s="339"/>
      <c r="J150" s="339"/>
      <c r="K150" s="339"/>
      <c r="L150" s="339"/>
      <c r="M150" s="339"/>
      <c r="N150" s="339"/>
      <c r="O150" s="339"/>
      <c r="P150" s="339"/>
      <c r="Q150" s="339"/>
      <c r="R150" s="339"/>
      <c r="S150" s="339"/>
      <c r="T150" s="339"/>
      <c r="U150" s="339"/>
      <c r="V150" s="339"/>
      <c r="W150" s="339"/>
      <c r="X150" s="339"/>
      <c r="Y150" s="339"/>
      <c r="Z150" s="339"/>
      <c r="AA150" s="339"/>
      <c r="AB150" s="405"/>
      <c r="AC150" s="339"/>
      <c r="AD150" s="3623"/>
      <c r="AE150" s="2179"/>
      <c r="AF150" s="404"/>
      <c r="AG150" s="99"/>
      <c r="AH150" s="46"/>
    </row>
    <row r="151" spans="1:35" s="47" customFormat="1" ht="8.25" customHeight="1">
      <c r="A151" s="387"/>
      <c r="B151" s="399"/>
      <c r="C151" s="399"/>
      <c r="D151" s="397"/>
      <c r="E151" s="397"/>
      <c r="F151" s="339"/>
      <c r="G151" s="339"/>
      <c r="H151" s="339"/>
      <c r="I151" s="339"/>
      <c r="J151" s="339"/>
      <c r="K151" s="339"/>
      <c r="L151" s="339"/>
      <c r="M151" s="339"/>
      <c r="N151" s="339"/>
      <c r="O151" s="339"/>
      <c r="P151" s="339"/>
      <c r="Q151" s="339"/>
      <c r="R151" s="339"/>
      <c r="S151" s="339"/>
      <c r="T151" s="339"/>
      <c r="U151" s="339"/>
      <c r="V151" s="339"/>
      <c r="W151" s="339"/>
      <c r="X151" s="339"/>
      <c r="Y151" s="339"/>
      <c r="Z151" s="339"/>
      <c r="AA151" s="339"/>
      <c r="AB151" s="405"/>
      <c r="AC151" s="339"/>
      <c r="AD151" s="380"/>
      <c r="AE151" s="331"/>
      <c r="AF151" s="404"/>
      <c r="AG151" s="99"/>
      <c r="AH151" s="46"/>
    </row>
    <row r="152" spans="1:35" s="47" customFormat="1" ht="11.25" customHeight="1">
      <c r="A152" s="387"/>
      <c r="B152" s="339"/>
      <c r="C152" s="339"/>
      <c r="D152" s="1923" t="s">
        <v>148</v>
      </c>
      <c r="E152" s="381" t="s">
        <v>1355</v>
      </c>
      <c r="F152" s="339"/>
      <c r="G152" s="397"/>
      <c r="H152" s="397"/>
      <c r="I152" s="397"/>
      <c r="J152" s="397"/>
      <c r="K152" s="397"/>
      <c r="L152" s="397"/>
      <c r="M152" s="397"/>
      <c r="N152" s="397"/>
      <c r="O152" s="339"/>
      <c r="P152" s="339"/>
      <c r="Q152" s="397"/>
      <c r="R152" s="397"/>
      <c r="S152" s="397"/>
      <c r="T152" s="397"/>
      <c r="U152" s="397"/>
      <c r="V152" s="397"/>
      <c r="W152" s="397"/>
      <c r="X152" s="397"/>
      <c r="Y152" s="397"/>
      <c r="Z152" s="397"/>
      <c r="AA152" s="391"/>
      <c r="AB152" s="339"/>
      <c r="AC152" s="339"/>
      <c r="AD152" s="3622" t="s">
        <v>1356</v>
      </c>
      <c r="AE152" s="2180"/>
      <c r="AF152" s="404"/>
      <c r="AG152" s="99"/>
      <c r="AH152" s="46"/>
    </row>
    <row r="153" spans="1:35" s="47" customFormat="1" ht="11.25" customHeight="1">
      <c r="A153" s="387"/>
      <c r="B153" s="339"/>
      <c r="C153" s="339"/>
      <c r="E153" s="50" t="s">
        <v>1357</v>
      </c>
      <c r="F153" s="381"/>
      <c r="G153" s="339"/>
      <c r="H153" s="339"/>
      <c r="I153" s="397"/>
      <c r="J153" s="339"/>
      <c r="K153" s="397"/>
      <c r="L153" s="339"/>
      <c r="M153" s="339"/>
      <c r="N153" s="357"/>
      <c r="O153" s="393"/>
      <c r="P153" s="393"/>
      <c r="Q153" s="357"/>
      <c r="R153" s="357"/>
      <c r="S153" s="357"/>
      <c r="T153" s="357"/>
      <c r="U153" s="357"/>
      <c r="V153" s="357"/>
      <c r="W153" s="357"/>
      <c r="X153" s="357"/>
      <c r="Y153" s="357"/>
      <c r="Z153" s="357"/>
      <c r="AA153" s="357"/>
      <c r="AB153" s="357"/>
      <c r="AC153" s="339"/>
      <c r="AD153" s="3623"/>
      <c r="AE153" s="2179"/>
      <c r="AF153" s="404"/>
      <c r="AG153" s="99"/>
      <c r="AH153" s="46"/>
    </row>
    <row r="154" spans="1:35" s="47" customFormat="1" ht="8.25" customHeight="1">
      <c r="A154" s="387"/>
      <c r="B154" s="339"/>
      <c r="C154" s="339"/>
      <c r="D154" s="397"/>
      <c r="E154" s="381"/>
      <c r="F154" s="381"/>
      <c r="G154" s="339"/>
      <c r="H154" s="339"/>
      <c r="I154" s="397"/>
      <c r="J154" s="339"/>
      <c r="K154" s="397"/>
      <c r="L154" s="339"/>
      <c r="M154" s="339"/>
      <c r="N154" s="357"/>
      <c r="O154" s="393"/>
      <c r="P154" s="393"/>
      <c r="Q154" s="357"/>
      <c r="R154" s="357"/>
      <c r="S154" s="357"/>
      <c r="T154" s="357"/>
      <c r="U154" s="357"/>
      <c r="V154" s="357"/>
      <c r="W154" s="357"/>
      <c r="X154" s="357"/>
      <c r="Y154" s="357"/>
      <c r="Z154" s="357"/>
      <c r="AA154" s="357"/>
      <c r="AB154" s="357"/>
      <c r="AC154" s="339"/>
      <c r="AD154" s="331"/>
      <c r="AE154" s="331"/>
      <c r="AF154" s="404"/>
      <c r="AG154" s="99"/>
      <c r="AH154" s="46"/>
    </row>
    <row r="155" spans="1:35" s="47" customFormat="1" ht="11.25" customHeight="1">
      <c r="A155" s="387"/>
      <c r="B155" s="339"/>
      <c r="C155" s="339"/>
      <c r="D155" s="1923" t="s">
        <v>191</v>
      </c>
      <c r="E155" s="87" t="s">
        <v>1358</v>
      </c>
      <c r="F155" s="87"/>
      <c r="G155" s="397"/>
      <c r="H155" s="397"/>
      <c r="I155" s="339"/>
      <c r="J155" s="339"/>
      <c r="K155" s="339"/>
      <c r="L155" s="339"/>
      <c r="M155" s="339"/>
      <c r="N155" s="397"/>
      <c r="O155" s="87"/>
      <c r="P155" s="87"/>
      <c r="Q155" s="397"/>
      <c r="R155" s="397"/>
      <c r="S155" s="397"/>
      <c r="T155" s="397"/>
      <c r="U155" s="339"/>
      <c r="V155" s="339"/>
      <c r="W155" s="339"/>
      <c r="X155" s="339"/>
      <c r="Y155" s="339"/>
      <c r="Z155" s="339"/>
      <c r="AA155" s="339"/>
      <c r="AB155" s="339"/>
      <c r="AC155" s="339"/>
      <c r="AD155" s="3622" t="s">
        <v>1359</v>
      </c>
      <c r="AE155" s="2180"/>
      <c r="AF155" s="404"/>
      <c r="AG155" s="99"/>
      <c r="AH155" s="46"/>
    </row>
    <row r="156" spans="1:35" s="47" customFormat="1" ht="11.25" customHeight="1">
      <c r="A156" s="387"/>
      <c r="B156" s="339"/>
      <c r="C156" s="339"/>
      <c r="E156" s="50" t="s">
        <v>1360</v>
      </c>
      <c r="F156" s="87"/>
      <c r="G156" s="397"/>
      <c r="H156" s="397"/>
      <c r="I156" s="339"/>
      <c r="J156" s="339"/>
      <c r="K156" s="339"/>
      <c r="L156" s="339"/>
      <c r="M156" s="339"/>
      <c r="N156" s="397"/>
      <c r="O156" s="87"/>
      <c r="P156" s="87"/>
      <c r="Q156" s="397"/>
      <c r="R156" s="397"/>
      <c r="S156" s="397"/>
      <c r="T156" s="397"/>
      <c r="U156" s="339"/>
      <c r="V156" s="339"/>
      <c r="W156" s="339"/>
      <c r="X156" s="339"/>
      <c r="Y156" s="339"/>
      <c r="Z156" s="339"/>
      <c r="AA156" s="339"/>
      <c r="AB156" s="339"/>
      <c r="AC156" s="339"/>
      <c r="AD156" s="3623"/>
      <c r="AE156" s="2179"/>
      <c r="AF156" s="404"/>
      <c r="AG156" s="99"/>
      <c r="AH156" s="46"/>
    </row>
    <row r="157" spans="1:35" s="47" customFormat="1" ht="8.25" customHeight="1">
      <c r="A157" s="387"/>
      <c r="B157" s="339"/>
      <c r="C157" s="339"/>
      <c r="D157" s="397"/>
      <c r="E157" s="87"/>
      <c r="F157" s="87"/>
      <c r="G157" s="397"/>
      <c r="H157" s="397"/>
      <c r="I157" s="339"/>
      <c r="J157" s="339"/>
      <c r="K157" s="339"/>
      <c r="L157" s="339"/>
      <c r="M157" s="339"/>
      <c r="N157" s="397"/>
      <c r="O157" s="87"/>
      <c r="P157" s="87"/>
      <c r="Q157" s="397"/>
      <c r="R157" s="397"/>
      <c r="S157" s="397"/>
      <c r="T157" s="397"/>
      <c r="U157" s="339"/>
      <c r="V157" s="339"/>
      <c r="W157" s="339"/>
      <c r="X157" s="339"/>
      <c r="Y157" s="339"/>
      <c r="Z157" s="339"/>
      <c r="AA157" s="339"/>
      <c r="AB157" s="339"/>
      <c r="AC157" s="339"/>
      <c r="AD157" s="331"/>
      <c r="AE157" s="331"/>
      <c r="AF157" s="404"/>
      <c r="AG157" s="99"/>
      <c r="AH157" s="46"/>
    </row>
    <row r="158" spans="1:35" s="47" customFormat="1" ht="11.25" customHeight="1">
      <c r="A158" s="387"/>
      <c r="B158" s="339"/>
      <c r="C158" s="339"/>
      <c r="D158" s="1923" t="s">
        <v>248</v>
      </c>
      <c r="E158" s="87" t="s">
        <v>1361</v>
      </c>
      <c r="F158" s="87"/>
      <c r="G158" s="397"/>
      <c r="H158" s="397"/>
      <c r="I158" s="339"/>
      <c r="J158" s="339"/>
      <c r="K158" s="339"/>
      <c r="L158" s="339"/>
      <c r="M158" s="339"/>
      <c r="N158" s="397"/>
      <c r="O158" s="87"/>
      <c r="P158" s="87"/>
      <c r="Q158" s="397"/>
      <c r="R158" s="397"/>
      <c r="S158" s="397"/>
      <c r="T158" s="397"/>
      <c r="U158" s="339"/>
      <c r="V158" s="339"/>
      <c r="W158" s="339"/>
      <c r="X158" s="339"/>
      <c r="Y158" s="339"/>
      <c r="Z158" s="339"/>
      <c r="AA158" s="339"/>
      <c r="AB158" s="339"/>
      <c r="AC158" s="339"/>
      <c r="AD158" s="3622" t="s">
        <v>1362</v>
      </c>
      <c r="AE158" s="2180"/>
      <c r="AF158" s="404"/>
      <c r="AG158" s="99"/>
      <c r="AH158" s="46"/>
    </row>
    <row r="159" spans="1:35" s="47" customFormat="1" ht="11.25" customHeight="1">
      <c r="A159" s="387"/>
      <c r="B159" s="339"/>
      <c r="C159" s="339"/>
      <c r="E159" s="50" t="s">
        <v>1363</v>
      </c>
      <c r="F159" s="87"/>
      <c r="G159" s="397"/>
      <c r="H159" s="397"/>
      <c r="I159" s="339"/>
      <c r="J159" s="339"/>
      <c r="K159" s="339"/>
      <c r="L159" s="339"/>
      <c r="M159" s="339"/>
      <c r="N159" s="397"/>
      <c r="O159" s="87"/>
      <c r="P159" s="87"/>
      <c r="Q159" s="397"/>
      <c r="R159" s="397"/>
      <c r="S159" s="397"/>
      <c r="T159" s="397"/>
      <c r="U159" s="339"/>
      <c r="V159" s="339"/>
      <c r="W159" s="339"/>
      <c r="X159" s="339"/>
      <c r="Y159" s="339"/>
      <c r="Z159" s="339"/>
      <c r="AA159" s="339"/>
      <c r="AB159" s="339"/>
      <c r="AC159" s="339"/>
      <c r="AD159" s="3623"/>
      <c r="AE159" s="2179"/>
      <c r="AF159" s="404"/>
      <c r="AG159" s="99"/>
      <c r="AH159" s="46"/>
    </row>
    <row r="160" spans="1:35" s="47" customFormat="1" ht="8.25" customHeight="1">
      <c r="A160" s="387"/>
      <c r="B160" s="339"/>
      <c r="C160" s="339"/>
      <c r="D160" s="397"/>
      <c r="E160" s="87"/>
      <c r="F160" s="87"/>
      <c r="G160" s="397"/>
      <c r="H160" s="397"/>
      <c r="I160" s="339"/>
      <c r="J160" s="339"/>
      <c r="K160" s="339"/>
      <c r="L160" s="339"/>
      <c r="M160" s="339"/>
      <c r="N160" s="397"/>
      <c r="O160" s="87"/>
      <c r="P160" s="87"/>
      <c r="Q160" s="397"/>
      <c r="R160" s="397"/>
      <c r="S160" s="397"/>
      <c r="T160" s="397"/>
      <c r="U160" s="339"/>
      <c r="V160" s="339"/>
      <c r="W160" s="339"/>
      <c r="X160" s="339"/>
      <c r="Y160" s="339"/>
      <c r="Z160" s="339"/>
      <c r="AA160" s="339"/>
      <c r="AB160" s="339"/>
      <c r="AC160" s="339"/>
      <c r="AF160" s="404"/>
      <c r="AG160" s="99"/>
      <c r="AH160" s="46"/>
    </row>
    <row r="161" spans="1:34" s="47" customFormat="1" ht="11.25" customHeight="1">
      <c r="A161" s="387"/>
      <c r="B161" s="339"/>
      <c r="C161" s="339"/>
      <c r="D161" s="1923" t="s">
        <v>251</v>
      </c>
      <c r="E161" s="87" t="s">
        <v>1364</v>
      </c>
      <c r="F161" s="87"/>
      <c r="G161" s="397"/>
      <c r="H161" s="397"/>
      <c r="I161" s="339"/>
      <c r="J161" s="339"/>
      <c r="K161" s="339"/>
      <c r="L161" s="339"/>
      <c r="M161" s="339"/>
      <c r="N161" s="397"/>
      <c r="O161" s="87"/>
      <c r="P161" s="87"/>
      <c r="Q161" s="397"/>
      <c r="R161" s="397"/>
      <c r="S161" s="397"/>
      <c r="T161" s="397"/>
      <c r="U161" s="339"/>
      <c r="V161" s="339"/>
      <c r="W161" s="339"/>
      <c r="X161" s="339"/>
      <c r="Y161" s="339"/>
      <c r="Z161" s="339"/>
      <c r="AA161" s="339"/>
      <c r="AB161" s="339"/>
      <c r="AC161" s="339"/>
      <c r="AD161" s="3622" t="s">
        <v>1365</v>
      </c>
      <c r="AE161" s="2180"/>
      <c r="AF161" s="404"/>
      <c r="AG161" s="99"/>
      <c r="AH161" s="46"/>
    </row>
    <row r="162" spans="1:34" s="47" customFormat="1" ht="11.25" customHeight="1">
      <c r="A162" s="387"/>
      <c r="B162" s="339"/>
      <c r="C162" s="339"/>
      <c r="D162" s="397"/>
      <c r="E162" s="291" t="s">
        <v>1366</v>
      </c>
      <c r="F162" s="87"/>
      <c r="G162" s="397"/>
      <c r="H162" s="397"/>
      <c r="I162" s="339"/>
      <c r="J162" s="339"/>
      <c r="K162" s="339"/>
      <c r="L162" s="339"/>
      <c r="M162" s="339"/>
      <c r="N162" s="397"/>
      <c r="O162" s="87"/>
      <c r="P162" s="87"/>
      <c r="Q162" s="397"/>
      <c r="R162" s="397"/>
      <c r="S162" s="397"/>
      <c r="T162" s="397"/>
      <c r="U162" s="339"/>
      <c r="V162" s="339"/>
      <c r="W162" s="339"/>
      <c r="X162" s="339"/>
      <c r="Y162" s="339"/>
      <c r="Z162" s="339"/>
      <c r="AA162" s="339"/>
      <c r="AB162" s="339"/>
      <c r="AC162" s="339"/>
      <c r="AD162" s="3623"/>
      <c r="AE162" s="2179"/>
      <c r="AF162" s="404"/>
      <c r="AG162" s="99"/>
      <c r="AH162" s="46"/>
    </row>
    <row r="163" spans="1:34" s="47" customFormat="1" ht="8.25" customHeight="1">
      <c r="A163" s="387"/>
      <c r="B163" s="339"/>
      <c r="C163" s="339"/>
      <c r="D163" s="397"/>
      <c r="E163" s="87"/>
      <c r="F163" s="87"/>
      <c r="G163" s="397"/>
      <c r="H163" s="397"/>
      <c r="I163" s="339"/>
      <c r="J163" s="339"/>
      <c r="K163" s="339"/>
      <c r="L163" s="339"/>
      <c r="M163" s="339"/>
      <c r="N163" s="397"/>
      <c r="O163" s="87"/>
      <c r="P163" s="87"/>
      <c r="Q163" s="397"/>
      <c r="R163" s="397"/>
      <c r="S163" s="397"/>
      <c r="T163" s="397"/>
      <c r="U163" s="339"/>
      <c r="V163" s="339"/>
      <c r="W163" s="339"/>
      <c r="X163" s="339"/>
      <c r="Y163" s="339"/>
      <c r="Z163" s="339"/>
      <c r="AA163" s="339"/>
      <c r="AB163" s="339"/>
      <c r="AC163" s="339"/>
      <c r="AF163" s="404"/>
      <c r="AG163" s="99"/>
      <c r="AH163" s="46"/>
    </row>
    <row r="164" spans="1:34" s="47" customFormat="1" ht="11.25" customHeight="1">
      <c r="A164" s="387"/>
      <c r="B164" s="339"/>
      <c r="C164" s="339"/>
      <c r="D164" s="1923" t="s">
        <v>254</v>
      </c>
      <c r="E164" s="1923" t="s">
        <v>1367</v>
      </c>
      <c r="F164" s="87"/>
      <c r="G164" s="397"/>
      <c r="H164" s="397"/>
      <c r="I164" s="339"/>
      <c r="J164" s="339"/>
      <c r="K164" s="339"/>
      <c r="L164" s="339"/>
      <c r="M164" s="339"/>
      <c r="N164" s="397"/>
      <c r="O164" s="87"/>
      <c r="P164" s="87"/>
      <c r="Q164" s="397"/>
      <c r="R164" s="397"/>
      <c r="S164" s="397"/>
      <c r="T164" s="397"/>
      <c r="U164" s="339"/>
      <c r="V164" s="339"/>
      <c r="W164" s="339"/>
      <c r="X164" s="339"/>
      <c r="Y164" s="339"/>
      <c r="Z164" s="339"/>
      <c r="AA164" s="339"/>
      <c r="AB164" s="339"/>
      <c r="AC164" s="339"/>
      <c r="AD164" s="3622" t="s">
        <v>1368</v>
      </c>
      <c r="AE164" s="2180"/>
      <c r="AF164" s="404"/>
      <c r="AG164" s="99"/>
      <c r="AH164" s="46"/>
    </row>
    <row r="165" spans="1:34" s="47" customFormat="1" ht="11.25" customHeight="1">
      <c r="A165" s="387"/>
      <c r="B165" s="339"/>
      <c r="C165" s="339"/>
      <c r="D165" s="87"/>
      <c r="E165" s="291" t="s">
        <v>1369</v>
      </c>
      <c r="F165" s="291"/>
      <c r="G165" s="290"/>
      <c r="H165" s="290"/>
      <c r="I165" s="290"/>
      <c r="J165" s="290"/>
      <c r="K165" s="290"/>
      <c r="L165" s="290"/>
      <c r="M165" s="290"/>
      <c r="N165" s="290"/>
      <c r="O165" s="291"/>
      <c r="P165" s="291"/>
      <c r="Q165" s="290"/>
      <c r="R165" s="290"/>
      <c r="S165" s="290"/>
      <c r="T165" s="290"/>
      <c r="U165" s="290"/>
      <c r="V165" s="290"/>
      <c r="W165" s="290"/>
      <c r="X165" s="290"/>
      <c r="Y165" s="290"/>
      <c r="Z165" s="290"/>
      <c r="AA165" s="290"/>
      <c r="AB165" s="290"/>
      <c r="AC165" s="290"/>
      <c r="AD165" s="3623"/>
      <c r="AE165" s="2179"/>
      <c r="AF165" s="404"/>
      <c r="AG165" s="99"/>
      <c r="AH165" s="46"/>
    </row>
    <row r="166" spans="1:34" s="47" customFormat="1" ht="8.25" customHeight="1">
      <c r="A166" s="387"/>
      <c r="B166" s="339"/>
      <c r="C166" s="339"/>
      <c r="D166" s="87"/>
      <c r="E166" s="291"/>
      <c r="F166" s="291"/>
      <c r="G166" s="290"/>
      <c r="H166" s="290"/>
      <c r="I166" s="290"/>
      <c r="J166" s="290"/>
      <c r="K166" s="290"/>
      <c r="L166" s="290"/>
      <c r="M166" s="290"/>
      <c r="N166" s="290"/>
      <c r="O166" s="291"/>
      <c r="P166" s="291"/>
      <c r="Q166" s="290"/>
      <c r="R166" s="290"/>
      <c r="S166" s="290"/>
      <c r="T166" s="290"/>
      <c r="U166" s="290"/>
      <c r="V166" s="290"/>
      <c r="W166" s="290"/>
      <c r="X166" s="290"/>
      <c r="Y166" s="290"/>
      <c r="Z166" s="290"/>
      <c r="AA166" s="290"/>
      <c r="AB166" s="290"/>
      <c r="AC166" s="290"/>
      <c r="AF166" s="404"/>
      <c r="AG166" s="99"/>
      <c r="AH166" s="46"/>
    </row>
    <row r="167" spans="1:34" s="47" customFormat="1" ht="11.25" customHeight="1">
      <c r="A167" s="387"/>
      <c r="B167" s="339"/>
      <c r="C167" s="339"/>
      <c r="D167" s="1923" t="s">
        <v>257</v>
      </c>
      <c r="E167" s="1923" t="s">
        <v>1370</v>
      </c>
      <c r="F167" s="87"/>
      <c r="G167" s="397"/>
      <c r="H167" s="397"/>
      <c r="I167" s="339"/>
      <c r="J167" s="339"/>
      <c r="K167" s="339"/>
      <c r="L167" s="339"/>
      <c r="M167" s="339"/>
      <c r="N167" s="397"/>
      <c r="O167" s="87"/>
      <c r="P167" s="87"/>
      <c r="Q167" s="397"/>
      <c r="R167" s="397"/>
      <c r="S167" s="397"/>
      <c r="T167" s="397"/>
      <c r="U167" s="339"/>
      <c r="V167" s="339"/>
      <c r="W167" s="339"/>
      <c r="X167" s="339"/>
      <c r="Y167" s="339"/>
      <c r="Z167" s="339"/>
      <c r="AA167" s="339"/>
      <c r="AB167" s="339"/>
      <c r="AC167" s="339"/>
      <c r="AD167" s="3622" t="s">
        <v>1371</v>
      </c>
      <c r="AE167" s="2180"/>
      <c r="AF167" s="404"/>
      <c r="AG167" s="99"/>
      <c r="AH167" s="46"/>
    </row>
    <row r="168" spans="1:34" s="47" customFormat="1" ht="11.25" customHeight="1">
      <c r="A168" s="387"/>
      <c r="B168" s="339"/>
      <c r="C168" s="339"/>
      <c r="D168" s="397"/>
      <c r="E168" s="290" t="s">
        <v>1372</v>
      </c>
      <c r="F168" s="87"/>
      <c r="G168" s="397"/>
      <c r="H168" s="397"/>
      <c r="I168" s="339"/>
      <c r="J168" s="339"/>
      <c r="K168" s="339"/>
      <c r="L168" s="339"/>
      <c r="M168" s="339"/>
      <c r="N168" s="397"/>
      <c r="O168" s="87"/>
      <c r="P168" s="87"/>
      <c r="Q168" s="397"/>
      <c r="R168" s="397"/>
      <c r="S168" s="397"/>
      <c r="T168" s="397"/>
      <c r="U168" s="339"/>
      <c r="V168" s="339"/>
      <c r="W168" s="339"/>
      <c r="X168" s="339"/>
      <c r="Y168" s="339"/>
      <c r="Z168" s="339"/>
      <c r="AA168" s="339"/>
      <c r="AB168" s="339"/>
      <c r="AC168" s="339"/>
      <c r="AD168" s="3623"/>
      <c r="AE168" s="2179"/>
      <c r="AF168" s="404"/>
      <c r="AG168" s="99"/>
      <c r="AH168" s="46"/>
    </row>
    <row r="169" spans="1:34" s="47" customFormat="1" ht="8.25" customHeight="1">
      <c r="A169" s="387"/>
      <c r="B169" s="339"/>
      <c r="C169" s="339"/>
      <c r="D169" s="87"/>
      <c r="E169" s="87"/>
      <c r="F169" s="87"/>
      <c r="G169" s="397"/>
      <c r="H169" s="397"/>
      <c r="I169" s="339"/>
      <c r="J169" s="339"/>
      <c r="K169" s="339"/>
      <c r="L169" s="339"/>
      <c r="M169" s="339"/>
      <c r="N169" s="397"/>
      <c r="O169" s="87"/>
      <c r="P169" s="87"/>
      <c r="Q169" s="397"/>
      <c r="R169" s="397"/>
      <c r="S169" s="397"/>
      <c r="T169" s="397"/>
      <c r="U169" s="339"/>
      <c r="V169" s="339"/>
      <c r="W169" s="339"/>
      <c r="X169" s="339"/>
      <c r="Y169" s="339"/>
      <c r="Z169" s="339"/>
      <c r="AA169" s="339"/>
      <c r="AB169" s="339"/>
      <c r="AC169" s="339"/>
      <c r="AF169" s="404"/>
      <c r="AG169" s="99"/>
      <c r="AH169" s="46"/>
    </row>
    <row r="170" spans="1:34" s="47" customFormat="1" ht="11.25" customHeight="1">
      <c r="A170" s="387"/>
      <c r="B170" s="339"/>
      <c r="C170" s="339"/>
      <c r="D170" s="1923" t="s">
        <v>260</v>
      </c>
      <c r="E170" s="1923" t="s">
        <v>1373</v>
      </c>
      <c r="F170" s="87"/>
      <c r="G170" s="397"/>
      <c r="H170" s="397"/>
      <c r="I170" s="339"/>
      <c r="J170" s="339"/>
      <c r="K170" s="339"/>
      <c r="L170" s="339"/>
      <c r="M170" s="339"/>
      <c r="N170" s="397"/>
      <c r="O170" s="87"/>
      <c r="P170" s="87"/>
      <c r="Q170" s="397"/>
      <c r="R170" s="397"/>
      <c r="S170" s="397"/>
      <c r="T170" s="397"/>
      <c r="U170" s="339"/>
      <c r="V170" s="339"/>
      <c r="W170" s="339"/>
      <c r="X170" s="339"/>
      <c r="Y170" s="339"/>
      <c r="Z170" s="339"/>
      <c r="AA170" s="339"/>
      <c r="AB170" s="339"/>
      <c r="AC170" s="339"/>
      <c r="AD170" s="3622" t="s">
        <v>1374</v>
      </c>
      <c r="AE170" s="2180"/>
      <c r="AF170" s="404"/>
      <c r="AG170" s="99"/>
      <c r="AH170" s="46"/>
    </row>
    <row r="171" spans="1:34" s="47" customFormat="1" ht="11.25" customHeight="1">
      <c r="A171" s="387"/>
      <c r="B171" s="339"/>
      <c r="C171" s="339"/>
      <c r="D171" s="87"/>
      <c r="E171" s="291" t="s">
        <v>1375</v>
      </c>
      <c r="F171" s="87"/>
      <c r="G171" s="397"/>
      <c r="H171" s="397"/>
      <c r="I171" s="339"/>
      <c r="J171" s="339"/>
      <c r="K171" s="339"/>
      <c r="L171" s="339"/>
      <c r="M171" s="339"/>
      <c r="N171" s="397"/>
      <c r="O171" s="87"/>
      <c r="P171" s="87"/>
      <c r="Q171" s="397"/>
      <c r="R171" s="397"/>
      <c r="S171" s="397"/>
      <c r="T171" s="397"/>
      <c r="U171" s="339"/>
      <c r="V171" s="339"/>
      <c r="W171" s="339"/>
      <c r="X171" s="339"/>
      <c r="Y171" s="339"/>
      <c r="Z171" s="339"/>
      <c r="AA171" s="339"/>
      <c r="AB171" s="339"/>
      <c r="AC171" s="339"/>
      <c r="AD171" s="3623"/>
      <c r="AE171" s="2179"/>
      <c r="AF171" s="404"/>
      <c r="AG171" s="99"/>
      <c r="AH171" s="46"/>
    </row>
    <row r="172" spans="1:34" s="47" customFormat="1" ht="8.25" customHeight="1">
      <c r="A172" s="387"/>
      <c r="B172" s="339"/>
      <c r="C172" s="339"/>
      <c r="D172" s="87"/>
      <c r="E172" s="291"/>
      <c r="F172" s="87"/>
      <c r="G172" s="397"/>
      <c r="H172" s="397"/>
      <c r="I172" s="339"/>
      <c r="J172" s="339"/>
      <c r="K172" s="339"/>
      <c r="L172" s="339"/>
      <c r="M172" s="339"/>
      <c r="N172" s="397"/>
      <c r="O172" s="87"/>
      <c r="P172" s="87"/>
      <c r="Q172" s="397"/>
      <c r="R172" s="397"/>
      <c r="S172" s="397"/>
      <c r="T172" s="397"/>
      <c r="U172" s="339"/>
      <c r="V172" s="339"/>
      <c r="W172" s="339"/>
      <c r="X172" s="339"/>
      <c r="Y172" s="339"/>
      <c r="Z172" s="339"/>
      <c r="AA172" s="339"/>
      <c r="AB172" s="339"/>
      <c r="AC172" s="339"/>
      <c r="AF172" s="404"/>
      <c r="AG172" s="99"/>
      <c r="AH172" s="46"/>
    </row>
    <row r="173" spans="1:34" s="47" customFormat="1" ht="11.25" customHeight="1">
      <c r="A173" s="387"/>
      <c r="B173" s="339"/>
      <c r="C173" s="339"/>
      <c r="D173" s="1923" t="s">
        <v>207</v>
      </c>
      <c r="E173" s="1923" t="s">
        <v>1376</v>
      </c>
      <c r="F173" s="87"/>
      <c r="G173" s="397"/>
      <c r="H173" s="397"/>
      <c r="I173" s="339"/>
      <c r="J173" s="339"/>
      <c r="K173" s="339"/>
      <c r="L173" s="339"/>
      <c r="M173" s="339"/>
      <c r="N173" s="397"/>
      <c r="O173" s="87"/>
      <c r="P173" s="87"/>
      <c r="Q173" s="397"/>
      <c r="R173" s="397"/>
      <c r="S173" s="397"/>
      <c r="T173" s="397"/>
      <c r="U173" s="339"/>
      <c r="V173" s="339"/>
      <c r="W173" s="339"/>
      <c r="X173" s="339"/>
      <c r="Y173" s="339"/>
      <c r="Z173" s="339"/>
      <c r="AA173" s="339"/>
      <c r="AB173" s="339"/>
      <c r="AC173" s="339"/>
      <c r="AD173" s="3622" t="s">
        <v>1377</v>
      </c>
      <c r="AE173" s="2180"/>
      <c r="AF173" s="404"/>
      <c r="AG173" s="99"/>
      <c r="AH173" s="46"/>
    </row>
    <row r="174" spans="1:34" s="47" customFormat="1" ht="11.25" customHeight="1">
      <c r="A174" s="387"/>
      <c r="B174" s="339"/>
      <c r="C174" s="339"/>
      <c r="D174" s="397"/>
      <c r="E174" s="290" t="s">
        <v>1378</v>
      </c>
      <c r="F174" s="87"/>
      <c r="G174" s="397"/>
      <c r="H174" s="397"/>
      <c r="I174" s="339"/>
      <c r="J174" s="339"/>
      <c r="K174" s="339"/>
      <c r="L174" s="339"/>
      <c r="M174" s="339"/>
      <c r="N174" s="397"/>
      <c r="O174" s="87"/>
      <c r="P174" s="87"/>
      <c r="Q174" s="397"/>
      <c r="R174" s="397"/>
      <c r="S174" s="397"/>
      <c r="T174" s="397"/>
      <c r="U174" s="339"/>
      <c r="V174" s="339"/>
      <c r="W174" s="339"/>
      <c r="X174" s="339"/>
      <c r="Y174" s="339"/>
      <c r="Z174" s="339"/>
      <c r="AA174" s="339"/>
      <c r="AB174" s="339"/>
      <c r="AC174" s="339"/>
      <c r="AD174" s="3623"/>
      <c r="AE174" s="2179"/>
      <c r="AF174" s="404"/>
      <c r="AG174" s="99"/>
      <c r="AH174" s="46"/>
    </row>
    <row r="175" spans="1:34" s="47" customFormat="1" ht="8.25" customHeight="1">
      <c r="A175" s="387"/>
      <c r="B175" s="339"/>
      <c r="C175" s="339"/>
      <c r="D175" s="87"/>
      <c r="E175" s="87"/>
      <c r="F175" s="87"/>
      <c r="G175" s="397"/>
      <c r="H175" s="397"/>
      <c r="I175" s="339"/>
      <c r="J175" s="339"/>
      <c r="K175" s="339"/>
      <c r="L175" s="339"/>
      <c r="M175" s="339"/>
      <c r="N175" s="397"/>
      <c r="O175" s="87"/>
      <c r="P175" s="87"/>
      <c r="Q175" s="397"/>
      <c r="R175" s="397"/>
      <c r="S175" s="397"/>
      <c r="T175" s="397"/>
      <c r="U175" s="339"/>
      <c r="V175" s="339"/>
      <c r="W175" s="339"/>
      <c r="X175" s="339"/>
      <c r="Y175" s="339"/>
      <c r="Z175" s="339"/>
      <c r="AA175" s="339"/>
      <c r="AB175" s="339"/>
      <c r="AC175" s="339"/>
      <c r="AF175" s="404"/>
      <c r="AG175" s="99"/>
      <c r="AH175" s="46"/>
    </row>
    <row r="176" spans="1:34" s="47" customFormat="1" ht="11.25" customHeight="1">
      <c r="A176" s="387"/>
      <c r="B176" s="339"/>
      <c r="C176" s="339"/>
      <c r="D176" s="1923" t="s">
        <v>914</v>
      </c>
      <c r="E176" s="1923" t="s">
        <v>1379</v>
      </c>
      <c r="F176" s="87"/>
      <c r="G176" s="397"/>
      <c r="H176" s="397"/>
      <c r="I176" s="339"/>
      <c r="J176" s="339"/>
      <c r="K176" s="339"/>
      <c r="L176" s="339"/>
      <c r="M176" s="339"/>
      <c r="N176" s="397"/>
      <c r="O176" s="87"/>
      <c r="P176" s="87"/>
      <c r="Q176" s="397"/>
      <c r="R176" s="397"/>
      <c r="S176" s="397"/>
      <c r="T176" s="397"/>
      <c r="U176" s="339"/>
      <c r="V176" s="339"/>
      <c r="W176" s="339"/>
      <c r="X176" s="339"/>
      <c r="Y176" s="339"/>
      <c r="Z176" s="339"/>
      <c r="AA176" s="339"/>
      <c r="AB176" s="339"/>
      <c r="AC176" s="339"/>
      <c r="AD176" s="3622" t="s">
        <v>1380</v>
      </c>
      <c r="AE176" s="2180"/>
      <c r="AF176" s="404"/>
      <c r="AG176" s="99"/>
      <c r="AH176" s="46"/>
    </row>
    <row r="177" spans="1:34" s="47" customFormat="1" ht="11.25" customHeight="1">
      <c r="A177" s="387"/>
      <c r="B177" s="339"/>
      <c r="C177" s="339"/>
      <c r="D177" s="87"/>
      <c r="E177" s="87" t="s">
        <v>1381</v>
      </c>
      <c r="F177" s="87"/>
      <c r="G177" s="397"/>
      <c r="H177" s="397"/>
      <c r="I177" s="339"/>
      <c r="J177" s="339"/>
      <c r="K177" s="339"/>
      <c r="L177" s="339"/>
      <c r="M177" s="339"/>
      <c r="N177" s="397"/>
      <c r="O177" s="87"/>
      <c r="P177" s="87"/>
      <c r="Q177" s="397"/>
      <c r="R177" s="397"/>
      <c r="S177" s="397"/>
      <c r="T177" s="397"/>
      <c r="U177" s="339"/>
      <c r="V177" s="339"/>
      <c r="W177" s="339"/>
      <c r="X177" s="339"/>
      <c r="Y177" s="339"/>
      <c r="Z177" s="339"/>
      <c r="AA177" s="339"/>
      <c r="AB177" s="339"/>
      <c r="AC177" s="339"/>
      <c r="AD177" s="3623"/>
      <c r="AE177" s="2179"/>
      <c r="AF177" s="404"/>
      <c r="AG177" s="99"/>
      <c r="AH177" s="46"/>
    </row>
    <row r="178" spans="1:34" s="47" customFormat="1" ht="11.25" customHeight="1">
      <c r="A178" s="387"/>
      <c r="B178" s="339"/>
      <c r="C178" s="339"/>
      <c r="D178" s="339"/>
      <c r="E178" s="87" t="s">
        <v>1382</v>
      </c>
      <c r="F178" s="87"/>
      <c r="G178" s="397"/>
      <c r="H178" s="397"/>
      <c r="I178" s="339"/>
      <c r="J178" s="339"/>
      <c r="K178" s="339"/>
      <c r="L178" s="339"/>
      <c r="M178" s="339"/>
      <c r="N178" s="397"/>
      <c r="O178" s="87"/>
      <c r="P178" s="87"/>
      <c r="Q178" s="397"/>
      <c r="R178" s="397"/>
      <c r="S178" s="397"/>
      <c r="T178" s="397"/>
      <c r="U178" s="339"/>
      <c r="V178" s="339"/>
      <c r="W178" s="339"/>
      <c r="X178" s="339"/>
      <c r="Y178" s="339"/>
      <c r="Z178" s="339"/>
      <c r="AA178" s="339"/>
      <c r="AB178" s="339"/>
      <c r="AC178" s="339"/>
      <c r="AF178" s="404"/>
      <c r="AG178" s="99"/>
      <c r="AH178" s="46"/>
    </row>
    <row r="179" spans="1:34" s="47" customFormat="1" ht="11.25" customHeight="1">
      <c r="A179" s="387"/>
      <c r="B179" s="339"/>
      <c r="C179" s="339"/>
      <c r="D179" s="339"/>
      <c r="E179" s="291" t="s">
        <v>1383</v>
      </c>
      <c r="F179" s="87"/>
      <c r="G179" s="397"/>
      <c r="H179" s="397"/>
      <c r="I179" s="339"/>
      <c r="J179" s="339"/>
      <c r="K179" s="339"/>
      <c r="L179" s="339"/>
      <c r="M179" s="339"/>
      <c r="N179" s="397"/>
      <c r="O179" s="87"/>
      <c r="P179" s="87"/>
      <c r="Q179" s="397"/>
      <c r="R179" s="397"/>
      <c r="S179" s="397"/>
      <c r="T179" s="397"/>
      <c r="U179" s="339"/>
      <c r="V179" s="339"/>
      <c r="W179" s="339"/>
      <c r="X179" s="339"/>
      <c r="Y179" s="339"/>
      <c r="Z179" s="339"/>
      <c r="AA179" s="339"/>
      <c r="AB179" s="339"/>
      <c r="AC179" s="339"/>
      <c r="AF179" s="404"/>
      <c r="AG179" s="99"/>
      <c r="AH179" s="46"/>
    </row>
    <row r="180" spans="1:34" s="47" customFormat="1" ht="11.25" customHeight="1">
      <c r="A180" s="387"/>
      <c r="B180" s="339"/>
      <c r="C180" s="339"/>
      <c r="D180" s="339"/>
      <c r="E180" s="291" t="s">
        <v>1384</v>
      </c>
      <c r="F180" s="87"/>
      <c r="G180" s="397"/>
      <c r="H180" s="397"/>
      <c r="I180" s="339"/>
      <c r="J180" s="339"/>
      <c r="K180" s="339"/>
      <c r="L180" s="339"/>
      <c r="M180" s="339"/>
      <c r="N180" s="397"/>
      <c r="O180" s="87"/>
      <c r="P180" s="87"/>
      <c r="Q180" s="397"/>
      <c r="R180" s="397"/>
      <c r="S180" s="397"/>
      <c r="T180" s="397"/>
      <c r="U180" s="339"/>
      <c r="V180" s="339"/>
      <c r="W180" s="339"/>
      <c r="X180" s="339"/>
      <c r="Y180" s="339"/>
      <c r="Z180" s="339"/>
      <c r="AA180" s="339"/>
      <c r="AB180" s="339"/>
      <c r="AC180" s="339"/>
      <c r="AF180" s="404"/>
      <c r="AG180" s="99"/>
      <c r="AH180" s="46"/>
    </row>
    <row r="181" spans="1:34" s="47" customFormat="1" ht="8.25" customHeight="1">
      <c r="A181" s="387"/>
      <c r="B181" s="339"/>
      <c r="C181" s="339"/>
      <c r="D181" s="339"/>
      <c r="E181" s="87"/>
      <c r="F181" s="87"/>
      <c r="G181" s="397"/>
      <c r="H181" s="397"/>
      <c r="I181" s="339"/>
      <c r="J181" s="339"/>
      <c r="K181" s="339"/>
      <c r="L181" s="339"/>
      <c r="M181" s="339"/>
      <c r="N181" s="397"/>
      <c r="O181" s="87"/>
      <c r="P181" s="87"/>
      <c r="Q181" s="397"/>
      <c r="R181" s="397"/>
      <c r="S181" s="397"/>
      <c r="T181" s="397"/>
      <c r="U181" s="339"/>
      <c r="V181" s="339"/>
      <c r="W181" s="339"/>
      <c r="X181" s="339"/>
      <c r="Y181" s="339"/>
      <c r="Z181" s="339"/>
      <c r="AA181" s="339"/>
      <c r="AB181" s="339"/>
      <c r="AC181" s="339"/>
      <c r="AF181" s="404"/>
      <c r="AG181" s="99"/>
      <c r="AH181" s="46"/>
    </row>
    <row r="182" spans="1:34" s="47" customFormat="1" ht="11.25" customHeight="1">
      <c r="A182" s="387"/>
      <c r="B182" s="339"/>
      <c r="C182" s="339"/>
      <c r="D182" s="1923" t="s">
        <v>1099</v>
      </c>
      <c r="E182" s="87" t="s">
        <v>1385</v>
      </c>
      <c r="F182" s="87"/>
      <c r="G182" s="397"/>
      <c r="H182" s="397"/>
      <c r="I182" s="339"/>
      <c r="J182" s="339"/>
      <c r="K182" s="339"/>
      <c r="L182" s="339"/>
      <c r="M182" s="339"/>
      <c r="N182" s="397"/>
      <c r="O182" s="87"/>
      <c r="P182" s="87"/>
      <c r="Q182" s="397"/>
      <c r="R182" s="397"/>
      <c r="S182" s="397"/>
      <c r="T182" s="397"/>
      <c r="U182" s="339"/>
      <c r="V182" s="339"/>
      <c r="W182" s="339"/>
      <c r="X182" s="339"/>
      <c r="Y182" s="339"/>
      <c r="Z182" s="339"/>
      <c r="AA182" s="339"/>
      <c r="AB182" s="339"/>
      <c r="AC182" s="339"/>
      <c r="AD182" s="3622" t="s">
        <v>1386</v>
      </c>
      <c r="AE182" s="2180"/>
      <c r="AF182" s="404"/>
      <c r="AG182" s="99"/>
      <c r="AH182" s="46"/>
    </row>
    <row r="183" spans="1:34" s="47" customFormat="1" ht="11.25" customHeight="1">
      <c r="A183" s="387"/>
      <c r="B183" s="339"/>
      <c r="C183" s="339"/>
      <c r="D183" s="397"/>
      <c r="E183" s="291" t="s">
        <v>1387</v>
      </c>
      <c r="F183" s="87"/>
      <c r="G183" s="397"/>
      <c r="H183" s="397"/>
      <c r="I183" s="339"/>
      <c r="J183" s="339"/>
      <c r="K183" s="339"/>
      <c r="L183" s="339"/>
      <c r="M183" s="339"/>
      <c r="N183" s="397"/>
      <c r="O183" s="87"/>
      <c r="P183" s="87"/>
      <c r="Q183" s="397"/>
      <c r="R183" s="397"/>
      <c r="S183" s="397"/>
      <c r="T183" s="397"/>
      <c r="U183" s="339"/>
      <c r="V183" s="339"/>
      <c r="W183" s="339"/>
      <c r="X183" s="339"/>
      <c r="Y183" s="339"/>
      <c r="Z183" s="339"/>
      <c r="AA183" s="339"/>
      <c r="AB183" s="339"/>
      <c r="AC183" s="339"/>
      <c r="AD183" s="3623"/>
      <c r="AE183" s="2179"/>
      <c r="AF183" s="404"/>
      <c r="AG183" s="99"/>
      <c r="AH183" s="46"/>
    </row>
    <row r="184" spans="1:34" s="47" customFormat="1" ht="8.25" customHeight="1">
      <c r="A184" s="387"/>
      <c r="B184" s="339"/>
      <c r="C184" s="339"/>
      <c r="D184" s="397"/>
      <c r="E184" s="87"/>
      <c r="F184" s="87"/>
      <c r="G184" s="397"/>
      <c r="H184" s="397"/>
      <c r="I184" s="339"/>
      <c r="J184" s="339"/>
      <c r="K184" s="339"/>
      <c r="L184" s="339"/>
      <c r="M184" s="339"/>
      <c r="N184" s="397"/>
      <c r="O184" s="87"/>
      <c r="P184" s="87"/>
      <c r="Q184" s="397"/>
      <c r="R184" s="397"/>
      <c r="S184" s="397"/>
      <c r="T184" s="397"/>
      <c r="U184" s="339"/>
      <c r="V184" s="339"/>
      <c r="W184" s="339"/>
      <c r="X184" s="339"/>
      <c r="Y184" s="339"/>
      <c r="Z184" s="339"/>
      <c r="AA184" s="339"/>
      <c r="AB184" s="339"/>
      <c r="AC184" s="339"/>
      <c r="AF184" s="404"/>
      <c r="AG184" s="99"/>
      <c r="AH184" s="46"/>
    </row>
    <row r="185" spans="1:34" s="47" customFormat="1" ht="11.25" customHeight="1">
      <c r="A185" s="387"/>
      <c r="B185" s="339"/>
      <c r="C185" s="339"/>
      <c r="D185" s="1923" t="s">
        <v>1102</v>
      </c>
      <c r="E185" s="3639" t="s">
        <v>1388</v>
      </c>
      <c r="F185" s="3639"/>
      <c r="G185" s="3639"/>
      <c r="H185" s="3639"/>
      <c r="I185" s="3639"/>
      <c r="J185" s="3639"/>
      <c r="K185" s="3639"/>
      <c r="L185" s="3639"/>
      <c r="M185" s="3639"/>
      <c r="N185" s="3639"/>
      <c r="O185" s="3639"/>
      <c r="P185" s="3639"/>
      <c r="Q185" s="3639"/>
      <c r="R185" s="3639"/>
      <c r="S185" s="3639"/>
      <c r="T185" s="3639"/>
      <c r="U185" s="3639"/>
      <c r="V185" s="3639"/>
      <c r="W185" s="3639"/>
      <c r="X185" s="3639"/>
      <c r="Y185" s="3639"/>
      <c r="Z185" s="3639"/>
      <c r="AA185" s="3639"/>
      <c r="AB185" s="3639"/>
      <c r="AC185" s="3639"/>
      <c r="AD185" s="3622" t="s">
        <v>1389</v>
      </c>
      <c r="AE185" s="2180"/>
      <c r="AF185" s="404"/>
      <c r="AG185" s="99"/>
      <c r="AH185" s="46"/>
    </row>
    <row r="186" spans="1:34" s="47" customFormat="1" ht="11.25" customHeight="1">
      <c r="A186" s="387"/>
      <c r="B186" s="339"/>
      <c r="C186" s="339"/>
      <c r="D186" s="397"/>
      <c r="E186" s="291" t="s">
        <v>1390</v>
      </c>
      <c r="F186" s="291"/>
      <c r="G186" s="290"/>
      <c r="H186" s="290"/>
      <c r="I186" s="290"/>
      <c r="J186" s="290"/>
      <c r="K186" s="290"/>
      <c r="L186" s="290"/>
      <c r="M186" s="290"/>
      <c r="N186" s="290"/>
      <c r="O186" s="291"/>
      <c r="P186" s="291"/>
      <c r="Q186" s="290"/>
      <c r="R186" s="290"/>
      <c r="S186" s="290"/>
      <c r="T186" s="290"/>
      <c r="U186" s="290"/>
      <c r="V186" s="339"/>
      <c r="W186" s="339"/>
      <c r="X186" s="339"/>
      <c r="Y186" s="339"/>
      <c r="Z186" s="339"/>
      <c r="AA186" s="339"/>
      <c r="AB186" s="339"/>
      <c r="AC186" s="339"/>
      <c r="AD186" s="3623"/>
      <c r="AE186" s="2179"/>
      <c r="AF186" s="404"/>
      <c r="AG186" s="99"/>
      <c r="AH186" s="46"/>
    </row>
    <row r="187" spans="1:34" s="47" customFormat="1" ht="8.25" customHeight="1">
      <c r="A187" s="387"/>
      <c r="B187" s="339"/>
      <c r="C187" s="339"/>
      <c r="D187" s="397"/>
      <c r="E187" s="87"/>
      <c r="F187" s="87"/>
      <c r="G187" s="397"/>
      <c r="H187" s="397"/>
      <c r="I187" s="339"/>
      <c r="J187" s="339"/>
      <c r="K187" s="339"/>
      <c r="L187" s="339"/>
      <c r="M187" s="339"/>
      <c r="N187" s="397"/>
      <c r="O187" s="87"/>
      <c r="P187" s="87"/>
      <c r="Q187" s="397"/>
      <c r="R187" s="397"/>
      <c r="S187" s="397"/>
      <c r="T187" s="397"/>
      <c r="U187" s="339"/>
      <c r="V187" s="339"/>
      <c r="W187" s="339"/>
      <c r="X187" s="339"/>
      <c r="Y187" s="339"/>
      <c r="Z187" s="339"/>
      <c r="AA187" s="339"/>
      <c r="AB187" s="339"/>
      <c r="AC187" s="339"/>
      <c r="AF187" s="404"/>
      <c r="AG187" s="99"/>
      <c r="AH187" s="46"/>
    </row>
    <row r="188" spans="1:34" s="47" customFormat="1" ht="11.25" customHeight="1">
      <c r="A188" s="387"/>
      <c r="B188" s="339"/>
      <c r="C188" s="339"/>
      <c r="D188" s="1923" t="s">
        <v>1391</v>
      </c>
      <c r="E188" s="3639" t="s">
        <v>1392</v>
      </c>
      <c r="F188" s="3639"/>
      <c r="G188" s="3639"/>
      <c r="H188" s="3639"/>
      <c r="I188" s="3639"/>
      <c r="J188" s="3639"/>
      <c r="K188" s="3639"/>
      <c r="L188" s="3639"/>
      <c r="M188" s="3639"/>
      <c r="N188" s="3639"/>
      <c r="O188" s="3639"/>
      <c r="P188" s="3639"/>
      <c r="Q188" s="3639"/>
      <c r="R188" s="3639"/>
      <c r="S188" s="3639"/>
      <c r="T188" s="3639"/>
      <c r="U188" s="3639"/>
      <c r="V188" s="3639"/>
      <c r="W188" s="3639"/>
      <c r="X188" s="3639"/>
      <c r="Y188" s="3639"/>
      <c r="Z188" s="3639"/>
      <c r="AA188" s="3639"/>
      <c r="AB188" s="3639"/>
      <c r="AC188" s="3639"/>
      <c r="AD188" s="3623">
        <v>76</v>
      </c>
      <c r="AE188" s="2180"/>
      <c r="AF188" s="404"/>
      <c r="AG188" s="99"/>
      <c r="AH188" s="46"/>
    </row>
    <row r="189" spans="1:34" s="47" customFormat="1" ht="11.25" customHeight="1">
      <c r="A189" s="387"/>
      <c r="B189" s="339"/>
      <c r="C189" s="339"/>
      <c r="D189" s="397"/>
      <c r="E189" s="291" t="s">
        <v>1393</v>
      </c>
      <c r="F189" s="291"/>
      <c r="G189" s="290"/>
      <c r="H189" s="290"/>
      <c r="I189" s="290"/>
      <c r="J189" s="290"/>
      <c r="K189" s="290"/>
      <c r="L189" s="290"/>
      <c r="M189" s="290"/>
      <c r="N189" s="290"/>
      <c r="O189" s="291"/>
      <c r="P189" s="291"/>
      <c r="Q189" s="290"/>
      <c r="R189" s="290"/>
      <c r="S189" s="290"/>
      <c r="T189" s="290"/>
      <c r="U189" s="290"/>
      <c r="V189" s="339"/>
      <c r="W189" s="339"/>
      <c r="X189" s="339"/>
      <c r="Y189" s="339"/>
      <c r="Z189" s="339"/>
      <c r="AA189" s="339"/>
      <c r="AB189" s="339"/>
      <c r="AC189" s="339"/>
      <c r="AD189" s="3623"/>
      <c r="AE189" s="2179"/>
      <c r="AF189" s="404"/>
      <c r="AG189" s="99"/>
      <c r="AH189" s="46"/>
    </row>
    <row r="190" spans="1:34" s="47" customFormat="1" ht="8.25" customHeight="1">
      <c r="A190" s="387"/>
      <c r="B190" s="339"/>
      <c r="C190" s="339"/>
      <c r="D190" s="397"/>
      <c r="E190" s="87"/>
      <c r="F190" s="87"/>
      <c r="G190" s="397"/>
      <c r="H190" s="397"/>
      <c r="I190" s="339"/>
      <c r="J190" s="339"/>
      <c r="K190" s="339"/>
      <c r="L190" s="339"/>
      <c r="M190" s="339"/>
      <c r="N190" s="397"/>
      <c r="O190" s="87"/>
      <c r="P190" s="87"/>
      <c r="Q190" s="397"/>
      <c r="R190" s="397"/>
      <c r="S190" s="397"/>
      <c r="T190" s="397"/>
      <c r="U190" s="339"/>
      <c r="V190" s="339"/>
      <c r="W190" s="339"/>
      <c r="X190" s="339"/>
      <c r="Y190" s="339"/>
      <c r="Z190" s="339"/>
      <c r="AA190" s="339"/>
      <c r="AB190" s="339"/>
      <c r="AC190" s="339"/>
      <c r="AF190" s="404"/>
      <c r="AG190" s="99"/>
      <c r="AH190" s="46"/>
    </row>
    <row r="191" spans="1:34" s="47" customFormat="1" ht="11.25" customHeight="1">
      <c r="A191" s="387"/>
      <c r="B191" s="339"/>
      <c r="C191" s="339"/>
      <c r="D191" s="1923" t="s">
        <v>1394</v>
      </c>
      <c r="E191" s="87" t="s">
        <v>457</v>
      </c>
      <c r="F191" s="87"/>
      <c r="G191" s="397"/>
      <c r="H191" s="397"/>
      <c r="I191" s="339"/>
      <c r="J191" s="339"/>
      <c r="K191" s="339"/>
      <c r="L191" s="339"/>
      <c r="M191" s="339"/>
      <c r="N191" s="397"/>
      <c r="O191" s="87"/>
      <c r="P191" s="87"/>
      <c r="Q191" s="397"/>
      <c r="R191" s="397"/>
      <c r="S191" s="397"/>
      <c r="T191" s="397"/>
      <c r="U191" s="339"/>
      <c r="V191" s="339"/>
      <c r="W191" s="339"/>
      <c r="X191" s="339"/>
      <c r="Y191" s="339"/>
      <c r="Z191" s="339"/>
      <c r="AA191" s="339"/>
      <c r="AB191" s="339"/>
      <c r="AC191" s="339"/>
      <c r="AD191" s="3622" t="s">
        <v>1395</v>
      </c>
      <c r="AE191" s="2180"/>
      <c r="AF191" s="404"/>
      <c r="AG191" s="99"/>
      <c r="AH191" s="46"/>
    </row>
    <row r="192" spans="1:34" s="47" customFormat="1" ht="11.25" customHeight="1">
      <c r="A192" s="387"/>
      <c r="B192" s="400"/>
      <c r="D192" s="44"/>
      <c r="E192" s="50" t="s">
        <v>462</v>
      </c>
      <c r="F192" s="401"/>
      <c r="G192" s="401"/>
      <c r="H192" s="401"/>
      <c r="I192" s="401"/>
      <c r="J192" s="401"/>
      <c r="K192" s="401"/>
      <c r="L192" s="401"/>
      <c r="M192" s="401"/>
      <c r="N192" s="401"/>
      <c r="O192" s="401"/>
      <c r="P192" s="401"/>
      <c r="Q192" s="44"/>
      <c r="R192" s="44"/>
      <c r="S192" s="44"/>
      <c r="T192" s="44"/>
      <c r="U192" s="44"/>
      <c r="V192" s="44"/>
      <c r="W192" s="99"/>
      <c r="X192" s="99"/>
      <c r="Y192" s="99"/>
      <c r="Z192" s="99"/>
      <c r="AA192" s="99"/>
      <c r="AB192" s="99"/>
      <c r="AC192" s="99"/>
      <c r="AD192" s="3623"/>
      <c r="AE192" s="2179"/>
      <c r="AF192" s="404"/>
      <c r="AG192" s="99"/>
      <c r="AH192" s="46"/>
    </row>
    <row r="193" spans="1:35" s="223" customFormat="1" ht="6.75" customHeight="1">
      <c r="A193" s="224"/>
      <c r="B193" s="44"/>
      <c r="C193" s="65"/>
      <c r="D193" s="50"/>
      <c r="E193" s="258"/>
      <c r="F193" s="97"/>
      <c r="G193" s="97"/>
      <c r="H193" s="100"/>
      <c r="I193" s="100"/>
      <c r="J193" s="49"/>
      <c r="K193" s="49"/>
      <c r="L193" s="49"/>
      <c r="M193" s="47"/>
      <c r="N193" s="49"/>
      <c r="O193" s="49"/>
      <c r="P193" s="49"/>
      <c r="Q193" s="49"/>
      <c r="R193" s="49"/>
      <c r="S193" s="49"/>
      <c r="T193" s="49"/>
      <c r="U193" s="54"/>
      <c r="V193" s="49"/>
      <c r="W193" s="49"/>
      <c r="X193" s="49"/>
      <c r="Y193" s="49"/>
      <c r="Z193" s="49"/>
      <c r="AA193" s="49"/>
      <c r="AB193" s="49"/>
      <c r="AC193" s="47"/>
      <c r="AD193" s="47"/>
      <c r="AE193" s="47"/>
      <c r="AF193" s="47"/>
      <c r="AG193" s="67"/>
      <c r="AH193" s="47"/>
      <c r="AI193" s="47"/>
    </row>
    <row r="194" spans="1:35" s="223" customFormat="1" ht="6.75" customHeight="1">
      <c r="A194" s="224"/>
      <c r="B194" s="44"/>
      <c r="C194" s="65"/>
      <c r="D194" s="50"/>
      <c r="E194" s="258"/>
      <c r="F194" s="97"/>
      <c r="G194" s="97"/>
      <c r="H194" s="100"/>
      <c r="I194" s="100"/>
      <c r="J194" s="49"/>
      <c r="K194" s="49"/>
      <c r="L194" s="49"/>
      <c r="M194" s="47"/>
      <c r="N194" s="49"/>
      <c r="O194" s="49"/>
      <c r="P194" s="49"/>
      <c r="Q194" s="49"/>
      <c r="R194" s="49"/>
      <c r="S194" s="49"/>
      <c r="T194" s="49"/>
      <c r="U194" s="54"/>
      <c r="V194" s="49"/>
      <c r="W194" s="49"/>
      <c r="X194" s="49"/>
      <c r="Y194" s="49"/>
      <c r="Z194" s="49"/>
      <c r="AA194" s="49"/>
      <c r="AB194" s="49"/>
      <c r="AC194" s="47"/>
      <c r="AD194" s="47"/>
      <c r="AE194" s="47"/>
      <c r="AF194" s="47"/>
      <c r="AG194" s="67"/>
      <c r="AH194" s="47"/>
      <c r="AI194" s="47"/>
    </row>
    <row r="195" spans="1:35" s="223" customFormat="1" ht="6.75" customHeight="1">
      <c r="A195" s="225"/>
      <c r="B195" s="53"/>
      <c r="C195" s="79"/>
      <c r="D195" s="254"/>
      <c r="E195" s="324"/>
      <c r="F195" s="210"/>
      <c r="G195" s="210"/>
      <c r="H195" s="103"/>
      <c r="I195" s="103"/>
      <c r="J195" s="207"/>
      <c r="K195" s="207"/>
      <c r="L195" s="207"/>
      <c r="M195" s="80"/>
      <c r="N195" s="207"/>
      <c r="O195" s="207"/>
      <c r="P195" s="207"/>
      <c r="Q195" s="207"/>
      <c r="R195" s="207"/>
      <c r="S195" s="207"/>
      <c r="T195" s="207"/>
      <c r="U195" s="244"/>
      <c r="V195" s="207"/>
      <c r="W195" s="207"/>
      <c r="X195" s="207"/>
      <c r="Y195" s="207"/>
      <c r="Z195" s="207"/>
      <c r="AA195" s="207"/>
      <c r="AB195" s="207"/>
      <c r="AC195" s="80"/>
      <c r="AD195" s="80"/>
      <c r="AE195" s="80"/>
      <c r="AF195" s="80"/>
      <c r="AG195" s="81"/>
      <c r="AH195" s="80"/>
      <c r="AI195" s="47"/>
    </row>
    <row r="196" spans="1:35" s="223" customFormat="1" ht="9" customHeight="1">
      <c r="A196" s="224"/>
      <c r="B196" s="44"/>
      <c r="C196" s="65"/>
      <c r="D196" s="50"/>
      <c r="E196" s="258"/>
      <c r="F196" s="97"/>
      <c r="G196" s="97"/>
      <c r="H196" s="100"/>
      <c r="I196" s="100"/>
      <c r="J196" s="49"/>
      <c r="K196" s="49"/>
      <c r="L196" s="49"/>
      <c r="M196" s="47"/>
      <c r="N196" s="49"/>
      <c r="O196" s="49"/>
      <c r="P196" s="49"/>
      <c r="Q196" s="49"/>
      <c r="R196" s="49"/>
      <c r="S196" s="49"/>
      <c r="T196" s="49"/>
      <c r="U196" s="54"/>
      <c r="V196" s="49"/>
      <c r="W196" s="49"/>
      <c r="X196" s="49"/>
      <c r="Y196" s="49"/>
      <c r="Z196" s="49"/>
      <c r="AA196" s="49"/>
      <c r="AB196" s="49"/>
      <c r="AC196" s="47"/>
      <c r="AD196" s="47"/>
      <c r="AE196" s="47"/>
      <c r="AF196" s="47"/>
      <c r="AG196" s="67"/>
      <c r="AH196" s="47"/>
      <c r="AI196" s="47"/>
    </row>
    <row r="197" spans="1:35" s="223" customFormat="1" ht="11.25" customHeight="1">
      <c r="A197" s="224"/>
      <c r="B197" s="3573" t="s">
        <v>1396</v>
      </c>
      <c r="C197" s="3573"/>
      <c r="D197" s="3573"/>
      <c r="E197" s="3573"/>
      <c r="F197" s="3573"/>
      <c r="G197" s="3573"/>
      <c r="H197" s="3573"/>
      <c r="I197" s="3573"/>
      <c r="J197" s="3573"/>
      <c r="K197" s="3573"/>
      <c r="L197" s="3573"/>
      <c r="M197" s="3573"/>
      <c r="N197" s="3573"/>
      <c r="O197" s="49"/>
      <c r="P197" s="49"/>
      <c r="Q197" s="49"/>
      <c r="R197" s="49"/>
      <c r="S197" s="49"/>
      <c r="T197" s="49"/>
      <c r="U197" s="54"/>
      <c r="V197" s="49"/>
      <c r="W197" s="49"/>
      <c r="X197" s="49"/>
      <c r="Y197" s="49"/>
      <c r="Z197" s="49"/>
      <c r="AA197" s="49"/>
      <c r="AB197" s="49"/>
      <c r="AC197" s="47"/>
      <c r="AD197" s="47"/>
      <c r="AE197" s="47"/>
      <c r="AF197" s="47"/>
      <c r="AG197" s="67"/>
      <c r="AH197" s="47"/>
      <c r="AI197" s="47"/>
    </row>
    <row r="198" spans="1:35" s="223" customFormat="1" ht="11.25" customHeight="1">
      <c r="A198" s="224"/>
      <c r="B198" s="3573"/>
      <c r="C198" s="3573"/>
      <c r="D198" s="3573"/>
      <c r="E198" s="3573"/>
      <c r="F198" s="3573"/>
      <c r="G198" s="3573"/>
      <c r="H198" s="3573"/>
      <c r="I198" s="3573"/>
      <c r="J198" s="3573"/>
      <c r="K198" s="3573"/>
      <c r="L198" s="3573"/>
      <c r="M198" s="3573"/>
      <c r="N198" s="3573"/>
      <c r="O198" s="49"/>
      <c r="P198" s="49"/>
      <c r="Q198" s="49"/>
      <c r="R198" s="49"/>
      <c r="S198" s="49"/>
      <c r="T198" s="49"/>
      <c r="U198" s="54"/>
      <c r="V198" s="49"/>
      <c r="W198" s="49"/>
      <c r="X198" s="49"/>
      <c r="Y198" s="49"/>
      <c r="Z198" s="49"/>
      <c r="AA198" s="49"/>
      <c r="AB198" s="49"/>
      <c r="AC198" s="47"/>
      <c r="AD198" s="47"/>
      <c r="AE198" s="47"/>
      <c r="AF198" s="47"/>
      <c r="AG198" s="67"/>
      <c r="AH198" s="47"/>
      <c r="AI198" s="47"/>
    </row>
    <row r="199" spans="1:35" s="223" customFormat="1" ht="9.75" customHeight="1">
      <c r="A199" s="224"/>
      <c r="B199" s="44"/>
      <c r="C199" s="65"/>
      <c r="D199" s="50"/>
      <c r="E199" s="258"/>
      <c r="F199" s="97"/>
      <c r="G199" s="97"/>
      <c r="H199" s="100"/>
      <c r="I199" s="100"/>
      <c r="J199" s="49"/>
      <c r="K199" s="49"/>
      <c r="L199" s="49"/>
      <c r="M199" s="47"/>
      <c r="N199" s="49"/>
      <c r="O199" s="49"/>
      <c r="P199" s="49"/>
      <c r="Q199" s="49"/>
      <c r="R199" s="49"/>
      <c r="S199" s="49"/>
      <c r="T199" s="49"/>
      <c r="U199" s="54"/>
      <c r="V199" s="49"/>
      <c r="W199" s="49"/>
      <c r="X199" s="49"/>
      <c r="Y199" s="49"/>
      <c r="Z199" s="49"/>
      <c r="AA199" s="49"/>
      <c r="AB199" s="49"/>
      <c r="AC199" s="47"/>
      <c r="AD199" s="47"/>
      <c r="AE199" s="47"/>
      <c r="AF199" s="47"/>
      <c r="AG199" s="67"/>
      <c r="AH199" s="47"/>
      <c r="AI199" s="47"/>
    </row>
    <row r="200" spans="1:35" s="47" customFormat="1" ht="11.25" customHeight="1">
      <c r="A200" s="387"/>
      <c r="B200" s="330" t="s">
        <v>1397</v>
      </c>
      <c r="C200" s="336"/>
      <c r="D200" s="362" t="s">
        <v>1398</v>
      </c>
      <c r="E200" s="331"/>
      <c r="F200" s="332"/>
      <c r="G200" s="383"/>
      <c r="H200" s="289"/>
      <c r="I200" s="331"/>
      <c r="J200" s="331"/>
      <c r="K200" s="355"/>
      <c r="L200" s="394"/>
      <c r="M200" s="359"/>
      <c r="N200" s="360"/>
      <c r="O200" s="434"/>
      <c r="P200" s="359"/>
      <c r="Q200" s="359"/>
      <c r="R200" s="359"/>
      <c r="S200" s="359"/>
      <c r="T200" s="359"/>
      <c r="U200" s="447"/>
      <c r="V200" s="447"/>
      <c r="W200" s="447"/>
      <c r="X200" s="447"/>
      <c r="Y200" s="447"/>
      <c r="Z200" s="447"/>
      <c r="AA200" s="288"/>
      <c r="AB200" s="288"/>
      <c r="AC200" s="331"/>
      <c r="AD200" s="331"/>
      <c r="AE200" s="331"/>
      <c r="AF200" s="65"/>
      <c r="AG200" s="65"/>
    </row>
    <row r="201" spans="1:35" s="47" customFormat="1" ht="11.25" customHeight="1">
      <c r="A201" s="387"/>
      <c r="B201" s="339"/>
      <c r="C201" s="331"/>
      <c r="D201" s="290" t="s">
        <v>1399</v>
      </c>
      <c r="E201" s="339"/>
      <c r="F201" s="339"/>
      <c r="G201" s="406"/>
      <c r="H201" s="403"/>
      <c r="I201" s="402"/>
      <c r="J201" s="339"/>
      <c r="K201" s="403"/>
      <c r="L201" s="357"/>
      <c r="M201" s="357"/>
      <c r="N201" s="393"/>
      <c r="O201" s="393"/>
      <c r="P201" s="357"/>
      <c r="Q201" s="357"/>
      <c r="R201" s="357"/>
      <c r="S201" s="357"/>
      <c r="T201" s="357"/>
      <c r="U201" s="331"/>
      <c r="V201" s="331"/>
      <c r="W201" s="331"/>
      <c r="X201" s="331"/>
      <c r="Y201" s="331"/>
      <c r="Z201" s="331"/>
      <c r="AA201" s="448"/>
      <c r="AB201" s="331"/>
      <c r="AC201" s="397"/>
      <c r="AD201" s="397"/>
      <c r="AE201" s="397"/>
      <c r="AF201" s="65"/>
      <c r="AG201" s="65"/>
    </row>
    <row r="202" spans="1:35" s="47" customFormat="1" ht="6.75" customHeight="1">
      <c r="A202" s="387"/>
      <c r="B202" s="339"/>
      <c r="C202" s="331"/>
      <c r="D202" s="290"/>
      <c r="E202" s="339"/>
      <c r="F202" s="339"/>
      <c r="G202" s="406"/>
      <c r="H202" s="403"/>
      <c r="I202" s="402"/>
      <c r="J202" s="339"/>
      <c r="K202" s="403"/>
      <c r="L202" s="357"/>
      <c r="M202" s="357"/>
      <c r="N202" s="393"/>
      <c r="O202" s="393"/>
      <c r="P202" s="357"/>
      <c r="Q202" s="357"/>
      <c r="R202" s="357"/>
      <c r="S202" s="357"/>
      <c r="T202" s="357"/>
      <c r="U202" s="331"/>
      <c r="V202" s="331"/>
      <c r="W202" s="331"/>
      <c r="X202" s="331"/>
      <c r="Y202" s="331"/>
      <c r="Z202" s="331"/>
      <c r="AA202" s="448"/>
      <c r="AB202" s="331"/>
      <c r="AC202" s="397"/>
      <c r="AD202" s="397"/>
      <c r="AE202" s="397"/>
      <c r="AF202" s="65"/>
      <c r="AG202" s="65"/>
    </row>
    <row r="203" spans="1:35" s="47" customFormat="1" ht="11.25" customHeight="1">
      <c r="A203" s="387"/>
      <c r="B203" s="331"/>
      <c r="C203" s="331"/>
      <c r="D203" s="407"/>
      <c r="E203" s="1924" t="s">
        <v>1400</v>
      </c>
      <c r="F203" s="331"/>
      <c r="G203" s="331"/>
      <c r="H203" s="331"/>
      <c r="I203" s="331"/>
      <c r="J203" s="331"/>
      <c r="K203" s="331"/>
      <c r="L203" s="331"/>
      <c r="M203" s="331"/>
      <c r="N203" s="331"/>
      <c r="O203" s="331"/>
      <c r="P203" s="331"/>
      <c r="Q203" s="331"/>
      <c r="R203" s="331"/>
      <c r="S203" s="331"/>
      <c r="T203" s="331"/>
      <c r="U203" s="331"/>
      <c r="V203" s="331"/>
      <c r="W203" s="331"/>
      <c r="X203" s="331"/>
      <c r="Y203" s="331"/>
      <c r="Z203" s="331"/>
      <c r="AA203" s="44"/>
      <c r="AB203" s="44"/>
      <c r="AC203" s="44"/>
      <c r="AD203" s="44"/>
      <c r="AE203" s="44"/>
      <c r="AF203" s="65"/>
      <c r="AG203" s="65"/>
    </row>
    <row r="204" spans="1:35" s="47" customFormat="1" ht="11.25" customHeight="1">
      <c r="A204" s="387"/>
      <c r="B204" s="408"/>
      <c r="C204" s="331"/>
      <c r="D204" s="3627">
        <v>1</v>
      </c>
      <c r="E204" s="3619"/>
      <c r="F204" s="3586" t="s">
        <v>1306</v>
      </c>
      <c r="G204" s="3587"/>
      <c r="H204" s="3587"/>
      <c r="I204" s="407"/>
      <c r="J204" s="407"/>
      <c r="K204" s="407"/>
      <c r="L204" s="407"/>
      <c r="M204" s="407"/>
      <c r="N204" s="3627">
        <v>2</v>
      </c>
      <c r="O204" s="3619"/>
      <c r="P204" s="3586" t="s">
        <v>1311</v>
      </c>
      <c r="Q204" s="3587"/>
      <c r="R204" s="3587"/>
      <c r="S204" s="358"/>
      <c r="T204" s="358"/>
      <c r="U204" s="331"/>
      <c r="V204" s="331"/>
      <c r="W204" s="331"/>
      <c r="X204" s="331"/>
      <c r="Y204" s="331"/>
      <c r="Z204" s="331"/>
      <c r="AA204" s="357"/>
      <c r="AB204" s="357"/>
      <c r="AC204" s="357"/>
      <c r="AD204" s="357"/>
      <c r="AE204" s="357"/>
      <c r="AF204" s="65"/>
      <c r="AG204" s="65"/>
    </row>
    <row r="205" spans="1:35" s="47" customFormat="1" ht="11.25" customHeight="1">
      <c r="A205" s="387"/>
      <c r="B205" s="408"/>
      <c r="C205" s="331"/>
      <c r="D205" s="3627"/>
      <c r="E205" s="3620"/>
      <c r="F205" s="3586"/>
      <c r="G205" s="3587"/>
      <c r="H205" s="3587"/>
      <c r="I205" s="331"/>
      <c r="J205" s="331"/>
      <c r="K205" s="331"/>
      <c r="L205" s="331"/>
      <c r="M205" s="331"/>
      <c r="N205" s="3627"/>
      <c r="O205" s="3620"/>
      <c r="P205" s="3586"/>
      <c r="Q205" s="3587"/>
      <c r="R205" s="3587"/>
      <c r="S205" s="358"/>
      <c r="T205" s="358"/>
      <c r="U205" s="331"/>
      <c r="V205" s="331"/>
      <c r="W205" s="331"/>
      <c r="X205" s="331"/>
      <c r="Y205" s="331"/>
      <c r="Z205" s="331"/>
      <c r="AA205" s="448"/>
      <c r="AB205" s="379"/>
      <c r="AC205" s="402"/>
      <c r="AD205" s="402"/>
      <c r="AE205" s="402"/>
      <c r="AF205" s="65"/>
      <c r="AG205" s="65"/>
    </row>
    <row r="206" spans="1:35" s="47" customFormat="1" ht="11.25" customHeight="1">
      <c r="A206" s="387"/>
      <c r="B206" s="408"/>
      <c r="C206" s="331"/>
      <c r="D206" s="331"/>
      <c r="E206" s="331"/>
      <c r="F206" s="331"/>
      <c r="G206" s="331"/>
      <c r="H206" s="331"/>
      <c r="I206" s="331"/>
      <c r="J206" s="331"/>
      <c r="K206" s="331"/>
      <c r="L206" s="331"/>
      <c r="M206" s="331"/>
      <c r="N206" s="331"/>
      <c r="O206" s="331"/>
      <c r="P206" s="331"/>
      <c r="Q206" s="331"/>
      <c r="R206" s="331"/>
      <c r="S206" s="331"/>
      <c r="T206" s="331"/>
      <c r="U206" s="331"/>
      <c r="V206" s="331"/>
      <c r="W206" s="331"/>
      <c r="X206" s="331"/>
      <c r="Y206" s="331"/>
      <c r="Z206" s="331"/>
      <c r="AA206" s="331"/>
      <c r="AB206" s="379"/>
      <c r="AC206" s="402"/>
      <c r="AD206" s="402"/>
      <c r="AE206" s="402"/>
      <c r="AF206" s="65"/>
      <c r="AG206" s="65"/>
    </row>
    <row r="207" spans="1:35" s="47" customFormat="1" ht="11.25" customHeight="1">
      <c r="A207" s="387"/>
      <c r="B207" s="331"/>
      <c r="C207" s="331"/>
      <c r="D207" s="381" t="s">
        <v>1401</v>
      </c>
      <c r="E207" s="381"/>
      <c r="F207" s="381"/>
      <c r="G207" s="381"/>
      <c r="H207" s="381"/>
      <c r="I207" s="381"/>
      <c r="J207" s="381"/>
      <c r="K207" s="381"/>
      <c r="L207" s="381"/>
      <c r="M207" s="381"/>
      <c r="N207" s="381"/>
      <c r="O207" s="381"/>
      <c r="P207" s="381"/>
      <c r="Q207" s="381"/>
      <c r="R207" s="381"/>
      <c r="S207" s="381"/>
      <c r="T207" s="339"/>
      <c r="U207" s="381"/>
      <c r="V207" s="381"/>
      <c r="W207" s="381"/>
      <c r="X207" s="381"/>
      <c r="Y207" s="449"/>
      <c r="Z207" s="449"/>
      <c r="AA207" s="381"/>
      <c r="AB207" s="381"/>
      <c r="AC207" s="331"/>
      <c r="AD207" s="381"/>
      <c r="AE207" s="381"/>
      <c r="AF207" s="65"/>
      <c r="AG207" s="65"/>
    </row>
    <row r="208" spans="1:35" s="47" customFormat="1" ht="11.25" customHeight="1">
      <c r="A208" s="387"/>
      <c r="B208" s="384"/>
      <c r="C208" s="331"/>
      <c r="D208" s="410" t="s">
        <v>1402</v>
      </c>
      <c r="E208" s="381"/>
      <c r="F208" s="381"/>
      <c r="G208" s="381"/>
      <c r="H208" s="381"/>
      <c r="I208" s="381"/>
      <c r="J208" s="381"/>
      <c r="K208" s="381"/>
      <c r="L208" s="381"/>
      <c r="M208" s="381"/>
      <c r="N208" s="381"/>
      <c r="O208" s="381"/>
      <c r="P208" s="381"/>
      <c r="Q208" s="381"/>
      <c r="R208" s="381"/>
      <c r="S208" s="381"/>
      <c r="T208" s="339"/>
      <c r="U208" s="381"/>
      <c r="V208" s="381"/>
      <c r="W208" s="381"/>
      <c r="X208" s="381"/>
      <c r="Y208" s="449"/>
      <c r="Z208" s="449"/>
      <c r="AA208" s="331"/>
      <c r="AB208" s="331"/>
      <c r="AC208" s="331"/>
      <c r="AD208" s="381"/>
      <c r="AE208" s="1925" t="s">
        <v>1334</v>
      </c>
      <c r="AF208" s="65"/>
      <c r="AG208" s="65"/>
    </row>
    <row r="209" spans="1:33" s="47" customFormat="1" ht="4.5" customHeight="1">
      <c r="A209" s="387"/>
      <c r="B209" s="384"/>
      <c r="C209" s="331"/>
      <c r="D209" s="410"/>
      <c r="E209" s="381"/>
      <c r="F209" s="381"/>
      <c r="G209" s="381"/>
      <c r="H209" s="381"/>
      <c r="I209" s="381"/>
      <c r="J209" s="381"/>
      <c r="K209" s="381"/>
      <c r="L209" s="381"/>
      <c r="M209" s="381"/>
      <c r="N209" s="381"/>
      <c r="O209" s="381"/>
      <c r="P209" s="381"/>
      <c r="Q209" s="381"/>
      <c r="R209" s="381"/>
      <c r="S209" s="381"/>
      <c r="T209" s="339"/>
      <c r="U209" s="381"/>
      <c r="V209" s="381"/>
      <c r="W209" s="381"/>
      <c r="X209" s="381"/>
      <c r="Y209" s="449"/>
      <c r="Z209" s="449"/>
      <c r="AA209" s="331"/>
      <c r="AB209" s="331"/>
      <c r="AC209" s="331"/>
      <c r="AD209" s="381"/>
      <c r="AE209" s="379"/>
      <c r="AF209" s="65"/>
      <c r="AG209" s="65"/>
    </row>
    <row r="210" spans="1:33" s="47" customFormat="1" ht="11.25" customHeight="1">
      <c r="A210" s="387"/>
      <c r="B210" s="384"/>
      <c r="C210" s="331"/>
      <c r="D210" s="362" t="s">
        <v>786</v>
      </c>
      <c r="E210" s="362" t="s">
        <v>1403</v>
      </c>
      <c r="F210" s="338"/>
      <c r="G210" s="338"/>
      <c r="H210" s="331"/>
      <c r="I210" s="288"/>
      <c r="J210" s="361"/>
      <c r="K210" s="435"/>
      <c r="M210" s="389"/>
      <c r="N210" s="436"/>
      <c r="O210" s="388"/>
      <c r="P210" s="388"/>
      <c r="Q210" s="388"/>
      <c r="R210" s="388"/>
      <c r="S210" s="388"/>
      <c r="T210" s="331"/>
      <c r="U210" s="388"/>
      <c r="V210" s="388"/>
      <c r="W210" s="388"/>
      <c r="X210" s="388"/>
      <c r="Y210" s="331"/>
      <c r="Z210" s="331"/>
      <c r="AA210" s="331"/>
      <c r="AB210" s="331"/>
      <c r="AC210" s="331"/>
      <c r="AD210" s="3622" t="s">
        <v>1024</v>
      </c>
      <c r="AE210" s="2180"/>
      <c r="AF210" s="65" t="s">
        <v>1120</v>
      </c>
      <c r="AG210" s="65"/>
    </row>
    <row r="211" spans="1:33" s="47" customFormat="1" ht="11.25" customHeight="1">
      <c r="A211" s="387"/>
      <c r="B211" s="384"/>
      <c r="C211" s="331"/>
      <c r="D211" s="381"/>
      <c r="E211" s="410" t="s">
        <v>1404</v>
      </c>
      <c r="F211" s="411"/>
      <c r="G211" s="411"/>
      <c r="H211" s="290"/>
      <c r="I211" s="290"/>
      <c r="J211" s="437"/>
      <c r="K211" s="410"/>
      <c r="L211" s="291"/>
      <c r="M211" s="438"/>
      <c r="N211" s="290"/>
      <c r="O211" s="290"/>
      <c r="P211" s="290"/>
      <c r="Q211" s="290"/>
      <c r="R211" s="290"/>
      <c r="S211" s="290"/>
      <c r="T211" s="339"/>
      <c r="U211" s="290"/>
      <c r="V211" s="339"/>
      <c r="W211" s="339"/>
      <c r="X211" s="339"/>
      <c r="Y211" s="339"/>
      <c r="Z211" s="339"/>
      <c r="AA211" s="331"/>
      <c r="AB211" s="331"/>
      <c r="AC211" s="331"/>
      <c r="AD211" s="3623"/>
      <c r="AE211" s="2179"/>
      <c r="AF211" s="65"/>
      <c r="AG211" s="65"/>
    </row>
    <row r="212" spans="1:33" s="47" customFormat="1" ht="11.25" customHeight="1">
      <c r="A212" s="387"/>
      <c r="B212" s="331"/>
      <c r="C212" s="331"/>
      <c r="D212" s="379"/>
      <c r="F212" s="380"/>
      <c r="G212" s="380"/>
      <c r="H212" s="331"/>
      <c r="I212" s="333"/>
      <c r="J212" s="355"/>
      <c r="K212" s="332"/>
      <c r="L212" s="359"/>
      <c r="M212" s="360"/>
      <c r="N212" s="358"/>
      <c r="O212" s="331"/>
      <c r="P212" s="331"/>
      <c r="Q212" s="331"/>
      <c r="R212" s="331"/>
      <c r="S212" s="331"/>
      <c r="T212" s="331"/>
      <c r="U212" s="331"/>
      <c r="V212" s="331"/>
      <c r="W212" s="331"/>
      <c r="X212" s="331"/>
      <c r="Y212" s="331"/>
      <c r="Z212" s="331"/>
      <c r="AA212" s="331"/>
      <c r="AB212" s="331"/>
      <c r="AC212" s="331"/>
      <c r="AD212" s="380"/>
      <c r="AE212" s="331"/>
      <c r="AF212" s="65"/>
      <c r="AG212" s="65"/>
    </row>
    <row r="213" spans="1:33" s="47" customFormat="1" ht="11.25" customHeight="1">
      <c r="A213" s="387"/>
      <c r="B213" s="331"/>
      <c r="C213" s="331"/>
      <c r="D213" s="362" t="s">
        <v>148</v>
      </c>
      <c r="E213" s="362" t="s">
        <v>1405</v>
      </c>
      <c r="F213" s="338"/>
      <c r="G213" s="338"/>
      <c r="H213" s="331"/>
      <c r="I213" s="288"/>
      <c r="J213" s="361"/>
      <c r="K213" s="435"/>
      <c r="L213" s="388"/>
      <c r="M213" s="389"/>
      <c r="N213" s="436"/>
      <c r="O213" s="331"/>
      <c r="P213" s="331"/>
      <c r="Q213" s="331"/>
      <c r="R213" s="331"/>
      <c r="S213" s="331"/>
      <c r="T213" s="331"/>
      <c r="U213" s="331"/>
      <c r="V213" s="331"/>
      <c r="W213" s="331"/>
      <c r="X213" s="331"/>
      <c r="Y213" s="450"/>
      <c r="Z213" s="450"/>
      <c r="AA213" s="331"/>
      <c r="AB213" s="331"/>
      <c r="AC213" s="331"/>
      <c r="AD213" s="3622" t="s">
        <v>1406</v>
      </c>
      <c r="AE213" s="2180"/>
      <c r="AF213" s="65"/>
      <c r="AG213" s="65"/>
    </row>
    <row r="214" spans="1:33" s="47" customFormat="1" ht="11.25" customHeight="1">
      <c r="A214" s="387"/>
      <c r="B214" s="331"/>
      <c r="C214" s="332"/>
      <c r="D214" s="332"/>
      <c r="E214" s="412" t="s">
        <v>1407</v>
      </c>
      <c r="F214" s="413"/>
      <c r="G214" s="413"/>
      <c r="H214" s="289"/>
      <c r="I214" s="289"/>
      <c r="J214" s="439"/>
      <c r="K214" s="412"/>
      <c r="L214" s="440"/>
      <c r="M214" s="441"/>
      <c r="N214" s="356"/>
      <c r="O214" s="289"/>
      <c r="P214" s="289"/>
      <c r="Q214" s="289"/>
      <c r="R214" s="289"/>
      <c r="S214" s="289"/>
      <c r="T214" s="331"/>
      <c r="U214" s="331"/>
      <c r="V214" s="331"/>
      <c r="W214" s="331"/>
      <c r="X214" s="331"/>
      <c r="Y214" s="451"/>
      <c r="Z214" s="451"/>
      <c r="AA214" s="331"/>
      <c r="AB214" s="331"/>
      <c r="AC214" s="339"/>
      <c r="AD214" s="3623"/>
      <c r="AE214" s="2179"/>
      <c r="AF214" s="65"/>
      <c r="AG214" s="65"/>
    </row>
    <row r="215" spans="1:33" s="47" customFormat="1" ht="11.25" customHeight="1">
      <c r="A215" s="387"/>
      <c r="B215" s="331"/>
      <c r="C215" s="332"/>
      <c r="D215" s="332"/>
      <c r="E215" s="412"/>
      <c r="F215" s="413"/>
      <c r="G215" s="413"/>
      <c r="H215" s="289"/>
      <c r="I215" s="289"/>
      <c r="J215" s="439"/>
      <c r="K215" s="412"/>
      <c r="L215" s="440"/>
      <c r="M215" s="441"/>
      <c r="N215" s="356"/>
      <c r="O215" s="289"/>
      <c r="P215" s="289"/>
      <c r="Q215" s="289"/>
      <c r="R215" s="289"/>
      <c r="S215" s="289"/>
      <c r="T215" s="331"/>
      <c r="U215" s="331"/>
      <c r="V215" s="331"/>
      <c r="W215" s="331"/>
      <c r="X215" s="331"/>
      <c r="Y215" s="451"/>
      <c r="Z215" s="451"/>
      <c r="AA215" s="331"/>
      <c r="AB215" s="331"/>
      <c r="AC215" s="331"/>
      <c r="AD215" s="331"/>
      <c r="AE215" s="331"/>
      <c r="AF215" s="65"/>
      <c r="AG215" s="65"/>
    </row>
    <row r="216" spans="1:33" s="47" customFormat="1" ht="11.25" customHeight="1">
      <c r="A216" s="387"/>
      <c r="B216" s="331"/>
      <c r="C216" s="332"/>
      <c r="D216" s="362" t="s">
        <v>191</v>
      </c>
      <c r="E216" s="288" t="s">
        <v>1408</v>
      </c>
      <c r="F216" s="288"/>
      <c r="G216" s="288"/>
      <c r="H216" s="288"/>
      <c r="I216" s="288"/>
      <c r="J216" s="288"/>
      <c r="K216" s="288"/>
      <c r="L216" s="288"/>
      <c r="M216" s="288"/>
      <c r="N216" s="288"/>
      <c r="O216" s="288"/>
      <c r="P216" s="288"/>
      <c r="Q216" s="288"/>
      <c r="R216" s="288"/>
      <c r="S216" s="288"/>
      <c r="T216" s="331"/>
      <c r="U216" s="288"/>
      <c r="V216" s="288"/>
      <c r="W216" s="288"/>
      <c r="X216" s="288"/>
      <c r="Y216" s="452"/>
      <c r="Z216" s="452"/>
      <c r="AA216" s="331"/>
      <c r="AB216" s="331"/>
      <c r="AC216" s="357"/>
      <c r="AD216" s="3622" t="s">
        <v>1409</v>
      </c>
      <c r="AE216" s="2180"/>
      <c r="AF216" s="65"/>
      <c r="AG216" s="65"/>
    </row>
    <row r="217" spans="1:33" s="47" customFormat="1" ht="11.25" customHeight="1">
      <c r="A217" s="387"/>
      <c r="B217" s="331"/>
      <c r="C217" s="332"/>
      <c r="D217" s="339"/>
      <c r="E217" s="290" t="s">
        <v>1410</v>
      </c>
      <c r="F217" s="290"/>
      <c r="G217" s="290"/>
      <c r="H217" s="290"/>
      <c r="I217" s="290"/>
      <c r="J217" s="290"/>
      <c r="K217" s="290"/>
      <c r="L217" s="290"/>
      <c r="M217" s="290"/>
      <c r="N217" s="290"/>
      <c r="O217" s="290"/>
      <c r="P217" s="290"/>
      <c r="Q217" s="290"/>
      <c r="R217" s="290"/>
      <c r="S217" s="290"/>
      <c r="T217" s="339"/>
      <c r="U217" s="290"/>
      <c r="V217" s="290"/>
      <c r="W217" s="290"/>
      <c r="X217" s="290"/>
      <c r="Y217" s="453"/>
      <c r="Z217" s="357"/>
      <c r="AA217" s="339"/>
      <c r="AB217" s="339"/>
      <c r="AC217" s="414"/>
      <c r="AD217" s="3623"/>
      <c r="AE217" s="2179"/>
      <c r="AF217" s="65"/>
      <c r="AG217" s="65"/>
    </row>
    <row r="218" spans="1:33" s="47" customFormat="1" ht="11.25" customHeight="1">
      <c r="A218" s="387"/>
      <c r="B218" s="331"/>
      <c r="C218" s="331"/>
      <c r="D218" s="332"/>
      <c r="E218" s="412"/>
      <c r="F218" s="413"/>
      <c r="G218" s="413"/>
      <c r="H218" s="289"/>
      <c r="I218" s="289"/>
      <c r="J218" s="439"/>
      <c r="K218" s="412"/>
      <c r="L218" s="440"/>
      <c r="M218" s="441"/>
      <c r="N218" s="356"/>
      <c r="O218" s="289"/>
      <c r="P218" s="289"/>
      <c r="Q218" s="289"/>
      <c r="R218" s="289"/>
      <c r="S218" s="289"/>
      <c r="T218" s="331"/>
      <c r="U218" s="331"/>
      <c r="V218" s="331"/>
      <c r="W218" s="331"/>
      <c r="X218" s="331"/>
      <c r="Y218" s="451"/>
      <c r="Z218" s="451"/>
      <c r="AA218" s="331"/>
      <c r="AB218" s="331"/>
      <c r="AC218" s="331"/>
      <c r="AD218" s="331"/>
      <c r="AE218" s="331"/>
      <c r="AF218" s="65"/>
      <c r="AG218" s="65"/>
    </row>
    <row r="219" spans="1:33" s="47" customFormat="1" ht="11.25" customHeight="1">
      <c r="A219" s="387"/>
      <c r="B219" s="331"/>
      <c r="C219" s="331"/>
      <c r="D219" s="362" t="s">
        <v>248</v>
      </c>
      <c r="E219" s="288" t="s">
        <v>1411</v>
      </c>
      <c r="F219" s="288"/>
      <c r="G219" s="288"/>
      <c r="H219" s="288"/>
      <c r="I219" s="288"/>
      <c r="J219" s="288"/>
      <c r="K219" s="288"/>
      <c r="L219" s="288"/>
      <c r="M219" s="288"/>
      <c r="N219" s="288"/>
      <c r="O219" s="288"/>
      <c r="P219" s="288"/>
      <c r="Q219" s="288"/>
      <c r="R219" s="288"/>
      <c r="S219" s="288"/>
      <c r="T219" s="331"/>
      <c r="U219" s="288"/>
      <c r="V219" s="288"/>
      <c r="W219" s="288"/>
      <c r="X219" s="288"/>
      <c r="Y219" s="452"/>
      <c r="Z219" s="452"/>
      <c r="AA219" s="331"/>
      <c r="AB219" s="331"/>
      <c r="AC219" s="357"/>
      <c r="AD219" s="3623">
        <v>83</v>
      </c>
      <c r="AE219" s="2180"/>
      <c r="AF219" s="65"/>
      <c r="AG219" s="65"/>
    </row>
    <row r="220" spans="1:33" s="47" customFormat="1" ht="11.25" customHeight="1">
      <c r="A220" s="387"/>
      <c r="B220" s="414"/>
      <c r="C220" s="414"/>
      <c r="D220" s="339"/>
      <c r="E220" s="290" t="s">
        <v>1412</v>
      </c>
      <c r="F220" s="290"/>
      <c r="G220" s="290"/>
      <c r="H220" s="290"/>
      <c r="I220" s="290"/>
      <c r="J220" s="290"/>
      <c r="K220" s="290"/>
      <c r="L220" s="290"/>
      <c r="M220" s="290"/>
      <c r="N220" s="290"/>
      <c r="O220" s="290"/>
      <c r="P220" s="290"/>
      <c r="Q220" s="290"/>
      <c r="R220" s="290"/>
      <c r="S220" s="290"/>
      <c r="T220" s="339"/>
      <c r="U220" s="290"/>
      <c r="V220" s="290"/>
      <c r="W220" s="290"/>
      <c r="X220" s="290"/>
      <c r="Y220" s="453"/>
      <c r="Z220" s="357"/>
      <c r="AA220" s="339"/>
      <c r="AB220" s="339"/>
      <c r="AC220" s="414"/>
      <c r="AD220" s="3623"/>
      <c r="AE220" s="2179"/>
      <c r="AF220" s="65"/>
      <c r="AG220" s="65"/>
    </row>
    <row r="221" spans="1:33" s="47" customFormat="1" ht="11.25" customHeight="1">
      <c r="A221" s="387"/>
      <c r="B221" s="415"/>
      <c r="C221" s="415"/>
      <c r="D221" s="331"/>
      <c r="E221" s="331"/>
      <c r="F221" s="331"/>
      <c r="G221" s="331"/>
      <c r="H221" s="331"/>
      <c r="I221" s="331"/>
      <c r="J221" s="331"/>
      <c r="K221" s="331"/>
      <c r="L221" s="331"/>
      <c r="M221" s="331"/>
      <c r="N221" s="331"/>
      <c r="O221" s="331"/>
      <c r="P221" s="331"/>
      <c r="Q221" s="331"/>
      <c r="R221" s="331"/>
      <c r="S221" s="331"/>
      <c r="T221" s="331"/>
      <c r="U221" s="331"/>
      <c r="V221" s="331"/>
      <c r="W221" s="331"/>
      <c r="X221" s="331"/>
      <c r="Y221" s="331"/>
      <c r="Z221" s="331"/>
      <c r="AA221" s="331"/>
      <c r="AB221" s="331"/>
      <c r="AC221" s="331"/>
      <c r="AD221" s="331"/>
      <c r="AE221" s="331"/>
      <c r="AF221" s="65"/>
      <c r="AG221" s="65"/>
    </row>
    <row r="222" spans="1:33" s="47" customFormat="1" ht="11.25" customHeight="1">
      <c r="A222" s="387"/>
      <c r="B222" s="331"/>
      <c r="C222" s="331"/>
      <c r="D222" s="331"/>
      <c r="E222" s="416" t="s">
        <v>1413</v>
      </c>
      <c r="F222" s="417"/>
      <c r="G222" s="417"/>
      <c r="H222" s="417"/>
      <c r="I222" s="417"/>
      <c r="J222" s="417"/>
      <c r="K222" s="417"/>
      <c r="L222" s="417"/>
      <c r="M222" s="417"/>
      <c r="N222" s="417"/>
      <c r="O222" s="417"/>
      <c r="P222" s="417"/>
      <c r="Q222" s="417"/>
      <c r="R222" s="417"/>
      <c r="S222" s="417"/>
      <c r="T222" s="417"/>
      <c r="U222" s="417"/>
      <c r="V222" s="417"/>
      <c r="W222" s="417"/>
      <c r="X222" s="417"/>
      <c r="Y222" s="417"/>
      <c r="Z222" s="454"/>
      <c r="AA222" s="454"/>
      <c r="AB222" s="454"/>
      <c r="AC222" s="454"/>
      <c r="AD222" s="454"/>
      <c r="AE222" s="455"/>
      <c r="AF222" s="65"/>
      <c r="AG222" s="65"/>
    </row>
    <row r="223" spans="1:33" s="47" customFormat="1" ht="4.5" customHeight="1">
      <c r="A223" s="387"/>
      <c r="B223" s="331"/>
      <c r="C223" s="331"/>
      <c r="D223" s="331"/>
      <c r="E223" s="418"/>
      <c r="F223" s="419"/>
      <c r="G223" s="419"/>
      <c r="H223" s="419"/>
      <c r="I223" s="419"/>
      <c r="J223" s="419"/>
      <c r="K223" s="419"/>
      <c r="L223" s="419"/>
      <c r="M223" s="419"/>
      <c r="N223" s="419"/>
      <c r="O223" s="419"/>
      <c r="P223" s="419"/>
      <c r="Q223" s="419"/>
      <c r="R223" s="419"/>
      <c r="S223" s="419"/>
      <c r="T223" s="419"/>
      <c r="U223" s="419"/>
      <c r="V223" s="419"/>
      <c r="W223" s="419"/>
      <c r="X223" s="419"/>
      <c r="Y223" s="419"/>
      <c r="Z223" s="456"/>
      <c r="AA223" s="456"/>
      <c r="AB223" s="456"/>
      <c r="AC223" s="456"/>
      <c r="AD223" s="456"/>
      <c r="AE223" s="457"/>
      <c r="AF223" s="65"/>
      <c r="AG223" s="65"/>
    </row>
    <row r="224" spans="1:33" s="47" customFormat="1" ht="11.25" customHeight="1">
      <c r="A224" s="387"/>
      <c r="E224" s="420" t="s">
        <v>1414</v>
      </c>
      <c r="F224" s="421"/>
      <c r="G224" s="421"/>
      <c r="H224" s="421"/>
      <c r="I224" s="421" t="s">
        <v>1415</v>
      </c>
      <c r="J224" s="282"/>
      <c r="K224" s="421"/>
      <c r="L224" s="421"/>
      <c r="M224" s="421"/>
      <c r="N224" s="421"/>
      <c r="O224" s="421"/>
      <c r="P224" s="421"/>
      <c r="Q224" s="421"/>
      <c r="R224" s="421"/>
      <c r="S224" s="421"/>
      <c r="T224" s="421"/>
      <c r="U224" s="421"/>
      <c r="V224" s="421"/>
      <c r="W224" s="421"/>
      <c r="X224" s="421"/>
      <c r="Y224" s="421"/>
      <c r="Z224" s="421"/>
      <c r="AA224" s="421"/>
      <c r="AB224" s="421"/>
      <c r="AC224" s="458"/>
      <c r="AD224" s="458"/>
      <c r="AE224" s="459"/>
      <c r="AF224" s="65"/>
      <c r="AG224" s="65"/>
    </row>
    <row r="225" spans="1:35" s="47" customFormat="1" ht="11.25" customHeight="1">
      <c r="A225" s="387"/>
      <c r="E225" s="422"/>
      <c r="F225" s="282"/>
      <c r="G225" s="282"/>
      <c r="H225" s="282"/>
      <c r="I225" s="442" t="s">
        <v>1416</v>
      </c>
      <c r="J225" s="282"/>
      <c r="K225" s="442"/>
      <c r="L225" s="442"/>
      <c r="M225" s="442"/>
      <c r="N225" s="442"/>
      <c r="O225" s="442"/>
      <c r="P225" s="282"/>
      <c r="Q225" s="282"/>
      <c r="R225" s="282"/>
      <c r="S225" s="282"/>
      <c r="T225" s="282"/>
      <c r="U225" s="282"/>
      <c r="V225" s="282"/>
      <c r="W225" s="282"/>
      <c r="X225" s="282"/>
      <c r="Y225" s="282"/>
      <c r="Z225" s="460"/>
      <c r="AA225" s="460"/>
      <c r="AB225" s="460"/>
      <c r="AC225" s="460"/>
      <c r="AD225" s="460"/>
      <c r="AE225" s="461"/>
      <c r="AF225" s="65"/>
      <c r="AG225" s="65"/>
    </row>
    <row r="226" spans="1:35" s="47" customFormat="1" ht="11.25" customHeight="1">
      <c r="A226" s="387"/>
      <c r="E226" s="420" t="s">
        <v>1417</v>
      </c>
      <c r="F226" s="282"/>
      <c r="G226" s="282"/>
      <c r="H226" s="282"/>
      <c r="I226" s="282"/>
      <c r="J226" s="282"/>
      <c r="K226" s="282"/>
      <c r="L226" s="282"/>
      <c r="M226" s="282"/>
      <c r="N226" s="282"/>
      <c r="O226" s="282"/>
      <c r="P226" s="282"/>
      <c r="Q226" s="282"/>
      <c r="R226" s="282"/>
      <c r="S226" s="282"/>
      <c r="T226" s="282"/>
      <c r="U226" s="282"/>
      <c r="V226" s="282"/>
      <c r="W226" s="282"/>
      <c r="X226" s="282"/>
      <c r="Y226" s="282"/>
      <c r="Z226" s="462"/>
      <c r="AA226" s="462"/>
      <c r="AB226" s="462"/>
      <c r="AC226" s="462"/>
      <c r="AD226" s="462"/>
      <c r="AE226" s="463"/>
      <c r="AF226" s="65"/>
      <c r="AG226" s="65"/>
    </row>
    <row r="227" spans="1:35" s="47" customFormat="1" ht="7.5" customHeight="1">
      <c r="A227" s="387"/>
      <c r="E227" s="422"/>
      <c r="F227" s="282"/>
      <c r="G227" s="282"/>
      <c r="H227" s="282"/>
      <c r="I227" s="282"/>
      <c r="J227" s="282"/>
      <c r="K227" s="282"/>
      <c r="L227" s="282"/>
      <c r="M227" s="282"/>
      <c r="N227" s="282"/>
      <c r="O227" s="282"/>
      <c r="P227" s="282"/>
      <c r="Q227" s="282"/>
      <c r="R227" s="282"/>
      <c r="S227" s="282"/>
      <c r="T227" s="282"/>
      <c r="U227" s="282"/>
      <c r="V227" s="282"/>
      <c r="W227" s="282"/>
      <c r="X227" s="282"/>
      <c r="Y227" s="282"/>
      <c r="Z227" s="456"/>
      <c r="AA227" s="456"/>
      <c r="AB227" s="456"/>
      <c r="AC227" s="456"/>
      <c r="AD227" s="456"/>
      <c r="AE227" s="457"/>
      <c r="AF227" s="65"/>
      <c r="AG227" s="65"/>
    </row>
    <row r="228" spans="1:35" s="47" customFormat="1" ht="11.25" customHeight="1">
      <c r="A228" s="387"/>
      <c r="E228" s="423" t="s">
        <v>1418</v>
      </c>
      <c r="F228" s="424"/>
      <c r="G228" s="424"/>
      <c r="H228" s="424"/>
      <c r="I228" s="424"/>
      <c r="J228" s="424"/>
      <c r="K228" s="424"/>
      <c r="L228" s="424"/>
      <c r="M228" s="424"/>
      <c r="N228" s="424"/>
      <c r="O228" s="424"/>
      <c r="P228" s="424"/>
      <c r="Q228" s="424"/>
      <c r="R228" s="424"/>
      <c r="S228" s="424"/>
      <c r="T228" s="424"/>
      <c r="U228" s="424"/>
      <c r="V228" s="424"/>
      <c r="W228" s="424"/>
      <c r="X228" s="424"/>
      <c r="Y228" s="424"/>
      <c r="Z228" s="443"/>
      <c r="AA228" s="443"/>
      <c r="AB228" s="443"/>
      <c r="AC228" s="443"/>
      <c r="AD228" s="443"/>
      <c r="AE228" s="461"/>
      <c r="AF228" s="65"/>
      <c r="AG228" s="65"/>
    </row>
    <row r="229" spans="1:35" s="47" customFormat="1" ht="11.25" customHeight="1">
      <c r="A229" s="387"/>
      <c r="B229" s="359"/>
      <c r="C229" s="425"/>
      <c r="D229" s="425"/>
      <c r="E229" s="426"/>
      <c r="F229" s="427"/>
      <c r="G229" s="427"/>
      <c r="H229" s="428" t="s">
        <v>1419</v>
      </c>
      <c r="I229" s="428"/>
      <c r="J229" s="428"/>
      <c r="K229" s="443"/>
      <c r="L229" s="443"/>
      <c r="M229" s="443"/>
      <c r="N229" s="443"/>
      <c r="O229" s="444"/>
      <c r="P229" s="444"/>
      <c r="Q229" s="444"/>
      <c r="R229" s="444"/>
      <c r="S229" s="444"/>
      <c r="T229" s="443"/>
      <c r="U229" s="443"/>
      <c r="V229" s="443"/>
      <c r="W229" s="443"/>
      <c r="X229" s="443"/>
      <c r="Y229" s="443"/>
      <c r="Z229" s="443"/>
      <c r="AA229" s="443"/>
      <c r="AB229" s="443"/>
      <c r="AC229" s="443"/>
      <c r="AD229" s="443"/>
      <c r="AE229" s="461"/>
      <c r="AF229" s="65"/>
      <c r="AG229" s="65"/>
    </row>
    <row r="230" spans="1:35" s="47" customFormat="1" ht="11.25" customHeight="1">
      <c r="A230" s="387"/>
      <c r="B230" s="359"/>
      <c r="C230" s="359"/>
      <c r="D230" s="429"/>
      <c r="E230" s="430" t="s">
        <v>1420</v>
      </c>
      <c r="F230" s="431"/>
      <c r="G230" s="431"/>
      <c r="H230" s="431"/>
      <c r="I230" s="431"/>
      <c r="J230" s="431"/>
      <c r="K230" s="431"/>
      <c r="L230" s="431"/>
      <c r="M230" s="431"/>
      <c r="N230" s="431"/>
      <c r="O230" s="445"/>
      <c r="P230" s="445"/>
      <c r="Q230" s="445"/>
      <c r="R230" s="445"/>
      <c r="S230" s="445"/>
      <c r="T230" s="431"/>
      <c r="U230" s="431"/>
      <c r="V230" s="431"/>
      <c r="W230" s="431"/>
      <c r="X230" s="431"/>
      <c r="Y230" s="431"/>
      <c r="Z230" s="431"/>
      <c r="AA230" s="443"/>
      <c r="AB230" s="443"/>
      <c r="AC230" s="443"/>
      <c r="AD230" s="443"/>
      <c r="AE230" s="461"/>
      <c r="AF230" s="65"/>
      <c r="AG230" s="65"/>
    </row>
    <row r="231" spans="1:35" s="47" customFormat="1" ht="6" customHeight="1">
      <c r="A231" s="387"/>
      <c r="B231" s="359"/>
      <c r="C231" s="359"/>
      <c r="D231" s="359"/>
      <c r="E231" s="432"/>
      <c r="F231" s="433"/>
      <c r="G231" s="433"/>
      <c r="H231" s="433"/>
      <c r="I231" s="433"/>
      <c r="J231" s="433"/>
      <c r="K231" s="433"/>
      <c r="L231" s="433"/>
      <c r="M231" s="433"/>
      <c r="N231" s="433"/>
      <c r="O231" s="446"/>
      <c r="P231" s="446"/>
      <c r="Q231" s="446"/>
      <c r="R231" s="446"/>
      <c r="S231" s="446"/>
      <c r="T231" s="433"/>
      <c r="U231" s="433"/>
      <c r="V231" s="433"/>
      <c r="W231" s="433"/>
      <c r="X231" s="433"/>
      <c r="Y231" s="433"/>
      <c r="Z231" s="433"/>
      <c r="AA231" s="433"/>
      <c r="AB231" s="433"/>
      <c r="AC231" s="433"/>
      <c r="AD231" s="433"/>
      <c r="AE231" s="464"/>
      <c r="AF231" s="65"/>
      <c r="AG231" s="65"/>
    </row>
    <row r="232" spans="1:35" s="223" customFormat="1" ht="6.75" customHeight="1">
      <c r="A232" s="224"/>
      <c r="B232" s="44"/>
      <c r="C232" s="65"/>
      <c r="D232" s="50"/>
      <c r="E232" s="258"/>
      <c r="F232" s="97"/>
      <c r="G232" s="97"/>
      <c r="H232" s="100"/>
      <c r="I232" s="100"/>
      <c r="J232" s="49"/>
      <c r="K232" s="49"/>
      <c r="L232" s="49"/>
      <c r="M232" s="47"/>
      <c r="N232" s="49"/>
      <c r="O232" s="49"/>
      <c r="P232" s="49"/>
      <c r="Q232" s="49"/>
      <c r="R232" s="49"/>
      <c r="S232" s="49"/>
      <c r="T232" s="49"/>
      <c r="U232" s="54"/>
      <c r="V232" s="49"/>
      <c r="W232" s="49"/>
      <c r="X232" s="49"/>
      <c r="Y232" s="49"/>
      <c r="Z232" s="49"/>
      <c r="AA232" s="49"/>
      <c r="AB232" s="49"/>
      <c r="AC232" s="47"/>
      <c r="AD232" s="47"/>
      <c r="AE232" s="47"/>
      <c r="AF232" s="47"/>
      <c r="AG232" s="67"/>
      <c r="AH232" s="47"/>
      <c r="AI232" s="47"/>
    </row>
    <row r="233" spans="1:35" s="223" customFormat="1" ht="6.75" customHeight="1">
      <c r="A233" s="224"/>
      <c r="B233" s="44"/>
      <c r="C233" s="65"/>
      <c r="D233" s="50"/>
      <c r="E233" s="258"/>
      <c r="F233" s="97"/>
      <c r="G233" s="97"/>
      <c r="H233" s="100"/>
      <c r="I233" s="100"/>
      <c r="J233" s="49"/>
      <c r="K233" s="49"/>
      <c r="L233" s="49"/>
      <c r="M233" s="47"/>
      <c r="N233" s="49"/>
      <c r="O233" s="49"/>
      <c r="P233" s="49"/>
      <c r="Q233" s="49"/>
      <c r="R233" s="49"/>
      <c r="S233" s="49"/>
      <c r="T233" s="49"/>
      <c r="U233" s="54"/>
      <c r="V233" s="49"/>
      <c r="W233" s="49"/>
      <c r="X233" s="49"/>
      <c r="Y233" s="49"/>
      <c r="Z233" s="49"/>
      <c r="AA233" s="49"/>
      <c r="AB233" s="49"/>
      <c r="AC233" s="47"/>
      <c r="AD233" s="47"/>
      <c r="AE233" s="47"/>
      <c r="AF233" s="47"/>
      <c r="AG233" s="67"/>
      <c r="AH233" s="47"/>
      <c r="AI233" s="47"/>
    </row>
    <row r="234" spans="1:35" s="223" customFormat="1" ht="6.75" customHeight="1">
      <c r="A234" s="224"/>
      <c r="B234" s="44"/>
      <c r="C234" s="65"/>
      <c r="D234" s="50"/>
      <c r="E234" s="258"/>
      <c r="F234" s="97"/>
      <c r="G234" s="97"/>
      <c r="H234" s="100"/>
      <c r="I234" s="100"/>
      <c r="J234" s="49"/>
      <c r="K234" s="49"/>
      <c r="L234" s="49"/>
      <c r="M234" s="47"/>
      <c r="N234" s="49"/>
      <c r="O234" s="49"/>
      <c r="P234" s="49"/>
      <c r="Q234" s="49"/>
      <c r="R234" s="49"/>
      <c r="S234" s="49"/>
      <c r="T234" s="49"/>
      <c r="U234" s="54"/>
      <c r="V234" s="49"/>
      <c r="W234" s="49"/>
      <c r="X234" s="49"/>
      <c r="Y234" s="49"/>
      <c r="Z234" s="49"/>
      <c r="AA234" s="49"/>
      <c r="AB234" s="49"/>
      <c r="AC234" s="47"/>
      <c r="AD234" s="47"/>
      <c r="AE234" s="47"/>
      <c r="AF234" s="47"/>
      <c r="AG234" s="67"/>
      <c r="AH234" s="47"/>
      <c r="AI234" s="47"/>
    </row>
    <row r="235" spans="1:35" s="223" customFormat="1" ht="6.75" customHeight="1">
      <c r="A235" s="224"/>
      <c r="B235" s="44"/>
      <c r="C235" s="65"/>
      <c r="D235" s="50"/>
      <c r="E235" s="258"/>
      <c r="F235" s="97"/>
      <c r="G235" s="97"/>
      <c r="H235" s="100"/>
      <c r="I235" s="100"/>
      <c r="J235" s="49"/>
      <c r="K235" s="49"/>
      <c r="L235" s="49"/>
      <c r="M235" s="47"/>
      <c r="N235" s="49"/>
      <c r="O235" s="49"/>
      <c r="P235" s="49"/>
      <c r="Q235" s="49"/>
      <c r="R235" s="49"/>
      <c r="S235" s="49"/>
      <c r="T235" s="49"/>
      <c r="U235" s="54"/>
      <c r="V235" s="49"/>
      <c r="W235" s="49"/>
      <c r="X235" s="49"/>
      <c r="Y235" s="49"/>
      <c r="Z235" s="49"/>
      <c r="AA235" s="49"/>
      <c r="AB235" s="49"/>
      <c r="AC235" s="47"/>
      <c r="AD235" s="47"/>
      <c r="AE235" s="47"/>
      <c r="AF235" s="47"/>
      <c r="AG235" s="67"/>
      <c r="AH235" s="47"/>
      <c r="AI235" s="47"/>
    </row>
    <row r="236" spans="1:35" s="223" customFormat="1" ht="6.75" customHeight="1">
      <c r="A236" s="224"/>
      <c r="B236" s="44"/>
      <c r="C236" s="65"/>
      <c r="D236" s="50"/>
      <c r="E236" s="258"/>
      <c r="F236" s="97"/>
      <c r="G236" s="97"/>
      <c r="H236" s="100"/>
      <c r="I236" s="100"/>
      <c r="J236" s="49"/>
      <c r="K236" s="49"/>
      <c r="L236" s="49"/>
      <c r="M236" s="47"/>
      <c r="N236" s="49"/>
      <c r="O236" s="49"/>
      <c r="P236" s="49"/>
      <c r="Q236" s="49"/>
      <c r="R236" s="49"/>
      <c r="S236" s="49"/>
      <c r="T236" s="49"/>
      <c r="U236" s="54"/>
      <c r="V236" s="49"/>
      <c r="W236" s="49"/>
      <c r="X236" s="49"/>
      <c r="Y236" s="49"/>
      <c r="Z236" s="49"/>
      <c r="AA236" s="49"/>
      <c r="AB236" s="49"/>
      <c r="AC236" s="47"/>
      <c r="AD236" s="47"/>
      <c r="AE236" s="47"/>
      <c r="AF236" s="47"/>
      <c r="AG236" s="67"/>
      <c r="AH236" s="47"/>
      <c r="AI236" s="47"/>
    </row>
    <row r="237" spans="1:35" s="223" customFormat="1" ht="6.75" customHeight="1">
      <c r="A237" s="224"/>
      <c r="B237" s="44"/>
      <c r="C237" s="65"/>
      <c r="D237" s="50"/>
      <c r="E237" s="258"/>
      <c r="F237" s="97"/>
      <c r="G237" s="97"/>
      <c r="H237" s="100"/>
      <c r="I237" s="100"/>
      <c r="J237" s="49"/>
      <c r="K237" s="49"/>
      <c r="L237" s="49"/>
      <c r="M237" s="47"/>
      <c r="N237" s="49"/>
      <c r="O237" s="49"/>
      <c r="P237" s="49"/>
      <c r="Q237" s="49"/>
      <c r="R237" s="49"/>
      <c r="S237" s="49"/>
      <c r="T237" s="49"/>
      <c r="U237" s="54"/>
      <c r="V237" s="49"/>
      <c r="W237" s="49"/>
      <c r="X237" s="49"/>
      <c r="Y237" s="49"/>
      <c r="Z237" s="49"/>
      <c r="AA237" s="49"/>
      <c r="AB237" s="49"/>
      <c r="AC237" s="47"/>
      <c r="AD237" s="47"/>
      <c r="AE237" s="47"/>
      <c r="AF237" s="47"/>
      <c r="AG237" s="67"/>
      <c r="AH237" s="47"/>
      <c r="AI237" s="47"/>
    </row>
    <row r="238" spans="1:35" s="223" customFormat="1" ht="6.75" customHeight="1">
      <c r="A238" s="224"/>
      <c r="B238" s="44"/>
      <c r="C238" s="65"/>
      <c r="D238" s="50"/>
      <c r="E238" s="258"/>
      <c r="F238" s="97"/>
      <c r="G238" s="97"/>
      <c r="H238" s="100"/>
      <c r="I238" s="100"/>
      <c r="J238" s="49"/>
      <c r="K238" s="49"/>
      <c r="L238" s="49"/>
      <c r="M238" s="47"/>
      <c r="N238" s="49"/>
      <c r="O238" s="49"/>
      <c r="P238" s="49"/>
      <c r="Q238" s="49"/>
      <c r="R238" s="49"/>
      <c r="S238" s="49"/>
      <c r="T238" s="49"/>
      <c r="U238" s="54"/>
      <c r="V238" s="49"/>
      <c r="W238" s="49"/>
      <c r="X238" s="49"/>
      <c r="Y238" s="49"/>
      <c r="Z238" s="49"/>
      <c r="AA238" s="49"/>
      <c r="AB238" s="49"/>
      <c r="AC238" s="47"/>
      <c r="AD238" s="47"/>
      <c r="AE238" s="47"/>
      <c r="AF238" s="47"/>
      <c r="AG238" s="67"/>
      <c r="AH238" s="47"/>
      <c r="AI238" s="47"/>
    </row>
    <row r="239" spans="1:35" s="223" customFormat="1" ht="6.75" customHeight="1">
      <c r="A239" s="224"/>
      <c r="B239" s="44"/>
      <c r="C239" s="65"/>
      <c r="D239" s="50"/>
      <c r="E239" s="258"/>
      <c r="F239" s="97"/>
      <c r="G239" s="97"/>
      <c r="H239" s="100"/>
      <c r="I239" s="100"/>
      <c r="J239" s="49"/>
      <c r="K239" s="49"/>
      <c r="L239" s="49"/>
      <c r="M239" s="47"/>
      <c r="N239" s="49"/>
      <c r="O239" s="49"/>
      <c r="P239" s="49"/>
      <c r="Q239" s="49"/>
      <c r="R239" s="49"/>
      <c r="S239" s="49"/>
      <c r="T239" s="49"/>
      <c r="U239" s="54"/>
      <c r="V239" s="49"/>
      <c r="W239" s="49"/>
      <c r="X239" s="49"/>
      <c r="Y239" s="49"/>
      <c r="Z239" s="49"/>
      <c r="AA239" s="49"/>
      <c r="AB239" s="49"/>
      <c r="AC239" s="47"/>
      <c r="AD239" s="47"/>
      <c r="AE239" s="47"/>
      <c r="AF239" s="47"/>
      <c r="AG239" s="67"/>
      <c r="AH239" s="47"/>
      <c r="AI239" s="47"/>
    </row>
    <row r="240" spans="1:35" s="223" customFormat="1" ht="6.75" customHeight="1">
      <c r="A240" s="224"/>
      <c r="B240" s="44"/>
      <c r="C240" s="65"/>
      <c r="D240" s="50"/>
      <c r="E240" s="258"/>
      <c r="F240" s="97"/>
      <c r="G240" s="97"/>
      <c r="H240" s="100"/>
      <c r="I240" s="100"/>
      <c r="J240" s="49"/>
      <c r="K240" s="49"/>
      <c r="L240" s="49"/>
      <c r="M240" s="47"/>
      <c r="N240" s="49"/>
      <c r="O240" s="49"/>
      <c r="P240" s="49"/>
      <c r="Q240" s="49"/>
      <c r="R240" s="49"/>
      <c r="S240" s="49"/>
      <c r="T240" s="49"/>
      <c r="U240" s="54"/>
      <c r="V240" s="49"/>
      <c r="W240" s="49"/>
      <c r="X240" s="49"/>
      <c r="Y240" s="49"/>
      <c r="Z240" s="49"/>
      <c r="AA240" s="49"/>
      <c r="AB240" s="49"/>
      <c r="AC240" s="47"/>
      <c r="AD240" s="47"/>
      <c r="AE240" s="47"/>
      <c r="AF240" s="47"/>
      <c r="AG240" s="67"/>
      <c r="AH240" s="47"/>
      <c r="AI240" s="47"/>
    </row>
    <row r="241" spans="1:35" s="223" customFormat="1" ht="6.75" customHeight="1">
      <c r="A241" s="224"/>
      <c r="B241" s="44"/>
      <c r="C241" s="65"/>
      <c r="D241" s="50"/>
      <c r="E241" s="258"/>
      <c r="F241" s="97"/>
      <c r="G241" s="97"/>
      <c r="H241" s="100"/>
      <c r="I241" s="100"/>
      <c r="J241" s="49"/>
      <c r="K241" s="49"/>
      <c r="L241" s="49"/>
      <c r="M241" s="47"/>
      <c r="N241" s="49"/>
      <c r="O241" s="49"/>
      <c r="P241" s="49"/>
      <c r="Q241" s="49"/>
      <c r="R241" s="49"/>
      <c r="S241" s="49"/>
      <c r="T241" s="49"/>
      <c r="U241" s="54"/>
      <c r="V241" s="49"/>
      <c r="W241" s="49"/>
      <c r="X241" s="49"/>
      <c r="Y241" s="49"/>
      <c r="Z241" s="49"/>
      <c r="AA241" s="49"/>
      <c r="AB241" s="49"/>
      <c r="AC241" s="47"/>
      <c r="AD241" s="47"/>
      <c r="AE241" s="47"/>
      <c r="AF241" s="47"/>
      <c r="AG241" s="67"/>
      <c r="AH241" s="47"/>
      <c r="AI241" s="47"/>
    </row>
    <row r="242" spans="1:35" s="223" customFormat="1" ht="6.75" customHeight="1">
      <c r="A242" s="224"/>
      <c r="B242" s="44"/>
      <c r="C242" s="65"/>
      <c r="D242" s="50"/>
      <c r="E242" s="258"/>
      <c r="F242" s="97"/>
      <c r="G242" s="97"/>
      <c r="H242" s="100"/>
      <c r="I242" s="100"/>
      <c r="J242" s="49"/>
      <c r="K242" s="49"/>
      <c r="L242" s="49"/>
      <c r="M242" s="47"/>
      <c r="N242" s="49"/>
      <c r="O242" s="49"/>
      <c r="P242" s="49"/>
      <c r="Q242" s="49"/>
      <c r="R242" s="49"/>
      <c r="S242" s="49"/>
      <c r="T242" s="49"/>
      <c r="U242" s="54"/>
      <c r="V242" s="49"/>
      <c r="W242" s="49"/>
      <c r="X242" s="49"/>
      <c r="Y242" s="49"/>
      <c r="Z242" s="49"/>
      <c r="AA242" s="49"/>
      <c r="AB242" s="49"/>
      <c r="AC242" s="47"/>
      <c r="AD242" s="47"/>
      <c r="AE242" s="47"/>
      <c r="AF242" s="47"/>
      <c r="AG242" s="67"/>
      <c r="AH242" s="47"/>
      <c r="AI242" s="47"/>
    </row>
    <row r="243" spans="1:35" s="223" customFormat="1" ht="6.75" customHeight="1">
      <c r="A243" s="224"/>
      <c r="B243" s="44"/>
      <c r="C243" s="65"/>
      <c r="D243" s="50"/>
      <c r="E243" s="258"/>
      <c r="F243" s="97"/>
      <c r="G243" s="97"/>
      <c r="H243" s="100"/>
      <c r="I243" s="100"/>
      <c r="J243" s="49"/>
      <c r="K243" s="49"/>
      <c r="L243" s="49"/>
      <c r="M243" s="47"/>
      <c r="N243" s="49"/>
      <c r="O243" s="49"/>
      <c r="P243" s="49"/>
      <c r="Q243" s="49"/>
      <c r="R243" s="49"/>
      <c r="S243" s="49"/>
      <c r="T243" s="49"/>
      <c r="U243" s="54"/>
      <c r="V243" s="49"/>
      <c r="W243" s="49"/>
      <c r="X243" s="49"/>
      <c r="Y243" s="49"/>
      <c r="Z243" s="49"/>
      <c r="AA243" s="49"/>
      <c r="AB243" s="49"/>
      <c r="AC243" s="47"/>
      <c r="AD243" s="47"/>
      <c r="AE243" s="47"/>
      <c r="AF243" s="47"/>
      <c r="AG243" s="67"/>
      <c r="AH243" s="47"/>
      <c r="AI243" s="47"/>
    </row>
    <row r="244" spans="1:35" s="223" customFormat="1" ht="6.75" customHeight="1">
      <c r="A244" s="224"/>
      <c r="B244" s="44"/>
      <c r="C244" s="65"/>
      <c r="D244" s="50"/>
      <c r="E244" s="258"/>
      <c r="F244" s="97"/>
      <c r="G244" s="97"/>
      <c r="H244" s="100"/>
      <c r="I244" s="100"/>
      <c r="J244" s="49"/>
      <c r="K244" s="49"/>
      <c r="L244" s="49"/>
      <c r="M244" s="47"/>
      <c r="N244" s="49"/>
      <c r="O244" s="49"/>
      <c r="P244" s="49"/>
      <c r="Q244" s="49"/>
      <c r="R244" s="49"/>
      <c r="S244" s="49"/>
      <c r="T244" s="49"/>
      <c r="U244" s="54"/>
      <c r="V244" s="49"/>
      <c r="W244" s="49"/>
      <c r="X244" s="49"/>
      <c r="Y244" s="49"/>
      <c r="Z244" s="49"/>
      <c r="AA244" s="49"/>
      <c r="AB244" s="49"/>
      <c r="AC244" s="47"/>
      <c r="AD244" s="47"/>
      <c r="AE244" s="47"/>
      <c r="AF244" s="47"/>
      <c r="AG244" s="67"/>
      <c r="AH244" s="47"/>
      <c r="AI244" s="47"/>
    </row>
    <row r="245" spans="1:35" s="223" customFormat="1" ht="6.75" customHeight="1">
      <c r="A245" s="224"/>
      <c r="B245" s="44"/>
      <c r="C245" s="65"/>
      <c r="D245" s="50"/>
      <c r="E245" s="258"/>
      <c r="F245" s="97"/>
      <c r="G245" s="97"/>
      <c r="H245" s="100"/>
      <c r="I245" s="100"/>
      <c r="J245" s="49"/>
      <c r="K245" s="49"/>
      <c r="L245" s="49"/>
      <c r="M245" s="47"/>
      <c r="N245" s="49"/>
      <c r="O245" s="49"/>
      <c r="P245" s="49"/>
      <c r="Q245" s="49"/>
      <c r="R245" s="49"/>
      <c r="S245" s="49"/>
      <c r="T245" s="49"/>
      <c r="U245" s="54"/>
      <c r="V245" s="49"/>
      <c r="W245" s="49"/>
      <c r="X245" s="49"/>
      <c r="Y245" s="49"/>
      <c r="Z245" s="49"/>
      <c r="AA245" s="49"/>
      <c r="AB245" s="49"/>
      <c r="AC245" s="47"/>
      <c r="AD245" s="47"/>
      <c r="AE245" s="47"/>
      <c r="AF245" s="47"/>
      <c r="AG245" s="67"/>
      <c r="AH245" s="47"/>
      <c r="AI245" s="47"/>
    </row>
    <row r="246" spans="1:35" s="223" customFormat="1" ht="6.75" customHeight="1">
      <c r="A246" s="224"/>
      <c r="B246" s="44"/>
      <c r="C246" s="65"/>
      <c r="D246" s="50"/>
      <c r="E246" s="258"/>
      <c r="F246" s="97"/>
      <c r="G246" s="97"/>
      <c r="H246" s="100"/>
      <c r="I246" s="100"/>
      <c r="J246" s="49"/>
      <c r="K246" s="49"/>
      <c r="L246" s="49"/>
      <c r="M246" s="47"/>
      <c r="N246" s="49"/>
      <c r="O246" s="49"/>
      <c r="P246" s="49"/>
      <c r="Q246" s="49"/>
      <c r="R246" s="49"/>
      <c r="S246" s="49"/>
      <c r="T246" s="49"/>
      <c r="U246" s="54"/>
      <c r="V246" s="49"/>
      <c r="W246" s="49"/>
      <c r="X246" s="49"/>
      <c r="Y246" s="49"/>
      <c r="Z246" s="49"/>
      <c r="AA246" s="49"/>
      <c r="AB246" s="49"/>
      <c r="AC246" s="47"/>
      <c r="AD246" s="47"/>
      <c r="AE246" s="47"/>
      <c r="AF246" s="47"/>
      <c r="AG246" s="67"/>
      <c r="AH246" s="47"/>
      <c r="AI246" s="47"/>
    </row>
    <row r="247" spans="1:35" s="223" customFormat="1" ht="6.75" customHeight="1">
      <c r="A247" s="224"/>
      <c r="B247" s="44"/>
      <c r="C247" s="65"/>
      <c r="D247" s="50"/>
      <c r="E247" s="258"/>
      <c r="F247" s="97"/>
      <c r="G247" s="97"/>
      <c r="H247" s="100"/>
      <c r="I247" s="100"/>
      <c r="J247" s="49"/>
      <c r="K247" s="49"/>
      <c r="L247" s="49"/>
      <c r="M247" s="47"/>
      <c r="N247" s="49"/>
      <c r="O247" s="49"/>
      <c r="P247" s="49"/>
      <c r="Q247" s="49"/>
      <c r="R247" s="49"/>
      <c r="S247" s="49"/>
      <c r="T247" s="49"/>
      <c r="U247" s="54"/>
      <c r="V247" s="49"/>
      <c r="W247" s="49"/>
      <c r="X247" s="49"/>
      <c r="Y247" s="49"/>
      <c r="Z247" s="49"/>
      <c r="AA247" s="49"/>
      <c r="AB247" s="49"/>
      <c r="AC247" s="47"/>
      <c r="AD247" s="47"/>
      <c r="AE247" s="47"/>
      <c r="AF247" s="47"/>
      <c r="AG247" s="67"/>
      <c r="AH247" s="47"/>
      <c r="AI247" s="47"/>
    </row>
    <row r="248" spans="1:35" s="223" customFormat="1" ht="6.75" customHeight="1">
      <c r="A248" s="224"/>
      <c r="B248" s="44"/>
      <c r="C248" s="65"/>
      <c r="D248" s="50"/>
      <c r="E248" s="258"/>
      <c r="F248" s="97"/>
      <c r="G248" s="97"/>
      <c r="H248" s="100"/>
      <c r="I248" s="100"/>
      <c r="J248" s="49"/>
      <c r="K248" s="49"/>
      <c r="L248" s="49"/>
      <c r="M248" s="47"/>
      <c r="N248" s="49"/>
      <c r="O248" s="49"/>
      <c r="P248" s="49"/>
      <c r="Q248" s="49"/>
      <c r="R248" s="49"/>
      <c r="S248" s="49"/>
      <c r="T248" s="49"/>
      <c r="U248" s="54"/>
      <c r="V248" s="49"/>
      <c r="W248" s="49"/>
      <c r="X248" s="49"/>
      <c r="Y248" s="49"/>
      <c r="Z248" s="49"/>
      <c r="AA248" s="49"/>
      <c r="AB248" s="49"/>
      <c r="AC248" s="47"/>
      <c r="AD248" s="47"/>
      <c r="AE248" s="47"/>
      <c r="AF248" s="47"/>
      <c r="AG248" s="67"/>
      <c r="AH248" s="47"/>
      <c r="AI248" s="47"/>
    </row>
    <row r="249" spans="1:35" s="223" customFormat="1" ht="6.75" customHeight="1">
      <c r="A249" s="224"/>
      <c r="B249" s="44"/>
      <c r="C249" s="65"/>
      <c r="D249" s="50"/>
      <c r="E249" s="258"/>
      <c r="F249" s="97"/>
      <c r="G249" s="97"/>
      <c r="H249" s="100"/>
      <c r="I249" s="100"/>
      <c r="J249" s="49"/>
      <c r="K249" s="49"/>
      <c r="L249" s="49"/>
      <c r="M249" s="47"/>
      <c r="N249" s="49"/>
      <c r="O249" s="49"/>
      <c r="P249" s="49"/>
      <c r="Q249" s="49"/>
      <c r="R249" s="49"/>
      <c r="S249" s="49"/>
      <c r="T249" s="49"/>
      <c r="U249" s="54"/>
      <c r="V249" s="49"/>
      <c r="W249" s="49"/>
      <c r="X249" s="49"/>
      <c r="Y249" s="49"/>
      <c r="Z249" s="49"/>
      <c r="AA249" s="49"/>
      <c r="AB249" s="49"/>
      <c r="AC249" s="47"/>
      <c r="AD249" s="47"/>
      <c r="AE249" s="47"/>
      <c r="AF249" s="47"/>
      <c r="AG249" s="67"/>
      <c r="AH249" s="47"/>
      <c r="AI249" s="47"/>
    </row>
    <row r="250" spans="1:35" s="223" customFormat="1" ht="6.75" customHeight="1">
      <c r="A250" s="224"/>
      <c r="B250" s="44"/>
      <c r="C250" s="65"/>
      <c r="D250" s="50"/>
      <c r="E250" s="258"/>
      <c r="F250" s="97"/>
      <c r="G250" s="97"/>
      <c r="H250" s="100"/>
      <c r="I250" s="100"/>
      <c r="J250" s="49"/>
      <c r="K250" s="49"/>
      <c r="L250" s="49"/>
      <c r="M250" s="47"/>
      <c r="N250" s="49"/>
      <c r="O250" s="49"/>
      <c r="P250" s="49"/>
      <c r="Q250" s="49"/>
      <c r="R250" s="49"/>
      <c r="S250" s="49"/>
      <c r="T250" s="49"/>
      <c r="U250" s="54"/>
      <c r="V250" s="49"/>
      <c r="W250" s="49"/>
      <c r="X250" s="49"/>
      <c r="Y250" s="49"/>
      <c r="Z250" s="49"/>
      <c r="AA250" s="49"/>
      <c r="AB250" s="49"/>
      <c r="AC250" s="47"/>
      <c r="AD250" s="47"/>
      <c r="AE250" s="47"/>
      <c r="AF250" s="47"/>
      <c r="AG250" s="67"/>
      <c r="AH250" s="47"/>
      <c r="AI250" s="47"/>
    </row>
    <row r="251" spans="1:35" s="223" customFormat="1" ht="6.75" customHeight="1">
      <c r="A251" s="224"/>
      <c r="B251" s="44"/>
      <c r="C251" s="65"/>
      <c r="D251" s="50"/>
      <c r="E251" s="258"/>
      <c r="F251" s="97"/>
      <c r="G251" s="97"/>
      <c r="H251" s="100"/>
      <c r="I251" s="100"/>
      <c r="J251" s="49"/>
      <c r="K251" s="49"/>
      <c r="L251" s="49"/>
      <c r="M251" s="47"/>
      <c r="N251" s="49"/>
      <c r="O251" s="49"/>
      <c r="P251" s="49"/>
      <c r="Q251" s="49"/>
      <c r="R251" s="49"/>
      <c r="S251" s="49"/>
      <c r="T251" s="49"/>
      <c r="U251" s="54"/>
      <c r="V251" s="49"/>
      <c r="W251" s="49"/>
      <c r="X251" s="49"/>
      <c r="Y251" s="49"/>
      <c r="Z251" s="49"/>
      <c r="AA251" s="49"/>
      <c r="AB251" s="49"/>
      <c r="AC251" s="47"/>
      <c r="AD251" s="47"/>
      <c r="AE251" s="47"/>
      <c r="AF251" s="47"/>
      <c r="AG251" s="67"/>
      <c r="AH251" s="47"/>
      <c r="AI251" s="47"/>
    </row>
    <row r="252" spans="1:35" s="223" customFormat="1" ht="6.75" customHeight="1">
      <c r="A252" s="224"/>
      <c r="B252" s="44"/>
      <c r="C252" s="65"/>
      <c r="D252" s="50"/>
      <c r="E252" s="258"/>
      <c r="F252" s="97"/>
      <c r="G252" s="97"/>
      <c r="H252" s="100"/>
      <c r="I252" s="100"/>
      <c r="J252" s="49"/>
      <c r="K252" s="49"/>
      <c r="L252" s="49"/>
      <c r="M252" s="47"/>
      <c r="N252" s="49"/>
      <c r="O252" s="49"/>
      <c r="P252" s="49"/>
      <c r="Q252" s="49"/>
      <c r="R252" s="49"/>
      <c r="S252" s="49"/>
      <c r="T252" s="49"/>
      <c r="U252" s="54"/>
      <c r="V252" s="49"/>
      <c r="W252" s="49"/>
      <c r="X252" s="49"/>
      <c r="Y252" s="49"/>
      <c r="Z252" s="49"/>
      <c r="AA252" s="49"/>
      <c r="AB252" s="49"/>
      <c r="AC252" s="47"/>
      <c r="AD252" s="47"/>
      <c r="AE252" s="47"/>
      <c r="AF252" s="47"/>
      <c r="AG252" s="67"/>
      <c r="AH252" s="47"/>
      <c r="AI252" s="47"/>
    </row>
    <row r="253" spans="1:35" s="223" customFormat="1" ht="6.75" customHeight="1">
      <c r="A253" s="224"/>
      <c r="B253" s="44"/>
      <c r="C253" s="65"/>
      <c r="D253" s="50"/>
      <c r="E253" s="258"/>
      <c r="F253" s="97"/>
      <c r="G253" s="97"/>
      <c r="H253" s="100"/>
      <c r="I253" s="100"/>
      <c r="J253" s="49"/>
      <c r="K253" s="49"/>
      <c r="L253" s="49"/>
      <c r="M253" s="47"/>
      <c r="N253" s="49"/>
      <c r="O253" s="49"/>
      <c r="P253" s="49"/>
      <c r="Q253" s="49"/>
      <c r="R253" s="49"/>
      <c r="S253" s="49"/>
      <c r="T253" s="49"/>
      <c r="U253" s="54"/>
      <c r="V253" s="49"/>
      <c r="W253" s="49"/>
      <c r="X253" s="49"/>
      <c r="Y253" s="49"/>
      <c r="Z253" s="49"/>
      <c r="AA253" s="49"/>
      <c r="AB253" s="49"/>
      <c r="AC253" s="47"/>
      <c r="AD253" s="47"/>
      <c r="AE253" s="47"/>
      <c r="AF253" s="47"/>
      <c r="AG253" s="67"/>
      <c r="AH253" s="47"/>
      <c r="AI253" s="47"/>
    </row>
    <row r="254" spans="1:35" s="223" customFormat="1" ht="6.75" customHeight="1">
      <c r="A254" s="224"/>
      <c r="B254" s="44"/>
      <c r="C254" s="65"/>
      <c r="D254" s="50"/>
      <c r="E254" s="258"/>
      <c r="F254" s="97"/>
      <c r="G254" s="97"/>
      <c r="H254" s="100"/>
      <c r="I254" s="100"/>
      <c r="J254" s="49"/>
      <c r="K254" s="49"/>
      <c r="L254" s="49"/>
      <c r="M254" s="47"/>
      <c r="N254" s="49"/>
      <c r="O254" s="49"/>
      <c r="P254" s="49"/>
      <c r="Q254" s="49"/>
      <c r="R254" s="49"/>
      <c r="S254" s="49"/>
      <c r="T254" s="49"/>
      <c r="U254" s="54"/>
      <c r="V254" s="49"/>
      <c r="W254" s="49"/>
      <c r="X254" s="49"/>
      <c r="Y254" s="49"/>
      <c r="Z254" s="49"/>
      <c r="AA254" s="49"/>
      <c r="AB254" s="49"/>
      <c r="AC254" s="47"/>
      <c r="AD254" s="47"/>
      <c r="AE254" s="47"/>
      <c r="AF254" s="47"/>
      <c r="AG254" s="67"/>
      <c r="AH254" s="47"/>
      <c r="AI254" s="47"/>
    </row>
    <row r="255" spans="1:35" s="223" customFormat="1" ht="6.75" customHeight="1">
      <c r="A255" s="224"/>
      <c r="B255" s="44"/>
      <c r="C255" s="65"/>
      <c r="D255" s="50"/>
      <c r="E255" s="258"/>
      <c r="F255" s="97"/>
      <c r="G255" s="97"/>
      <c r="H255" s="100"/>
      <c r="I255" s="100"/>
      <c r="J255" s="49"/>
      <c r="K255" s="49"/>
      <c r="L255" s="49"/>
      <c r="M255" s="47"/>
      <c r="N255" s="49"/>
      <c r="O255" s="49"/>
      <c r="P255" s="49"/>
      <c r="Q255" s="49"/>
      <c r="R255" s="49"/>
      <c r="S255" s="49"/>
      <c r="T255" s="49"/>
      <c r="U255" s="54"/>
      <c r="V255" s="49"/>
      <c r="W255" s="49"/>
      <c r="X255" s="49"/>
      <c r="Y255" s="49"/>
      <c r="Z255" s="49"/>
      <c r="AA255" s="49"/>
      <c r="AB255" s="49"/>
      <c r="AC255" s="47"/>
      <c r="AD255" s="47"/>
      <c r="AE255" s="47"/>
      <c r="AF255" s="47"/>
      <c r="AG255" s="67"/>
      <c r="AH255" s="47"/>
      <c r="AI255" s="47"/>
    </row>
    <row r="256" spans="1:35" s="223" customFormat="1" ht="6.75" customHeight="1">
      <c r="A256" s="224"/>
      <c r="B256" s="44"/>
      <c r="C256" s="65"/>
      <c r="D256" s="50"/>
      <c r="E256" s="258"/>
      <c r="F256" s="97"/>
      <c r="G256" s="97"/>
      <c r="H256" s="100"/>
      <c r="I256" s="100"/>
      <c r="J256" s="49"/>
      <c r="K256" s="49"/>
      <c r="L256" s="49"/>
      <c r="M256" s="47"/>
      <c r="N256" s="49"/>
      <c r="O256" s="49"/>
      <c r="P256" s="49"/>
      <c r="Q256" s="49"/>
      <c r="R256" s="49"/>
      <c r="S256" s="49"/>
      <c r="T256" s="49"/>
      <c r="U256" s="54"/>
      <c r="V256" s="49"/>
      <c r="W256" s="49"/>
      <c r="X256" s="49"/>
      <c r="Y256" s="49"/>
      <c r="Z256" s="49"/>
      <c r="AA256" s="49"/>
      <c r="AB256" s="49"/>
      <c r="AC256" s="47"/>
      <c r="AD256" s="47"/>
      <c r="AE256" s="47"/>
      <c r="AF256" s="47"/>
      <c r="AG256" s="67"/>
      <c r="AH256" s="47"/>
      <c r="AI256" s="47"/>
    </row>
    <row r="257" spans="1:35" s="223" customFormat="1" ht="6.75" customHeight="1">
      <c r="A257" s="224"/>
      <c r="B257" s="44"/>
      <c r="C257" s="65"/>
      <c r="D257" s="50"/>
      <c r="E257" s="258"/>
      <c r="F257" s="97"/>
      <c r="G257" s="97"/>
      <c r="H257" s="100"/>
      <c r="I257" s="100"/>
      <c r="J257" s="49"/>
      <c r="K257" s="49"/>
      <c r="L257" s="49"/>
      <c r="M257" s="47"/>
      <c r="N257" s="49"/>
      <c r="O257" s="49"/>
      <c r="P257" s="49"/>
      <c r="Q257" s="49"/>
      <c r="R257" s="49"/>
      <c r="S257" s="49"/>
      <c r="T257" s="49"/>
      <c r="U257" s="54"/>
      <c r="V257" s="49"/>
      <c r="W257" s="49"/>
      <c r="X257" s="49"/>
      <c r="Y257" s="49"/>
      <c r="Z257" s="49"/>
      <c r="AA257" s="49"/>
      <c r="AB257" s="49"/>
      <c r="AC257" s="47"/>
      <c r="AD257" s="47"/>
      <c r="AE257" s="47"/>
      <c r="AF257" s="47"/>
      <c r="AG257" s="67"/>
      <c r="AH257" s="47"/>
      <c r="AI257" s="47"/>
    </row>
    <row r="258" spans="1:35" s="223" customFormat="1" ht="6.75" customHeight="1">
      <c r="A258" s="224"/>
      <c r="B258" s="44"/>
      <c r="C258" s="65"/>
      <c r="D258" s="50"/>
      <c r="E258" s="258"/>
      <c r="F258" s="97"/>
      <c r="G258" s="97"/>
      <c r="H258" s="100"/>
      <c r="I258" s="100"/>
      <c r="J258" s="49"/>
      <c r="K258" s="49"/>
      <c r="L258" s="49"/>
      <c r="M258" s="47"/>
      <c r="N258" s="49"/>
      <c r="O258" s="49"/>
      <c r="P258" s="49"/>
      <c r="Q258" s="49"/>
      <c r="R258" s="49"/>
      <c r="S258" s="49"/>
      <c r="T258" s="49"/>
      <c r="U258" s="54"/>
      <c r="V258" s="49"/>
      <c r="W258" s="49"/>
      <c r="X258" s="49"/>
      <c r="Y258" s="49"/>
      <c r="Z258" s="49"/>
      <c r="AA258" s="49"/>
      <c r="AB258" s="49"/>
      <c r="AC258" s="47"/>
      <c r="AD258" s="47"/>
      <c r="AE258" s="47"/>
      <c r="AF258" s="47"/>
      <c r="AG258" s="67"/>
      <c r="AH258" s="47"/>
      <c r="AI258" s="47"/>
    </row>
    <row r="259" spans="1:35" s="47" customFormat="1" ht="10.199999999999999"/>
    <row r="260" spans="1:35" s="223" customFormat="1" ht="12.75" customHeight="1">
      <c r="A260" s="3630">
        <v>33</v>
      </c>
      <c r="B260" s="2344"/>
      <c r="C260" s="2344"/>
      <c r="D260" s="2344"/>
      <c r="E260" s="2344"/>
      <c r="F260" s="2344"/>
      <c r="G260" s="2344"/>
      <c r="H260" s="2344"/>
      <c r="I260" s="2344"/>
      <c r="J260" s="2344"/>
      <c r="K260" s="2344"/>
      <c r="L260" s="2344"/>
      <c r="M260" s="2344"/>
      <c r="N260" s="2344"/>
      <c r="O260" s="2344"/>
      <c r="P260" s="2344"/>
      <c r="Q260" s="2344"/>
      <c r="R260" s="2344"/>
      <c r="S260" s="2344"/>
      <c r="T260" s="2344"/>
      <c r="U260" s="2344"/>
      <c r="V260" s="2344"/>
      <c r="W260" s="2344"/>
      <c r="X260" s="2344"/>
      <c r="Y260" s="2344"/>
      <c r="Z260" s="2344"/>
      <c r="AA260" s="2344"/>
      <c r="AB260" s="2344"/>
      <c r="AC260" s="2344"/>
      <c r="AD260" s="2344"/>
      <c r="AE260" s="2344"/>
      <c r="AF260" s="2344"/>
      <c r="AG260" s="2344"/>
      <c r="AH260" s="2344"/>
      <c r="AI260" s="47"/>
    </row>
    <row r="261" spans="1:35" s="223" customFormat="1" ht="6.75" customHeight="1">
      <c r="A261" s="224"/>
      <c r="B261" s="44"/>
      <c r="C261" s="65"/>
      <c r="D261" s="50"/>
      <c r="E261" s="258"/>
      <c r="F261" s="97"/>
      <c r="G261" s="97"/>
      <c r="H261" s="100"/>
      <c r="I261" s="100"/>
      <c r="J261" s="49"/>
      <c r="K261" s="49"/>
      <c r="L261" s="49"/>
      <c r="M261" s="47"/>
      <c r="N261" s="49"/>
      <c r="O261" s="49"/>
      <c r="P261" s="49"/>
      <c r="Q261" s="49"/>
      <c r="R261" s="49"/>
      <c r="S261" s="49"/>
      <c r="T261" s="49"/>
      <c r="U261" s="54"/>
      <c r="V261" s="49"/>
      <c r="W261" s="49"/>
      <c r="X261" s="49"/>
      <c r="Y261" s="49"/>
      <c r="Z261" s="49"/>
      <c r="AA261" s="49"/>
      <c r="AB261" s="49"/>
      <c r="AC261" s="47"/>
      <c r="AD261" s="47"/>
      <c r="AE261" s="47"/>
      <c r="AF261" s="47"/>
      <c r="AG261" s="67"/>
      <c r="AH261" s="47"/>
      <c r="AI261" s="47"/>
    </row>
    <row r="262" spans="1:35" ht="15" customHeight="1">
      <c r="A262" s="43"/>
      <c r="B262" s="3588" t="s">
        <v>1294</v>
      </c>
      <c r="C262" s="3589"/>
      <c r="D262" s="3589"/>
      <c r="E262" s="3589"/>
      <c r="F262" s="3589"/>
      <c r="G262" s="3590"/>
      <c r="H262" s="3594" t="s">
        <v>68</v>
      </c>
      <c r="I262" s="3595"/>
      <c r="J262" s="219"/>
      <c r="K262" s="83" t="s">
        <v>1345</v>
      </c>
      <c r="L262" s="84"/>
      <c r="O262" s="85"/>
      <c r="P262" s="85"/>
      <c r="Q262" s="85"/>
      <c r="R262" s="85"/>
      <c r="S262" s="85"/>
      <c r="T262" s="85"/>
      <c r="U262" s="85"/>
      <c r="V262" s="85"/>
      <c r="W262" s="85"/>
      <c r="X262" s="85"/>
      <c r="Y262" s="85"/>
      <c r="Z262" s="85"/>
      <c r="AA262" s="85"/>
      <c r="AB262" s="85"/>
      <c r="AC262" s="85"/>
      <c r="AD262" s="85"/>
      <c r="AE262" s="85"/>
      <c r="AF262" s="85"/>
      <c r="AG262" s="85"/>
    </row>
    <row r="263" spans="1:35" ht="15" customHeight="1">
      <c r="A263" s="43"/>
      <c r="B263" s="3591"/>
      <c r="C263" s="3592"/>
      <c r="D263" s="3592"/>
      <c r="E263" s="3592"/>
      <c r="F263" s="3592"/>
      <c r="G263" s="3593"/>
      <c r="H263" s="3596"/>
      <c r="I263" s="3597"/>
      <c r="J263" s="82"/>
      <c r="K263" s="86" t="s">
        <v>1346</v>
      </c>
      <c r="L263" s="84"/>
      <c r="O263" s="85"/>
      <c r="P263" s="85"/>
      <c r="Q263" s="85"/>
      <c r="R263" s="85"/>
      <c r="S263" s="85"/>
      <c r="T263" s="85"/>
      <c r="U263" s="85"/>
      <c r="V263" s="85"/>
      <c r="W263" s="85"/>
      <c r="X263" s="85"/>
      <c r="Y263" s="85"/>
      <c r="Z263" s="85"/>
      <c r="AA263" s="85"/>
      <c r="AB263" s="85"/>
      <c r="AC263" s="85"/>
      <c r="AD263" s="85"/>
      <c r="AE263" s="85"/>
      <c r="AF263" s="85"/>
      <c r="AG263" s="85"/>
    </row>
    <row r="264" spans="1:35" ht="15" customHeight="1">
      <c r="A264" s="43"/>
      <c r="Z264" s="365"/>
      <c r="AA264" s="365"/>
      <c r="AB264" s="365"/>
      <c r="AC264" s="365"/>
      <c r="AD264" s="365"/>
      <c r="AE264" s="365"/>
      <c r="AF264" s="365"/>
      <c r="AG264" s="365"/>
    </row>
    <row r="265" spans="1:35" ht="6.75" customHeight="1">
      <c r="A265" s="43"/>
      <c r="B265" s="85"/>
      <c r="C265" s="85"/>
      <c r="D265" s="85"/>
      <c r="E265" s="85"/>
      <c r="G265" s="85"/>
      <c r="H265" s="85"/>
      <c r="I265" s="85"/>
      <c r="J265" s="85"/>
      <c r="K265" s="85"/>
      <c r="L265" s="85"/>
      <c r="M265" s="85"/>
      <c r="N265" s="85"/>
      <c r="O265" s="85"/>
      <c r="P265" s="85"/>
      <c r="Q265" s="85"/>
      <c r="R265" s="85"/>
      <c r="S265" s="85"/>
      <c r="T265" s="85"/>
      <c r="U265" s="85"/>
      <c r="V265" s="85"/>
      <c r="W265" s="85"/>
      <c r="X265" s="85"/>
      <c r="Y265" s="85"/>
      <c r="Z265" s="85"/>
      <c r="AA265" s="85"/>
      <c r="AB265" s="85"/>
      <c r="AC265" s="85"/>
      <c r="AD265" s="85"/>
      <c r="AE265" s="85"/>
      <c r="AF265" s="85"/>
      <c r="AG265" s="85"/>
    </row>
    <row r="266" spans="1:35" ht="15" customHeight="1">
      <c r="A266" s="43"/>
      <c r="B266" s="3608" t="s">
        <v>1297</v>
      </c>
      <c r="C266" s="3609"/>
      <c r="D266" s="3609"/>
      <c r="E266" s="3610"/>
      <c r="F266" s="3598">
        <v>1</v>
      </c>
      <c r="G266" s="3599"/>
      <c r="H266" s="317" t="s">
        <v>1347</v>
      </c>
      <c r="J266" s="85"/>
      <c r="K266" s="85"/>
      <c r="L266" s="85"/>
      <c r="M266" s="85"/>
      <c r="N266" s="85"/>
      <c r="O266" s="85"/>
      <c r="P266" s="85"/>
      <c r="Q266" s="85"/>
      <c r="R266" s="85"/>
      <c r="S266" s="85"/>
      <c r="T266" s="85"/>
      <c r="U266" s="85"/>
      <c r="V266" s="85"/>
      <c r="W266" s="85"/>
      <c r="X266" s="85"/>
      <c r="Y266" s="85"/>
      <c r="Z266" s="85"/>
      <c r="AA266" s="85"/>
      <c r="AB266" s="85"/>
      <c r="AC266" s="85"/>
      <c r="AD266" s="85"/>
      <c r="AE266" s="85"/>
      <c r="AF266" s="85"/>
      <c r="AG266" s="85"/>
    </row>
    <row r="267" spans="1:35" ht="15" customHeight="1">
      <c r="A267" s="43"/>
      <c r="B267" s="3611" t="s">
        <v>1299</v>
      </c>
      <c r="C267" s="3612"/>
      <c r="D267" s="3612"/>
      <c r="E267" s="3613"/>
      <c r="F267" s="3600"/>
      <c r="G267" s="3601"/>
      <c r="H267" s="318" t="s">
        <v>1348</v>
      </c>
      <c r="J267" s="85"/>
      <c r="K267" s="85"/>
      <c r="L267" s="85"/>
      <c r="M267" s="85"/>
      <c r="N267" s="85"/>
      <c r="O267" s="85"/>
      <c r="P267" s="85"/>
      <c r="Q267" s="85"/>
      <c r="R267" s="85"/>
      <c r="S267" s="85"/>
      <c r="T267" s="85"/>
      <c r="U267" s="85"/>
      <c r="V267" s="85"/>
      <c r="W267" s="85"/>
      <c r="X267" s="85"/>
      <c r="Y267" s="85"/>
      <c r="Z267" s="85"/>
      <c r="AA267" s="85"/>
      <c r="AB267" s="85"/>
      <c r="AC267" s="85"/>
      <c r="AD267" s="85"/>
      <c r="AE267" s="85"/>
      <c r="AF267" s="85"/>
      <c r="AG267" s="85"/>
    </row>
    <row r="268" spans="1:35" s="223" customFormat="1" ht="11.25" customHeight="1">
      <c r="A268" s="224"/>
      <c r="B268" s="44"/>
      <c r="C268" s="65"/>
      <c r="D268" s="50"/>
      <c r="E268" s="258"/>
      <c r="F268" s="97"/>
      <c r="G268" s="97"/>
      <c r="H268" s="100"/>
      <c r="I268" s="100"/>
      <c r="J268" s="49"/>
      <c r="K268" s="49"/>
      <c r="L268" s="49"/>
      <c r="M268" s="47"/>
      <c r="N268" s="49"/>
      <c r="O268" s="49"/>
      <c r="P268" s="49"/>
      <c r="Q268" s="49"/>
      <c r="R268" s="49"/>
      <c r="S268" s="49"/>
      <c r="T268" s="49"/>
      <c r="U268" s="54"/>
      <c r="V268" s="49"/>
      <c r="W268" s="49"/>
      <c r="X268" s="49"/>
      <c r="Y268" s="49"/>
      <c r="Z268" s="49"/>
      <c r="AA268" s="49"/>
      <c r="AB268" s="49"/>
      <c r="AC268" s="47"/>
      <c r="AD268" s="47"/>
      <c r="AE268" s="47"/>
      <c r="AF268" s="47"/>
      <c r="AG268" s="67"/>
      <c r="AH268" s="47"/>
      <c r="AI268" s="47"/>
    </row>
    <row r="269" spans="1:35" s="223" customFormat="1" ht="11.25" customHeight="1">
      <c r="A269" s="224"/>
      <c r="B269" s="3573" t="s">
        <v>1421</v>
      </c>
      <c r="C269" s="3573"/>
      <c r="D269" s="3573"/>
      <c r="E269" s="3573"/>
      <c r="F269" s="3573"/>
      <c r="G269" s="3573"/>
      <c r="H269" s="3573"/>
      <c r="I269" s="3573"/>
      <c r="J269" s="3573"/>
      <c r="K269" s="3573"/>
      <c r="L269" s="3573"/>
      <c r="M269" s="3573"/>
      <c r="N269" s="3573"/>
      <c r="O269" s="3573"/>
      <c r="P269" s="3573"/>
      <c r="Q269" s="49"/>
      <c r="R269" s="49"/>
      <c r="S269" s="49"/>
      <c r="T269" s="49"/>
      <c r="U269" s="54"/>
      <c r="V269" s="49"/>
      <c r="W269" s="49"/>
      <c r="X269" s="49"/>
      <c r="Y269" s="49"/>
      <c r="Z269" s="49"/>
      <c r="AA269" s="49"/>
      <c r="AB269" s="49"/>
      <c r="AC269" s="47"/>
      <c r="AD269" s="47"/>
      <c r="AE269" s="47"/>
      <c r="AF269" s="47"/>
      <c r="AG269" s="67"/>
      <c r="AH269" s="47"/>
      <c r="AI269" s="47"/>
    </row>
    <row r="270" spans="1:35" s="223" customFormat="1" ht="11.25" customHeight="1">
      <c r="A270" s="224"/>
      <c r="B270" s="3573"/>
      <c r="C270" s="3573"/>
      <c r="D270" s="3573"/>
      <c r="E270" s="3573"/>
      <c r="F270" s="3573"/>
      <c r="G270" s="3573"/>
      <c r="H270" s="3573"/>
      <c r="I270" s="3573"/>
      <c r="J270" s="3573"/>
      <c r="K270" s="3573"/>
      <c r="L270" s="3573"/>
      <c r="M270" s="3573"/>
      <c r="N270" s="3573"/>
      <c r="O270" s="3573"/>
      <c r="P270" s="3573"/>
      <c r="Q270" s="49"/>
      <c r="R270" s="49"/>
      <c r="S270" s="49"/>
      <c r="T270" s="49"/>
      <c r="U270" s="54"/>
      <c r="V270" s="49"/>
      <c r="W270" s="49"/>
      <c r="X270" s="49"/>
      <c r="Y270" s="49"/>
      <c r="Z270" s="49"/>
      <c r="AA270" s="49"/>
      <c r="AB270" s="49"/>
      <c r="AC270" s="47"/>
      <c r="AD270" s="47"/>
      <c r="AE270" s="47"/>
      <c r="AF270" s="47"/>
      <c r="AG270" s="67"/>
      <c r="AH270" s="47"/>
      <c r="AI270" s="47"/>
    </row>
    <row r="271" spans="1:35" s="223" customFormat="1" ht="11.25" customHeight="1">
      <c r="A271" s="224"/>
      <c r="B271" s="44"/>
      <c r="C271" s="65"/>
      <c r="D271" s="50"/>
      <c r="E271" s="258"/>
      <c r="F271" s="97"/>
      <c r="G271" s="97"/>
      <c r="H271" s="100"/>
      <c r="I271" s="100"/>
      <c r="J271" s="49"/>
      <c r="K271" s="49"/>
      <c r="L271" s="49"/>
      <c r="M271" s="47"/>
      <c r="N271" s="49"/>
      <c r="O271" s="49"/>
      <c r="P271" s="49"/>
      <c r="Q271" s="49"/>
      <c r="R271" s="49"/>
      <c r="S271" s="49"/>
      <c r="T271" s="49"/>
      <c r="U271" s="54"/>
      <c r="V271" s="49"/>
      <c r="W271" s="49"/>
      <c r="X271" s="49"/>
      <c r="Y271" s="49"/>
      <c r="Z271" s="49"/>
      <c r="AA271" s="49"/>
      <c r="AB271" s="49"/>
      <c r="AC271" s="47"/>
      <c r="AD271" s="47"/>
      <c r="AE271" s="47"/>
      <c r="AF271" s="47"/>
      <c r="AG271" s="67"/>
      <c r="AH271" s="47"/>
      <c r="AI271" s="47"/>
    </row>
    <row r="272" spans="1:35" s="47" customFormat="1" ht="11.25" customHeight="1">
      <c r="A272" s="387"/>
      <c r="B272" s="3615" t="s">
        <v>1422</v>
      </c>
      <c r="C272" s="3615"/>
      <c r="D272" s="288" t="s">
        <v>1423</v>
      </c>
      <c r="E272" s="288"/>
      <c r="F272" s="288"/>
      <c r="G272" s="288"/>
      <c r="H272" s="288"/>
      <c r="I272" s="288"/>
      <c r="J272" s="288"/>
      <c r="K272" s="288"/>
      <c r="L272" s="288"/>
      <c r="M272" s="288"/>
      <c r="N272" s="288"/>
      <c r="O272" s="288"/>
      <c r="P272" s="288"/>
      <c r="Q272" s="288"/>
      <c r="R272" s="288"/>
      <c r="S272" s="288"/>
      <c r="T272" s="288"/>
      <c r="U272" s="288"/>
      <c r="V272" s="288"/>
      <c r="W272" s="288"/>
      <c r="X272" s="288"/>
      <c r="Y272" s="288"/>
      <c r="Z272" s="288"/>
      <c r="AA272" s="288"/>
      <c r="AB272" s="288"/>
      <c r="AC272" s="288"/>
      <c r="AF272" s="404"/>
      <c r="AG272" s="99"/>
      <c r="AH272" s="46"/>
    </row>
    <row r="273" spans="1:34" s="47" customFormat="1" ht="11.25" customHeight="1">
      <c r="A273" s="387"/>
      <c r="B273" s="331"/>
      <c r="C273" s="332"/>
      <c r="D273" s="290" t="s">
        <v>1424</v>
      </c>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F273" s="404"/>
      <c r="AG273" s="99"/>
      <c r="AH273" s="46"/>
    </row>
    <row r="274" spans="1:34" s="47" customFormat="1" ht="11.25" customHeight="1">
      <c r="A274" s="387"/>
      <c r="B274" s="331"/>
      <c r="C274" s="331"/>
      <c r="D274" s="288"/>
      <c r="E274" s="288"/>
      <c r="F274" s="288"/>
      <c r="G274" s="288"/>
      <c r="H274" s="288"/>
      <c r="I274" s="288"/>
      <c r="J274" s="288"/>
      <c r="K274" s="288"/>
      <c r="L274" s="288"/>
      <c r="M274" s="288"/>
      <c r="N274" s="288"/>
      <c r="O274" s="288"/>
      <c r="P274" s="288"/>
      <c r="Q274" s="288"/>
      <c r="R274" s="288"/>
      <c r="S274" s="288"/>
      <c r="T274" s="288"/>
      <c r="U274" s="288"/>
      <c r="V274" s="288"/>
      <c r="W274" s="288"/>
      <c r="X274" s="288"/>
      <c r="Y274" s="288"/>
      <c r="Z274" s="288"/>
      <c r="AA274" s="288"/>
      <c r="AB274" s="288"/>
      <c r="AC274" s="288"/>
      <c r="AE274" s="1900" t="s">
        <v>1425</v>
      </c>
      <c r="AF274" s="404"/>
      <c r="AG274" s="99"/>
      <c r="AH274" s="46"/>
    </row>
    <row r="275" spans="1:34" s="47" customFormat="1" ht="11.25" customHeight="1">
      <c r="A275" s="387"/>
      <c r="B275" s="331"/>
      <c r="C275" s="331"/>
      <c r="D275" s="1923" t="s">
        <v>144</v>
      </c>
      <c r="E275" s="288" t="s">
        <v>1426</v>
      </c>
      <c r="F275" s="288"/>
      <c r="G275" s="288"/>
      <c r="H275" s="288"/>
      <c r="I275" s="288"/>
      <c r="J275" s="288"/>
      <c r="K275" s="288"/>
      <c r="L275" s="288"/>
      <c r="M275" s="288"/>
      <c r="N275" s="288"/>
      <c r="O275" s="288"/>
      <c r="P275" s="288"/>
      <c r="Q275" s="288"/>
      <c r="R275" s="288"/>
      <c r="S275" s="288"/>
      <c r="T275" s="288"/>
      <c r="U275" s="288"/>
      <c r="V275" s="288"/>
      <c r="W275" s="288"/>
      <c r="X275" s="288"/>
      <c r="Y275" s="288"/>
      <c r="Z275" s="288"/>
      <c r="AA275" s="288"/>
      <c r="AB275" s="288"/>
      <c r="AC275" s="288"/>
      <c r="AD275" s="3622" t="s">
        <v>304</v>
      </c>
      <c r="AE275" s="2180"/>
      <c r="AF275" s="404"/>
      <c r="AG275" s="99"/>
      <c r="AH275" s="46"/>
    </row>
    <row r="276" spans="1:34" s="47" customFormat="1" ht="11.25" customHeight="1">
      <c r="A276" s="387"/>
      <c r="B276" s="331"/>
      <c r="C276" s="331"/>
      <c r="D276" s="397"/>
      <c r="E276" s="289" t="s">
        <v>1427</v>
      </c>
      <c r="F276" s="288"/>
      <c r="G276" s="288"/>
      <c r="H276" s="288"/>
      <c r="I276" s="288"/>
      <c r="J276" s="288"/>
      <c r="K276" s="288"/>
      <c r="L276" s="288"/>
      <c r="M276" s="288"/>
      <c r="N276" s="288"/>
      <c r="O276" s="288"/>
      <c r="P276" s="288"/>
      <c r="Q276" s="288"/>
      <c r="R276" s="288"/>
      <c r="S276" s="288"/>
      <c r="T276" s="288"/>
      <c r="U276" s="288"/>
      <c r="V276" s="288"/>
      <c r="W276" s="288"/>
      <c r="X276" s="288"/>
      <c r="Y276" s="288"/>
      <c r="Z276" s="288"/>
      <c r="AA276" s="288"/>
      <c r="AB276" s="288"/>
      <c r="AC276" s="288"/>
      <c r="AD276" s="3623"/>
      <c r="AE276" s="2179"/>
      <c r="AF276" s="404"/>
      <c r="AG276" s="99"/>
      <c r="AH276" s="46"/>
    </row>
    <row r="277" spans="1:34" s="47" customFormat="1" ht="11.25" customHeight="1">
      <c r="A277" s="387"/>
      <c r="B277" s="331"/>
      <c r="C277" s="331"/>
      <c r="D277" s="397"/>
      <c r="E277" s="288"/>
      <c r="F277" s="288"/>
      <c r="G277" s="288"/>
      <c r="H277" s="288"/>
      <c r="I277" s="288"/>
      <c r="J277" s="288"/>
      <c r="K277" s="288"/>
      <c r="L277" s="288"/>
      <c r="M277" s="288"/>
      <c r="N277" s="288"/>
      <c r="O277" s="288"/>
      <c r="P277" s="288"/>
      <c r="Q277" s="288"/>
      <c r="R277" s="288"/>
      <c r="S277" s="288"/>
      <c r="T277" s="288"/>
      <c r="U277" s="288"/>
      <c r="V277" s="288"/>
      <c r="W277" s="288"/>
      <c r="X277" s="288"/>
      <c r="Y277" s="288"/>
      <c r="Z277" s="288"/>
      <c r="AA277" s="288"/>
      <c r="AB277" s="288"/>
      <c r="AC277" s="288"/>
      <c r="AF277" s="404"/>
      <c r="AG277" s="99"/>
      <c r="AH277" s="46"/>
    </row>
    <row r="278" spans="1:34" s="47" customFormat="1" ht="11.25" customHeight="1">
      <c r="A278" s="387"/>
      <c r="B278" s="331"/>
      <c r="C278" s="332"/>
      <c r="D278" s="1923" t="s">
        <v>148</v>
      </c>
      <c r="E278" s="288" t="s">
        <v>1408</v>
      </c>
      <c r="F278" s="288"/>
      <c r="G278" s="288"/>
      <c r="H278" s="288"/>
      <c r="I278" s="288"/>
      <c r="J278" s="288"/>
      <c r="K278" s="288"/>
      <c r="L278" s="288"/>
      <c r="M278" s="288"/>
      <c r="N278" s="288"/>
      <c r="O278" s="288"/>
      <c r="P278" s="288"/>
      <c r="Q278" s="288"/>
      <c r="R278" s="288"/>
      <c r="S278" s="288"/>
      <c r="T278" s="288"/>
      <c r="U278" s="288"/>
      <c r="V278" s="288"/>
      <c r="W278" s="288"/>
      <c r="X278" s="288"/>
      <c r="Y278" s="288"/>
      <c r="Z278" s="288"/>
      <c r="AA278" s="288"/>
      <c r="AB278" s="288"/>
      <c r="AC278" s="288"/>
      <c r="AD278" s="3622" t="s">
        <v>306</v>
      </c>
      <c r="AE278" s="2180"/>
      <c r="AF278" s="404"/>
      <c r="AG278" s="99"/>
      <c r="AH278" s="46"/>
    </row>
    <row r="279" spans="1:34" s="47" customFormat="1" ht="11.25" customHeight="1">
      <c r="A279" s="387"/>
      <c r="B279" s="331"/>
      <c r="C279" s="332"/>
      <c r="D279" s="397"/>
      <c r="E279" s="290" t="s">
        <v>1410</v>
      </c>
      <c r="F279" s="289"/>
      <c r="G279" s="289"/>
      <c r="H279" s="289"/>
      <c r="I279" s="289"/>
      <c r="J279" s="289"/>
      <c r="K279" s="289"/>
      <c r="L279" s="289"/>
      <c r="M279" s="289"/>
      <c r="N279" s="289"/>
      <c r="O279" s="289"/>
      <c r="P279" s="289"/>
      <c r="Q279" s="289"/>
      <c r="R279" s="289"/>
      <c r="S279" s="288"/>
      <c r="T279" s="288"/>
      <c r="U279" s="288"/>
      <c r="V279" s="288"/>
      <c r="W279" s="288"/>
      <c r="X279" s="288"/>
      <c r="Y279" s="288"/>
      <c r="Z279" s="288"/>
      <c r="AA279" s="288"/>
      <c r="AB279" s="288"/>
      <c r="AC279" s="288"/>
      <c r="AD279" s="3623"/>
      <c r="AE279" s="2179"/>
      <c r="AF279" s="404"/>
      <c r="AG279" s="99"/>
      <c r="AH279" s="46"/>
    </row>
    <row r="280" spans="1:34" s="47" customFormat="1" ht="11.25" customHeight="1">
      <c r="A280" s="387"/>
      <c r="B280" s="331"/>
      <c r="C280" s="332"/>
      <c r="D280" s="397"/>
      <c r="E280" s="289"/>
      <c r="F280" s="289"/>
      <c r="G280" s="289"/>
      <c r="H280" s="289"/>
      <c r="I280" s="289"/>
      <c r="J280" s="289"/>
      <c r="K280" s="289"/>
      <c r="L280" s="289"/>
      <c r="M280" s="289"/>
      <c r="N280" s="289"/>
      <c r="O280" s="289"/>
      <c r="P280" s="289"/>
      <c r="Q280" s="289"/>
      <c r="R280" s="289"/>
      <c r="S280" s="288"/>
      <c r="T280" s="288"/>
      <c r="U280" s="288"/>
      <c r="V280" s="288"/>
      <c r="W280" s="288"/>
      <c r="X280" s="288"/>
      <c r="Y280" s="288"/>
      <c r="Z280" s="288"/>
      <c r="AA280" s="288"/>
      <c r="AB280" s="288"/>
      <c r="AC280" s="288"/>
      <c r="AF280" s="404"/>
      <c r="AG280" s="99"/>
      <c r="AH280" s="46"/>
    </row>
    <row r="281" spans="1:34" s="47" customFormat="1" ht="11.25" customHeight="1">
      <c r="A281" s="387"/>
      <c r="B281" s="331"/>
      <c r="C281" s="332"/>
      <c r="D281" s="1923" t="s">
        <v>191</v>
      </c>
      <c r="E281" s="288" t="s">
        <v>1428</v>
      </c>
      <c r="F281" s="288"/>
      <c r="G281" s="288"/>
      <c r="H281" s="288"/>
      <c r="I281" s="288"/>
      <c r="J281" s="288"/>
      <c r="K281" s="288"/>
      <c r="L281" s="288"/>
      <c r="M281" s="288"/>
      <c r="N281" s="288"/>
      <c r="O281" s="288"/>
      <c r="P281" s="288"/>
      <c r="Q281" s="288"/>
      <c r="R281" s="288"/>
      <c r="S281" s="288"/>
      <c r="T281" s="288"/>
      <c r="U281" s="288"/>
      <c r="V281" s="288"/>
      <c r="W281" s="288"/>
      <c r="X281" s="288"/>
      <c r="Y281" s="288"/>
      <c r="Z281" s="288"/>
      <c r="AA281" s="288"/>
      <c r="AB281" s="288"/>
      <c r="AC281" s="288"/>
      <c r="AD281" s="3622" t="s">
        <v>395</v>
      </c>
      <c r="AE281" s="2180"/>
      <c r="AF281" s="404"/>
      <c r="AG281" s="99"/>
      <c r="AH281" s="46"/>
    </row>
    <row r="282" spans="1:34" s="47" customFormat="1" ht="11.25" customHeight="1">
      <c r="A282" s="387"/>
      <c r="B282" s="331"/>
      <c r="C282" s="332"/>
      <c r="D282" s="397"/>
      <c r="E282" s="290" t="s">
        <v>1429</v>
      </c>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88"/>
      <c r="AB282" s="288"/>
      <c r="AC282" s="288"/>
      <c r="AD282" s="3623"/>
      <c r="AE282" s="2179"/>
      <c r="AF282" s="404"/>
      <c r="AG282" s="99"/>
      <c r="AH282" s="46"/>
    </row>
    <row r="283" spans="1:34" s="47" customFormat="1" ht="11.25" customHeight="1">
      <c r="A283" s="387"/>
      <c r="B283" s="331"/>
      <c r="C283" s="332"/>
      <c r="D283" s="397"/>
      <c r="E283" s="288"/>
      <c r="F283" s="288"/>
      <c r="G283" s="288"/>
      <c r="H283" s="288"/>
      <c r="I283" s="288"/>
      <c r="J283" s="288"/>
      <c r="K283" s="288"/>
      <c r="L283" s="288"/>
      <c r="M283" s="288"/>
      <c r="N283" s="288"/>
      <c r="O283" s="288"/>
      <c r="P283" s="288"/>
      <c r="Q283" s="288"/>
      <c r="R283" s="288"/>
      <c r="S283" s="288"/>
      <c r="T283" s="288"/>
      <c r="U283" s="288"/>
      <c r="V283" s="288"/>
      <c r="W283" s="288"/>
      <c r="X283" s="288"/>
      <c r="Y283" s="288"/>
      <c r="Z283" s="288"/>
      <c r="AA283" s="288"/>
      <c r="AB283" s="288"/>
      <c r="AC283" s="288"/>
      <c r="AF283" s="404"/>
      <c r="AG283" s="99"/>
      <c r="AH283" s="46"/>
    </row>
    <row r="284" spans="1:34" s="47" customFormat="1" ht="11.25" customHeight="1">
      <c r="A284" s="387"/>
      <c r="B284" s="331"/>
      <c r="C284" s="332"/>
      <c r="D284" s="1923" t="s">
        <v>248</v>
      </c>
      <c r="E284" s="288" t="s">
        <v>1430</v>
      </c>
      <c r="F284" s="288"/>
      <c r="G284" s="288"/>
      <c r="H284" s="288"/>
      <c r="I284" s="288"/>
      <c r="J284" s="288"/>
      <c r="K284" s="288"/>
      <c r="L284" s="288"/>
      <c r="M284" s="288"/>
      <c r="N284" s="288"/>
      <c r="O284" s="288"/>
      <c r="P284" s="288"/>
      <c r="Q284" s="288"/>
      <c r="R284" s="288"/>
      <c r="S284" s="288"/>
      <c r="T284" s="288"/>
      <c r="U284" s="288"/>
      <c r="V284" s="288"/>
      <c r="W284" s="288"/>
      <c r="X284" s="288"/>
      <c r="Y284" s="288"/>
      <c r="Z284" s="288"/>
      <c r="AA284" s="288"/>
      <c r="AB284" s="288"/>
      <c r="AC284" s="288"/>
      <c r="AD284" s="3622" t="s">
        <v>400</v>
      </c>
      <c r="AE284" s="2180"/>
      <c r="AF284" s="404"/>
      <c r="AG284" s="99"/>
      <c r="AH284" s="46"/>
    </row>
    <row r="285" spans="1:34" s="47" customFormat="1" ht="11.25" customHeight="1">
      <c r="A285" s="387"/>
      <c r="B285" s="331"/>
      <c r="C285" s="332"/>
      <c r="D285" s="397"/>
      <c r="E285" s="290" t="s">
        <v>1431</v>
      </c>
      <c r="F285" s="290"/>
      <c r="G285" s="290"/>
      <c r="H285" s="290"/>
      <c r="I285" s="290"/>
      <c r="J285" s="290"/>
      <c r="K285" s="290"/>
      <c r="L285" s="290"/>
      <c r="M285" s="290"/>
      <c r="N285" s="290"/>
      <c r="O285" s="290"/>
      <c r="P285" s="290"/>
      <c r="Q285" s="290"/>
      <c r="R285" s="288"/>
      <c r="S285" s="288"/>
      <c r="T285" s="288"/>
      <c r="U285" s="288"/>
      <c r="V285" s="288"/>
      <c r="W285" s="288"/>
      <c r="X285" s="288"/>
      <c r="Y285" s="288"/>
      <c r="Z285" s="288"/>
      <c r="AA285" s="288"/>
      <c r="AB285" s="288"/>
      <c r="AC285" s="288"/>
      <c r="AD285" s="3623"/>
      <c r="AE285" s="2179"/>
      <c r="AF285" s="404"/>
      <c r="AG285" s="99"/>
      <c r="AH285" s="46"/>
    </row>
    <row r="286" spans="1:34" s="47" customFormat="1" ht="11.25" customHeight="1">
      <c r="A286" s="387"/>
      <c r="B286" s="331"/>
      <c r="C286" s="332"/>
      <c r="D286" s="397"/>
      <c r="E286" s="288"/>
      <c r="F286" s="288"/>
      <c r="G286" s="288"/>
      <c r="H286" s="288"/>
      <c r="I286" s="288"/>
      <c r="J286" s="288"/>
      <c r="K286" s="288"/>
      <c r="L286" s="288"/>
      <c r="M286" s="288"/>
      <c r="N286" s="288"/>
      <c r="O286" s="288"/>
      <c r="P286" s="288"/>
      <c r="Q286" s="288"/>
      <c r="R286" s="288"/>
      <c r="S286" s="288"/>
      <c r="T286" s="288"/>
      <c r="U286" s="288"/>
      <c r="V286" s="288"/>
      <c r="W286" s="288"/>
      <c r="X286" s="288"/>
      <c r="Y286" s="288"/>
      <c r="Z286" s="288"/>
      <c r="AA286" s="288"/>
      <c r="AB286" s="288"/>
      <c r="AC286" s="288"/>
      <c r="AF286" s="404"/>
      <c r="AG286" s="99"/>
      <c r="AH286" s="46"/>
    </row>
    <row r="287" spans="1:34" s="47" customFormat="1" ht="11.25" customHeight="1">
      <c r="A287" s="387"/>
      <c r="B287" s="331"/>
      <c r="C287" s="332"/>
      <c r="D287" s="1923" t="s">
        <v>251</v>
      </c>
      <c r="E287" s="288" t="s">
        <v>1432</v>
      </c>
      <c r="F287" s="288"/>
      <c r="G287" s="288"/>
      <c r="H287" s="288"/>
      <c r="I287" s="288"/>
      <c r="J287" s="288"/>
      <c r="K287" s="288"/>
      <c r="L287" s="288"/>
      <c r="M287" s="288"/>
      <c r="N287" s="288"/>
      <c r="O287" s="288"/>
      <c r="P287" s="288"/>
      <c r="Q287" s="288"/>
      <c r="R287" s="288"/>
      <c r="S287" s="288"/>
      <c r="T287" s="288"/>
      <c r="U287" s="288"/>
      <c r="V287" s="288"/>
      <c r="W287" s="288"/>
      <c r="X287" s="288"/>
      <c r="Y287" s="288"/>
      <c r="Z287" s="288"/>
      <c r="AA287" s="288"/>
      <c r="AB287" s="288"/>
      <c r="AC287" s="288"/>
      <c r="AD287" s="3622" t="s">
        <v>406</v>
      </c>
      <c r="AE287" s="2180"/>
      <c r="AF287" s="404"/>
      <c r="AG287" s="99"/>
      <c r="AH287" s="46"/>
    </row>
    <row r="288" spans="1:34" s="47" customFormat="1" ht="11.25" customHeight="1">
      <c r="A288" s="387"/>
      <c r="B288" s="331"/>
      <c r="C288" s="332"/>
      <c r="D288" s="397"/>
      <c r="E288" s="290" t="s">
        <v>1433</v>
      </c>
      <c r="F288" s="290"/>
      <c r="G288" s="290"/>
      <c r="H288" s="290"/>
      <c r="I288" s="290"/>
      <c r="J288" s="290"/>
      <c r="K288" s="290"/>
      <c r="L288" s="290"/>
      <c r="M288" s="290"/>
      <c r="N288" s="290"/>
      <c r="O288" s="290"/>
      <c r="P288" s="290"/>
      <c r="Q288" s="290"/>
      <c r="R288" s="290"/>
      <c r="S288" s="288"/>
      <c r="T288" s="288"/>
      <c r="U288" s="288"/>
      <c r="V288" s="288"/>
      <c r="W288" s="288"/>
      <c r="X288" s="288"/>
      <c r="Y288" s="288"/>
      <c r="Z288" s="288"/>
      <c r="AA288" s="288"/>
      <c r="AB288" s="288"/>
      <c r="AC288" s="288"/>
      <c r="AD288" s="3623"/>
      <c r="AE288" s="2179"/>
      <c r="AF288" s="404"/>
      <c r="AG288" s="99"/>
      <c r="AH288" s="46"/>
    </row>
    <row r="289" spans="1:34" s="47" customFormat="1" ht="11.25" customHeight="1">
      <c r="A289" s="387"/>
      <c r="B289" s="331"/>
      <c r="C289" s="332"/>
      <c r="D289" s="397"/>
      <c r="E289" s="288"/>
      <c r="F289" s="288"/>
      <c r="G289" s="288"/>
      <c r="H289" s="288"/>
      <c r="I289" s="288"/>
      <c r="J289" s="288"/>
      <c r="K289" s="288"/>
      <c r="L289" s="288"/>
      <c r="M289" s="288"/>
      <c r="N289" s="288"/>
      <c r="O289" s="288"/>
      <c r="P289" s="288"/>
      <c r="Q289" s="288"/>
      <c r="R289" s="288"/>
      <c r="S289" s="288"/>
      <c r="T289" s="288"/>
      <c r="U289" s="288"/>
      <c r="V289" s="288"/>
      <c r="W289" s="288"/>
      <c r="X289" s="288"/>
      <c r="Y289" s="288"/>
      <c r="Z289" s="288"/>
      <c r="AA289" s="288"/>
      <c r="AB289" s="288"/>
      <c r="AC289" s="288"/>
      <c r="AF289" s="404"/>
      <c r="AG289" s="99"/>
      <c r="AH289" s="46"/>
    </row>
    <row r="290" spans="1:34" s="47" customFormat="1" ht="11.25" customHeight="1">
      <c r="A290" s="387"/>
      <c r="B290" s="331"/>
      <c r="C290" s="332"/>
      <c r="D290" s="1923" t="s">
        <v>254</v>
      </c>
      <c r="E290" s="288" t="s">
        <v>1434</v>
      </c>
      <c r="F290" s="288"/>
      <c r="G290" s="288"/>
      <c r="H290" s="288"/>
      <c r="I290" s="288"/>
      <c r="J290" s="288"/>
      <c r="K290" s="288"/>
      <c r="L290" s="288"/>
      <c r="M290" s="288"/>
      <c r="N290" s="288"/>
      <c r="O290" s="288"/>
      <c r="P290" s="288"/>
      <c r="Q290" s="288"/>
      <c r="R290" s="288"/>
      <c r="S290" s="288"/>
      <c r="T290" s="288"/>
      <c r="U290" s="288"/>
      <c r="V290" s="288"/>
      <c r="W290" s="288"/>
      <c r="X290" s="288"/>
      <c r="Y290" s="288"/>
      <c r="Z290" s="288"/>
      <c r="AA290" s="288"/>
      <c r="AB290" s="288"/>
      <c r="AC290" s="288"/>
      <c r="AD290" s="3622" t="s">
        <v>410</v>
      </c>
      <c r="AE290" s="2180"/>
      <c r="AF290" s="404"/>
      <c r="AG290" s="99"/>
      <c r="AH290" s="46"/>
    </row>
    <row r="291" spans="1:34" s="47" customFormat="1" ht="11.25" customHeight="1">
      <c r="A291" s="387"/>
      <c r="B291" s="331"/>
      <c r="C291" s="332"/>
      <c r="D291" s="87"/>
      <c r="E291" s="289" t="s">
        <v>1435</v>
      </c>
      <c r="F291" s="289"/>
      <c r="G291" s="289"/>
      <c r="H291" s="289"/>
      <c r="I291" s="289"/>
      <c r="J291" s="289"/>
      <c r="K291" s="289"/>
      <c r="L291" s="289"/>
      <c r="M291" s="289"/>
      <c r="N291" s="289"/>
      <c r="O291" s="289"/>
      <c r="P291" s="289"/>
      <c r="Q291" s="289"/>
      <c r="R291" s="289"/>
      <c r="S291" s="289"/>
      <c r="T291" s="289"/>
      <c r="U291" s="289"/>
      <c r="V291" s="289"/>
      <c r="W291" s="289"/>
      <c r="X291" s="289"/>
      <c r="Y291" s="289"/>
      <c r="Z291" s="289"/>
      <c r="AA291" s="289"/>
      <c r="AB291" s="289"/>
      <c r="AC291" s="288"/>
      <c r="AD291" s="3623"/>
      <c r="AE291" s="2179"/>
      <c r="AF291" s="404"/>
      <c r="AG291" s="99"/>
      <c r="AH291" s="46"/>
    </row>
    <row r="292" spans="1:34" s="47" customFormat="1" ht="11.25" customHeight="1">
      <c r="A292" s="387"/>
      <c r="B292" s="331"/>
      <c r="C292" s="332"/>
      <c r="D292" s="397"/>
      <c r="E292" s="288"/>
      <c r="F292" s="288"/>
      <c r="G292" s="288"/>
      <c r="H292" s="288"/>
      <c r="I292" s="288"/>
      <c r="J292" s="288"/>
      <c r="K292" s="288"/>
      <c r="L292" s="288"/>
      <c r="M292" s="288"/>
      <c r="N292" s="288"/>
      <c r="O292" s="288"/>
      <c r="P292" s="288"/>
      <c r="Q292" s="288"/>
      <c r="R292" s="288"/>
      <c r="S292" s="288"/>
      <c r="T292" s="288"/>
      <c r="U292" s="288"/>
      <c r="V292" s="288"/>
      <c r="W292" s="288"/>
      <c r="X292" s="288"/>
      <c r="Y292" s="288"/>
      <c r="Z292" s="288"/>
      <c r="AA292" s="288"/>
      <c r="AB292" s="288"/>
      <c r="AC292" s="288"/>
      <c r="AF292" s="404"/>
      <c r="AG292" s="99"/>
      <c r="AH292" s="46"/>
    </row>
    <row r="293" spans="1:34" s="47" customFormat="1" ht="11.25" customHeight="1">
      <c r="A293" s="387"/>
      <c r="B293" s="331"/>
      <c r="C293" s="332"/>
      <c r="D293" s="1923" t="s">
        <v>257</v>
      </c>
      <c r="E293" s="288" t="s">
        <v>1436</v>
      </c>
      <c r="F293" s="288"/>
      <c r="G293" s="288"/>
      <c r="H293" s="288"/>
      <c r="I293" s="288"/>
      <c r="J293" s="288"/>
      <c r="K293" s="288"/>
      <c r="L293" s="288"/>
      <c r="M293" s="288"/>
      <c r="N293" s="288"/>
      <c r="O293" s="288"/>
      <c r="P293" s="288"/>
      <c r="Q293" s="288"/>
      <c r="R293" s="288"/>
      <c r="S293" s="288"/>
      <c r="T293" s="288"/>
      <c r="U293" s="288"/>
      <c r="V293" s="288"/>
      <c r="W293" s="288"/>
      <c r="X293" s="288"/>
      <c r="Y293" s="288"/>
      <c r="Z293" s="288"/>
      <c r="AA293" s="288"/>
      <c r="AB293" s="288"/>
      <c r="AC293" s="288"/>
      <c r="AD293" s="3622" t="s">
        <v>414</v>
      </c>
      <c r="AE293" s="2180"/>
      <c r="AF293" s="404"/>
      <c r="AG293" s="99"/>
      <c r="AH293" s="46"/>
    </row>
    <row r="294" spans="1:34" s="47" customFormat="1" ht="11.25" customHeight="1">
      <c r="A294" s="387"/>
      <c r="B294" s="331"/>
      <c r="C294" s="332"/>
      <c r="D294" s="397"/>
      <c r="E294" s="290" t="s">
        <v>1437</v>
      </c>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3623"/>
      <c r="AE294" s="2179"/>
      <c r="AF294" s="404"/>
      <c r="AG294" s="99"/>
      <c r="AH294" s="46"/>
    </row>
    <row r="295" spans="1:34" s="47" customFormat="1" ht="11.25" customHeight="1">
      <c r="A295" s="387"/>
      <c r="B295" s="331"/>
      <c r="C295" s="332"/>
      <c r="D295" s="397"/>
      <c r="E295" s="288"/>
      <c r="F295" s="288"/>
      <c r="G295" s="288"/>
      <c r="H295" s="288"/>
      <c r="I295" s="288"/>
      <c r="J295" s="288"/>
      <c r="K295" s="288"/>
      <c r="L295" s="288"/>
      <c r="M295" s="288"/>
      <c r="N295" s="288"/>
      <c r="O295" s="288"/>
      <c r="P295" s="288"/>
      <c r="Q295" s="288"/>
      <c r="R295" s="288"/>
      <c r="S295" s="288"/>
      <c r="T295" s="288"/>
      <c r="U295" s="288"/>
      <c r="V295" s="288"/>
      <c r="W295" s="288"/>
      <c r="X295" s="288"/>
      <c r="Y295" s="288"/>
      <c r="Z295" s="288"/>
      <c r="AA295" s="288"/>
      <c r="AB295" s="288"/>
      <c r="AC295" s="288"/>
      <c r="AF295" s="404"/>
      <c r="AG295" s="99"/>
      <c r="AH295" s="46"/>
    </row>
    <row r="296" spans="1:34" s="47" customFormat="1" ht="11.25" customHeight="1">
      <c r="A296" s="387"/>
      <c r="B296" s="331"/>
      <c r="C296" s="332"/>
      <c r="D296" s="1923" t="s">
        <v>260</v>
      </c>
      <c r="E296" s="288" t="s">
        <v>1438</v>
      </c>
      <c r="F296" s="288"/>
      <c r="G296" s="288"/>
      <c r="H296" s="465"/>
      <c r="I296" s="465"/>
      <c r="J296" s="465"/>
      <c r="K296" s="465"/>
      <c r="L296" s="465"/>
      <c r="M296" s="465"/>
      <c r="N296" s="465"/>
      <c r="O296" s="465"/>
      <c r="P296" s="465"/>
      <c r="Q296" s="465"/>
      <c r="R296" s="465"/>
      <c r="S296" s="465"/>
      <c r="T296" s="465"/>
      <c r="U296" s="465"/>
      <c r="V296" s="465"/>
      <c r="W296" s="465"/>
      <c r="X296" s="465"/>
      <c r="Y296" s="465"/>
      <c r="Z296" s="465"/>
      <c r="AA296" s="465"/>
      <c r="AB296" s="465"/>
      <c r="AC296" s="465"/>
      <c r="AD296" s="3622" t="s">
        <v>335</v>
      </c>
      <c r="AE296" s="2180"/>
      <c r="AF296" s="404"/>
      <c r="AG296" s="99"/>
      <c r="AH296" s="46"/>
    </row>
    <row r="297" spans="1:34" s="47" customFormat="1" ht="11.25" customHeight="1">
      <c r="A297" s="387"/>
      <c r="B297" s="331"/>
      <c r="C297" s="332"/>
      <c r="D297" s="397"/>
      <c r="E297" s="290" t="s">
        <v>1439</v>
      </c>
      <c r="F297" s="290"/>
      <c r="G297" s="290"/>
      <c r="H297" s="466"/>
      <c r="I297" s="466"/>
      <c r="J297" s="466"/>
      <c r="K297" s="466"/>
      <c r="L297" s="466"/>
      <c r="M297" s="466"/>
      <c r="N297" s="466"/>
      <c r="O297" s="466"/>
      <c r="P297" s="466"/>
      <c r="Q297" s="466"/>
      <c r="R297" s="466"/>
      <c r="S297" s="466"/>
      <c r="T297" s="466"/>
      <c r="U297" s="466"/>
      <c r="V297" s="466"/>
      <c r="W297" s="466"/>
      <c r="X297" s="466"/>
      <c r="Y297" s="466"/>
      <c r="Z297" s="466"/>
      <c r="AA297" s="466"/>
      <c r="AB297" s="466"/>
      <c r="AC297" s="466"/>
      <c r="AD297" s="3623"/>
      <c r="AE297" s="2179"/>
      <c r="AF297" s="404"/>
      <c r="AG297" s="99"/>
      <c r="AH297" s="46"/>
    </row>
    <row r="298" spans="1:34" s="47" customFormat="1" ht="11.25" customHeight="1">
      <c r="A298" s="387"/>
      <c r="B298" s="331"/>
      <c r="C298" s="332"/>
      <c r="D298" s="397"/>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F298" s="404"/>
      <c r="AG298" s="99"/>
      <c r="AH298" s="46"/>
    </row>
    <row r="299" spans="1:34" s="47" customFormat="1" ht="11.25" customHeight="1">
      <c r="A299" s="387"/>
      <c r="B299" s="331"/>
      <c r="C299" s="332"/>
      <c r="D299" s="1923" t="s">
        <v>207</v>
      </c>
      <c r="E299" s="288" t="s">
        <v>1023</v>
      </c>
      <c r="F299" s="288"/>
      <c r="G299" s="288"/>
      <c r="H299" s="288"/>
      <c r="I299" s="288"/>
      <c r="J299" s="288"/>
      <c r="K299" s="288"/>
      <c r="L299" s="288"/>
      <c r="M299" s="288"/>
      <c r="N299" s="288"/>
      <c r="O299" s="288"/>
      <c r="P299" s="288"/>
      <c r="Q299" s="288"/>
      <c r="R299" s="288"/>
      <c r="S299" s="288"/>
      <c r="T299" s="288"/>
      <c r="U299" s="288"/>
      <c r="V299" s="288"/>
      <c r="W299" s="288"/>
      <c r="X299" s="288"/>
      <c r="Y299" s="288"/>
      <c r="Z299" s="288"/>
      <c r="AA299" s="288"/>
      <c r="AB299" s="288"/>
      <c r="AC299" s="288"/>
      <c r="AD299" s="3622" t="s">
        <v>336</v>
      </c>
      <c r="AE299" s="2180"/>
      <c r="AF299" s="404"/>
      <c r="AG299" s="99"/>
      <c r="AH299" s="46"/>
    </row>
    <row r="300" spans="1:34" s="47" customFormat="1" ht="11.25" customHeight="1">
      <c r="A300" s="387"/>
      <c r="B300" s="400"/>
      <c r="D300" s="44"/>
      <c r="E300" s="50" t="s">
        <v>1025</v>
      </c>
      <c r="F300" s="401"/>
      <c r="G300" s="401"/>
      <c r="H300" s="401"/>
      <c r="I300" s="401"/>
      <c r="J300" s="401"/>
      <c r="K300" s="401"/>
      <c r="L300" s="401"/>
      <c r="M300" s="401"/>
      <c r="N300" s="401"/>
      <c r="O300" s="401"/>
      <c r="P300" s="401"/>
      <c r="Q300" s="44"/>
      <c r="R300" s="44"/>
      <c r="S300" s="44"/>
      <c r="T300" s="44"/>
      <c r="U300" s="44"/>
      <c r="V300" s="44"/>
      <c r="W300" s="99"/>
      <c r="X300" s="99"/>
      <c r="Y300" s="99"/>
      <c r="Z300" s="99"/>
      <c r="AA300" s="99"/>
      <c r="AB300" s="99"/>
      <c r="AC300" s="99"/>
      <c r="AD300" s="3623"/>
      <c r="AE300" s="2179"/>
      <c r="AF300" s="404"/>
      <c r="AG300" s="99"/>
      <c r="AH300" s="46"/>
    </row>
    <row r="301" spans="1:34" s="47" customFormat="1" ht="11.25" customHeight="1">
      <c r="A301" s="387"/>
      <c r="B301" s="400"/>
      <c r="D301" s="44"/>
      <c r="E301" s="44"/>
      <c r="F301" s="401"/>
      <c r="G301" s="401"/>
      <c r="H301" s="401"/>
      <c r="I301" s="401"/>
      <c r="J301" s="401"/>
      <c r="K301" s="401"/>
      <c r="L301" s="401"/>
      <c r="M301" s="401"/>
      <c r="N301" s="401"/>
      <c r="O301" s="401"/>
      <c r="P301" s="401"/>
      <c r="Q301" s="44"/>
      <c r="R301" s="44"/>
      <c r="S301" s="44"/>
      <c r="T301" s="44"/>
      <c r="U301" s="44"/>
      <c r="V301" s="44"/>
      <c r="W301" s="99"/>
      <c r="X301" s="99"/>
      <c r="Y301" s="99"/>
      <c r="Z301" s="2170">
        <v>310110</v>
      </c>
      <c r="AA301" s="2170"/>
      <c r="AB301" s="99"/>
      <c r="AC301" s="99"/>
      <c r="AD301" s="379"/>
      <c r="AE301" s="379"/>
      <c r="AF301" s="404"/>
      <c r="AG301" s="99"/>
      <c r="AH301" s="46"/>
    </row>
    <row r="302" spans="1:34" s="47" customFormat="1" ht="18.899999999999999" customHeight="1">
      <c r="A302" s="387"/>
      <c r="B302" s="400"/>
      <c r="D302" s="44"/>
      <c r="E302" s="3602"/>
      <c r="F302" s="3603"/>
      <c r="G302" s="3603"/>
      <c r="H302" s="3603"/>
      <c r="I302" s="3603"/>
      <c r="J302" s="3603"/>
      <c r="K302" s="3603"/>
      <c r="L302" s="3603"/>
      <c r="M302" s="3603"/>
      <c r="N302" s="3603"/>
      <c r="O302" s="3603"/>
      <c r="P302" s="3603"/>
      <c r="Q302" s="3603"/>
      <c r="R302" s="3603"/>
      <c r="S302" s="3603"/>
      <c r="T302" s="3603"/>
      <c r="U302" s="3603"/>
      <c r="V302" s="3603"/>
      <c r="W302" s="3603"/>
      <c r="X302" s="3603"/>
      <c r="Y302" s="3603"/>
      <c r="Z302" s="3603"/>
      <c r="AA302" s="3604"/>
      <c r="AB302" s="99"/>
      <c r="AC302" s="99"/>
      <c r="AF302" s="404"/>
      <c r="AG302" s="99"/>
      <c r="AH302" s="46"/>
    </row>
    <row r="303" spans="1:34" s="47" customFormat="1" ht="18.899999999999999" customHeight="1">
      <c r="A303" s="387"/>
      <c r="B303" s="400"/>
      <c r="D303" s="44"/>
      <c r="E303" s="3605"/>
      <c r="F303" s="3606"/>
      <c r="G303" s="3606"/>
      <c r="H303" s="3606"/>
      <c r="I303" s="3606"/>
      <c r="J303" s="3606"/>
      <c r="K303" s="3606"/>
      <c r="L303" s="3606"/>
      <c r="M303" s="3606"/>
      <c r="N303" s="3606"/>
      <c r="O303" s="3606"/>
      <c r="P303" s="3606"/>
      <c r="Q303" s="3606"/>
      <c r="R303" s="3606"/>
      <c r="S303" s="3606"/>
      <c r="T303" s="3606"/>
      <c r="U303" s="3606"/>
      <c r="V303" s="3606"/>
      <c r="W303" s="3606"/>
      <c r="X303" s="3606"/>
      <c r="Y303" s="3606"/>
      <c r="Z303" s="3606"/>
      <c r="AA303" s="3607"/>
      <c r="AB303" s="99"/>
      <c r="AC303" s="99"/>
      <c r="AF303" s="404"/>
      <c r="AG303" s="99"/>
      <c r="AH303" s="46"/>
    </row>
    <row r="304" spans="1:34" s="47" customFormat="1" ht="11.25" customHeight="1">
      <c r="A304" s="387"/>
      <c r="B304" s="400"/>
      <c r="D304" s="44"/>
      <c r="E304" s="44"/>
      <c r="F304" s="401"/>
      <c r="G304" s="401"/>
      <c r="H304" s="401"/>
      <c r="I304" s="401"/>
      <c r="J304" s="401"/>
      <c r="K304" s="401"/>
      <c r="L304" s="401"/>
      <c r="M304" s="401"/>
      <c r="N304" s="401"/>
      <c r="O304" s="401"/>
      <c r="P304" s="401"/>
      <c r="Q304" s="44"/>
      <c r="R304" s="44"/>
      <c r="S304" s="44"/>
      <c r="T304" s="44"/>
      <c r="U304" s="44"/>
      <c r="V304" s="44"/>
      <c r="W304" s="99"/>
      <c r="X304" s="99"/>
      <c r="Y304" s="99"/>
      <c r="Z304" s="99"/>
      <c r="AA304" s="99"/>
      <c r="AB304" s="99"/>
      <c r="AC304" s="99"/>
      <c r="AF304" s="404"/>
      <c r="AG304" s="99"/>
      <c r="AH304" s="46"/>
    </row>
    <row r="305" spans="1:35" s="47" customFormat="1" ht="11.25" customHeight="1">
      <c r="A305" s="387"/>
      <c r="B305" s="400"/>
      <c r="D305" s="1923" t="s">
        <v>914</v>
      </c>
      <c r="E305" s="288" t="s">
        <v>1440</v>
      </c>
      <c r="F305" s="401"/>
      <c r="G305" s="401"/>
      <c r="H305" s="401"/>
      <c r="I305" s="401"/>
      <c r="J305" s="401"/>
      <c r="K305" s="401"/>
      <c r="L305" s="401"/>
      <c r="M305" s="401"/>
      <c r="N305" s="401"/>
      <c r="O305" s="401"/>
      <c r="P305" s="401"/>
      <c r="Q305" s="44"/>
      <c r="R305" s="44"/>
      <c r="S305" s="44"/>
      <c r="T305" s="44"/>
      <c r="U305" s="44"/>
      <c r="V305" s="44"/>
      <c r="W305" s="99"/>
      <c r="X305" s="99"/>
      <c r="Y305" s="99"/>
      <c r="Z305" s="99"/>
      <c r="AA305" s="99"/>
      <c r="AB305" s="99"/>
      <c r="AC305" s="99"/>
      <c r="AD305" s="3623">
        <v>11</v>
      </c>
      <c r="AE305" s="2180"/>
      <c r="AF305" s="404"/>
      <c r="AG305" s="99"/>
      <c r="AH305" s="46"/>
    </row>
    <row r="306" spans="1:35" s="47" customFormat="1" ht="11.25" customHeight="1">
      <c r="A306" s="387"/>
      <c r="B306" s="400"/>
      <c r="D306" s="44"/>
      <c r="E306" s="50" t="s">
        <v>1441</v>
      </c>
      <c r="F306" s="401"/>
      <c r="G306" s="401"/>
      <c r="H306" s="401"/>
      <c r="I306" s="401"/>
      <c r="J306" s="401"/>
      <c r="K306" s="401"/>
      <c r="L306" s="401"/>
      <c r="M306" s="401"/>
      <c r="N306" s="401"/>
      <c r="O306" s="401"/>
      <c r="P306" s="401"/>
      <c r="Q306" s="44"/>
      <c r="R306" s="44"/>
      <c r="S306" s="44"/>
      <c r="T306" s="44"/>
      <c r="U306" s="44"/>
      <c r="V306" s="44"/>
      <c r="W306" s="99"/>
      <c r="X306" s="99"/>
      <c r="Y306" s="99"/>
      <c r="Z306" s="99"/>
      <c r="AA306" s="99"/>
      <c r="AB306" s="99"/>
      <c r="AC306" s="99"/>
      <c r="AD306" s="3623"/>
      <c r="AE306" s="2179"/>
      <c r="AF306" s="404"/>
      <c r="AG306" s="99"/>
      <c r="AH306" s="46"/>
    </row>
    <row r="307" spans="1:35" s="47" customFormat="1" ht="11.25" customHeight="1">
      <c r="A307" s="386"/>
      <c r="B307" s="467"/>
      <c r="C307" s="80"/>
      <c r="D307" s="53"/>
      <c r="E307" s="53"/>
      <c r="F307" s="468"/>
      <c r="G307" s="468"/>
      <c r="H307" s="468"/>
      <c r="I307" s="468"/>
      <c r="J307" s="468"/>
      <c r="K307" s="468"/>
      <c r="L307" s="468"/>
      <c r="M307" s="468"/>
      <c r="N307" s="468"/>
      <c r="O307" s="468"/>
      <c r="P307" s="468"/>
      <c r="Q307" s="53"/>
      <c r="R307" s="53"/>
      <c r="S307" s="53"/>
      <c r="T307" s="53"/>
      <c r="U307" s="53"/>
      <c r="V307" s="53"/>
      <c r="W307" s="209"/>
      <c r="X307" s="209"/>
      <c r="Y307" s="209"/>
      <c r="Z307" s="209"/>
      <c r="AA307" s="209"/>
      <c r="AB307" s="209"/>
      <c r="AC307" s="209"/>
      <c r="AD307" s="80"/>
      <c r="AE307" s="80"/>
      <c r="AF307" s="471"/>
      <c r="AG307" s="209"/>
      <c r="AH307" s="470"/>
    </row>
    <row r="308" spans="1:35" s="223" customFormat="1" ht="6.75" customHeight="1">
      <c r="A308" s="224"/>
      <c r="B308" s="44"/>
      <c r="C308" s="65"/>
      <c r="D308" s="50"/>
      <c r="E308" s="258"/>
      <c r="F308" s="97"/>
      <c r="G308" s="97"/>
      <c r="H308" s="100"/>
      <c r="I308" s="100"/>
      <c r="J308" s="49"/>
      <c r="K308" s="49"/>
      <c r="L308" s="49"/>
      <c r="M308" s="47"/>
      <c r="N308" s="49"/>
      <c r="O308" s="49"/>
      <c r="P308" s="49"/>
      <c r="Q308" s="49"/>
      <c r="R308" s="49"/>
      <c r="S308" s="49"/>
      <c r="T308" s="49"/>
      <c r="U308" s="54"/>
      <c r="V308" s="49"/>
      <c r="W308" s="49"/>
      <c r="X308" s="49"/>
      <c r="Y308" s="49"/>
      <c r="Z308" s="49"/>
      <c r="AA308" s="49"/>
      <c r="AB308" s="49"/>
      <c r="AC308" s="47"/>
      <c r="AD308" s="47"/>
      <c r="AE308" s="47"/>
      <c r="AF308" s="47"/>
      <c r="AG308" s="67"/>
      <c r="AH308" s="47"/>
      <c r="AI308" s="47"/>
    </row>
    <row r="309" spans="1:35" s="223" customFormat="1" ht="11.25" customHeight="1">
      <c r="A309" s="224"/>
      <c r="B309" s="3615" t="s">
        <v>1442</v>
      </c>
      <c r="C309" s="3615"/>
      <c r="D309" s="288" t="s">
        <v>1443</v>
      </c>
      <c r="E309" s="288"/>
      <c r="F309" s="288"/>
      <c r="G309" s="288"/>
      <c r="H309" s="288"/>
      <c r="I309" s="288"/>
      <c r="J309" s="288"/>
      <c r="K309" s="288"/>
      <c r="L309" s="288"/>
      <c r="M309" s="288"/>
      <c r="N309" s="288"/>
      <c r="O309" s="288"/>
      <c r="P309" s="288"/>
      <c r="Q309" s="288"/>
      <c r="R309" s="288"/>
      <c r="S309" s="288"/>
      <c r="T309" s="288"/>
      <c r="U309" s="288"/>
      <c r="V309" s="288"/>
      <c r="W309" s="288"/>
      <c r="X309" s="288"/>
      <c r="Y309" s="288"/>
      <c r="Z309" s="288"/>
      <c r="AA309" s="288"/>
      <c r="AB309" s="49"/>
      <c r="AC309" s="47"/>
      <c r="AD309" s="47"/>
      <c r="AE309" s="47"/>
      <c r="AF309" s="47"/>
      <c r="AG309" s="67"/>
      <c r="AH309" s="47"/>
      <c r="AI309" s="47"/>
    </row>
    <row r="310" spans="1:35" s="223" customFormat="1" ht="11.25" customHeight="1">
      <c r="A310" s="224"/>
      <c r="B310" s="331"/>
      <c r="C310" s="332"/>
      <c r="D310" s="289" t="s">
        <v>1444</v>
      </c>
      <c r="E310" s="288"/>
      <c r="F310" s="288"/>
      <c r="G310" s="288"/>
      <c r="H310" s="288"/>
      <c r="I310" s="288"/>
      <c r="J310" s="288"/>
      <c r="K310" s="288"/>
      <c r="L310" s="288"/>
      <c r="M310" s="288"/>
      <c r="N310" s="288"/>
      <c r="O310" s="288"/>
      <c r="P310" s="288"/>
      <c r="Q310" s="288"/>
      <c r="R310" s="288"/>
      <c r="S310" s="288"/>
      <c r="T310" s="288"/>
      <c r="U310" s="288"/>
      <c r="V310" s="288"/>
      <c r="W310" s="288"/>
      <c r="X310" s="288"/>
      <c r="Y310" s="288"/>
      <c r="Z310" s="288"/>
      <c r="AA310" s="288"/>
      <c r="AB310" s="49"/>
      <c r="AC310" s="47"/>
      <c r="AD310" s="47"/>
      <c r="AE310" s="47"/>
      <c r="AF310" s="47"/>
      <c r="AG310" s="67"/>
      <c r="AH310" s="47"/>
      <c r="AI310" s="47"/>
    </row>
    <row r="311" spans="1:35" s="223" customFormat="1" ht="11.25" customHeight="1">
      <c r="A311" s="224"/>
      <c r="B311" s="331"/>
      <c r="C311" s="331"/>
      <c r="D311" s="469"/>
      <c r="E311" s="469"/>
      <c r="F311" s="469"/>
      <c r="G311" s="469"/>
      <c r="H311" s="469"/>
      <c r="I311" s="469"/>
      <c r="J311" s="469"/>
      <c r="K311" s="469"/>
      <c r="L311" s="469"/>
      <c r="M311" s="469"/>
      <c r="N311" s="469"/>
      <c r="O311" s="469"/>
      <c r="P311" s="469"/>
      <c r="Q311" s="469"/>
      <c r="R311" s="469"/>
      <c r="S311" s="469"/>
      <c r="T311" s="469"/>
      <c r="U311" s="469"/>
      <c r="V311" s="469"/>
      <c r="W311" s="469"/>
      <c r="X311" s="469"/>
      <c r="Y311" s="469"/>
      <c r="Z311" s="469"/>
      <c r="AA311" s="469"/>
      <c r="AB311" s="49"/>
      <c r="AC311" s="47"/>
      <c r="AD311" s="47"/>
      <c r="AE311" s="47"/>
      <c r="AF311" s="47"/>
      <c r="AG311" s="67"/>
      <c r="AH311" s="47"/>
      <c r="AI311" s="47"/>
    </row>
    <row r="312" spans="1:35" s="223" customFormat="1" ht="12" customHeight="1">
      <c r="A312" s="224"/>
      <c r="B312" s="331"/>
      <c r="C312" s="331"/>
      <c r="D312" s="47"/>
      <c r="E312" s="3640">
        <v>310079</v>
      </c>
      <c r="F312" s="3640"/>
      <c r="G312" s="331"/>
      <c r="H312" s="331"/>
      <c r="I312" s="331"/>
      <c r="J312" s="331"/>
      <c r="K312" s="331"/>
      <c r="L312" s="331"/>
      <c r="M312" s="331"/>
      <c r="N312" s="331"/>
      <c r="O312" s="331"/>
      <c r="P312" s="331"/>
      <c r="Q312" s="331"/>
      <c r="R312" s="331"/>
      <c r="S312" s="331"/>
      <c r="T312" s="331"/>
      <c r="U312" s="331"/>
      <c r="V312" s="359"/>
      <c r="W312" s="359"/>
      <c r="X312" s="359"/>
      <c r="Y312" s="359"/>
      <c r="Z312" s="359"/>
      <c r="AA312" s="355"/>
      <c r="AB312" s="49"/>
      <c r="AC312" s="47"/>
      <c r="AD312" s="47"/>
      <c r="AE312" s="47"/>
      <c r="AF312" s="47"/>
      <c r="AG312" s="67"/>
      <c r="AH312" s="47"/>
      <c r="AI312" s="47"/>
    </row>
    <row r="313" spans="1:35" s="223" customFormat="1" ht="10.5" customHeight="1">
      <c r="A313" s="224"/>
      <c r="B313" s="331"/>
      <c r="C313" s="331"/>
      <c r="D313" s="47"/>
      <c r="E313" s="3627">
        <v>1</v>
      </c>
      <c r="F313" s="3619"/>
      <c r="G313" s="3586" t="s">
        <v>1306</v>
      </c>
      <c r="H313" s="3587"/>
      <c r="I313" s="3587"/>
      <c r="J313" s="407"/>
      <c r="K313" s="407"/>
      <c r="L313" s="407"/>
      <c r="M313" s="407"/>
      <c r="N313" s="407"/>
      <c r="O313" s="3627">
        <v>2</v>
      </c>
      <c r="P313" s="3619" t="s">
        <v>3287</v>
      </c>
      <c r="Q313" s="3586" t="s">
        <v>1311</v>
      </c>
      <c r="R313" s="3587"/>
      <c r="S313" s="3587"/>
      <c r="T313" s="358"/>
      <c r="U313" s="358"/>
      <c r="V313" s="331"/>
      <c r="W313" s="331"/>
      <c r="X313" s="331"/>
      <c r="Y313" s="331"/>
      <c r="Z313" s="331"/>
      <c r="AA313" s="389"/>
      <c r="AB313" s="49"/>
      <c r="AC313" s="47"/>
      <c r="AD313" s="47"/>
      <c r="AE313" s="47"/>
      <c r="AF313" s="47"/>
      <c r="AG313" s="67"/>
      <c r="AH313" s="47"/>
      <c r="AI313" s="47"/>
    </row>
    <row r="314" spans="1:35" s="223" customFormat="1" ht="10.5" customHeight="1">
      <c r="A314" s="224"/>
      <c r="B314" s="331"/>
      <c r="C314" s="332"/>
      <c r="D314" s="47"/>
      <c r="E314" s="3627"/>
      <c r="F314" s="3620"/>
      <c r="G314" s="3586"/>
      <c r="H314" s="3587"/>
      <c r="I314" s="3587"/>
      <c r="J314" s="331"/>
      <c r="K314" s="331"/>
      <c r="L314" s="331"/>
      <c r="M314" s="331"/>
      <c r="N314" s="331"/>
      <c r="O314" s="3627"/>
      <c r="P314" s="3620"/>
      <c r="Q314" s="3586"/>
      <c r="R314" s="3587"/>
      <c r="S314" s="3587"/>
      <c r="T314" s="358"/>
      <c r="U314" s="358"/>
      <c r="V314" s="359"/>
      <c r="W314" s="359"/>
      <c r="X314" s="359"/>
      <c r="Y314" s="359"/>
      <c r="Z314" s="359"/>
      <c r="AA314" s="355"/>
      <c r="AB314" s="49"/>
      <c r="AC314" s="47"/>
      <c r="AD314" s="47"/>
      <c r="AE314" s="47"/>
      <c r="AF314" s="47"/>
      <c r="AG314" s="67"/>
      <c r="AH314" s="47"/>
      <c r="AI314" s="47"/>
    </row>
    <row r="315" spans="1:35" s="223" customFormat="1" ht="6.75" customHeight="1">
      <c r="A315" s="224"/>
      <c r="B315" s="44"/>
      <c r="C315" s="65"/>
      <c r="D315" s="50"/>
      <c r="E315" s="258"/>
      <c r="F315" s="97"/>
      <c r="G315" s="97"/>
      <c r="H315" s="100"/>
      <c r="I315" s="100"/>
      <c r="J315" s="49"/>
      <c r="K315" s="49"/>
      <c r="L315" s="49"/>
      <c r="M315" s="47"/>
      <c r="N315" s="49"/>
      <c r="O315" s="49"/>
      <c r="P315" s="49"/>
      <c r="Q315" s="49"/>
      <c r="R315" s="49"/>
      <c r="S315" s="49"/>
      <c r="T315" s="49"/>
      <c r="U315" s="54"/>
      <c r="V315" s="49"/>
      <c r="W315" s="49"/>
      <c r="X315" s="49"/>
      <c r="Y315" s="49"/>
      <c r="Z315" s="49"/>
      <c r="AA315" s="49"/>
      <c r="AB315" s="49"/>
      <c r="AC315" s="47"/>
      <c r="AD315" s="47"/>
      <c r="AE315" s="47"/>
      <c r="AF315" s="47"/>
      <c r="AG315" s="67"/>
      <c r="AH315" s="47"/>
      <c r="AI315" s="47"/>
    </row>
    <row r="316" spans="1:35" s="223" customFormat="1" ht="6.75" customHeight="1">
      <c r="A316" s="224"/>
      <c r="B316" s="44"/>
      <c r="C316" s="65"/>
      <c r="D316" s="50"/>
      <c r="E316" s="258"/>
      <c r="F316" s="97"/>
      <c r="G316" s="97"/>
      <c r="H316" s="100"/>
      <c r="I316" s="100"/>
      <c r="J316" s="49"/>
      <c r="K316" s="49"/>
      <c r="L316" s="49"/>
      <c r="M316" s="47"/>
      <c r="N316" s="49"/>
      <c r="O316" s="49"/>
      <c r="P316" s="49"/>
      <c r="Q316" s="49"/>
      <c r="R316" s="49"/>
      <c r="S316" s="49"/>
      <c r="T316" s="49"/>
      <c r="U316" s="54"/>
      <c r="V316" s="49"/>
      <c r="W316" s="49"/>
      <c r="X316" s="49"/>
      <c r="Y316" s="49"/>
      <c r="Z316" s="49"/>
      <c r="AA316" s="49"/>
      <c r="AB316" s="49"/>
      <c r="AC316" s="47"/>
      <c r="AD316" s="47"/>
      <c r="AE316" s="47"/>
      <c r="AF316" s="47"/>
      <c r="AG316" s="67"/>
      <c r="AH316" s="47"/>
      <c r="AI316" s="47"/>
    </row>
    <row r="317" spans="1:35" s="223" customFormat="1" ht="6.75" customHeight="1">
      <c r="A317" s="224"/>
      <c r="B317" s="44"/>
      <c r="C317" s="65"/>
      <c r="D317" s="50"/>
      <c r="E317" s="258"/>
      <c r="F317" s="97"/>
      <c r="G317" s="97"/>
      <c r="H317" s="100"/>
      <c r="I317" s="100"/>
      <c r="J317" s="49"/>
      <c r="K317" s="49"/>
      <c r="L317" s="49"/>
      <c r="M317" s="47"/>
      <c r="N317" s="49"/>
      <c r="O317" s="49"/>
      <c r="P317" s="49"/>
      <c r="Q317" s="49"/>
      <c r="R317" s="49"/>
      <c r="S317" s="49"/>
      <c r="T317" s="49"/>
      <c r="U317" s="54"/>
      <c r="V317" s="49"/>
      <c r="W317" s="49"/>
      <c r="X317" s="49"/>
      <c r="Y317" s="49"/>
      <c r="Z317" s="49"/>
      <c r="AA317" s="49"/>
      <c r="AB317" s="49"/>
      <c r="AC317" s="47"/>
      <c r="AD317" s="47"/>
      <c r="AE317" s="47"/>
      <c r="AF317" s="47"/>
      <c r="AG317" s="67"/>
      <c r="AH317" s="47"/>
      <c r="AI317" s="47"/>
    </row>
    <row r="318" spans="1:35" s="223" customFormat="1" ht="6.75" customHeight="1">
      <c r="A318" s="224"/>
      <c r="B318" s="44"/>
      <c r="C318" s="65"/>
      <c r="D318" s="50"/>
      <c r="E318" s="258"/>
      <c r="F318" s="97"/>
      <c r="G318" s="97"/>
      <c r="H318" s="100"/>
      <c r="I318" s="100"/>
      <c r="J318" s="49"/>
      <c r="K318" s="49"/>
      <c r="L318" s="49"/>
      <c r="M318" s="47"/>
      <c r="N318" s="49"/>
      <c r="O318" s="49"/>
      <c r="P318" s="49"/>
      <c r="Q318" s="49"/>
      <c r="R318" s="49"/>
      <c r="S318" s="49"/>
      <c r="T318" s="49"/>
      <c r="U318" s="54"/>
      <c r="V318" s="49"/>
      <c r="W318" s="49"/>
      <c r="X318" s="49"/>
      <c r="Y318" s="49"/>
      <c r="Z318" s="49"/>
      <c r="AA318" s="49"/>
      <c r="AB318" s="49"/>
      <c r="AC318" s="47"/>
      <c r="AD318" s="47"/>
      <c r="AE318" s="47"/>
      <c r="AF318" s="47"/>
      <c r="AG318" s="67"/>
      <c r="AH318" s="47"/>
      <c r="AI318" s="47"/>
    </row>
    <row r="319" spans="1:35" s="223" customFormat="1" ht="6.75" customHeight="1">
      <c r="A319" s="224"/>
      <c r="B319" s="44"/>
      <c r="C319" s="65"/>
      <c r="D319" s="50"/>
      <c r="E319" s="258"/>
      <c r="F319" s="97"/>
      <c r="G319" s="97"/>
      <c r="H319" s="100"/>
      <c r="I319" s="100"/>
      <c r="J319" s="49"/>
      <c r="K319" s="49"/>
      <c r="L319" s="49"/>
      <c r="M319" s="47"/>
      <c r="N319" s="49"/>
      <c r="O319" s="49"/>
      <c r="P319" s="49"/>
      <c r="Q319" s="49"/>
      <c r="R319" s="49"/>
      <c r="S319" s="49"/>
      <c r="T319" s="49"/>
      <c r="U319" s="54"/>
      <c r="V319" s="49"/>
      <c r="W319" s="49"/>
      <c r="X319" s="49"/>
      <c r="Y319" s="49"/>
      <c r="Z319" s="49"/>
      <c r="AA319" s="49"/>
      <c r="AB319" s="49"/>
      <c r="AC319" s="47"/>
      <c r="AD319" s="47"/>
      <c r="AE319" s="47"/>
      <c r="AF319" s="47"/>
      <c r="AG319" s="67"/>
      <c r="AH319" s="47"/>
      <c r="AI319" s="47"/>
    </row>
    <row r="320" spans="1:35" s="223" customFormat="1" ht="6.75" customHeight="1">
      <c r="A320" s="224"/>
      <c r="B320" s="44"/>
      <c r="C320" s="65"/>
      <c r="D320" s="50"/>
      <c r="E320" s="258"/>
      <c r="F320" s="97"/>
      <c r="G320" s="97"/>
      <c r="H320" s="100"/>
      <c r="I320" s="100"/>
      <c r="J320" s="49"/>
      <c r="K320" s="49"/>
      <c r="L320" s="49"/>
      <c r="M320" s="47"/>
      <c r="N320" s="49"/>
      <c r="O320" s="49"/>
      <c r="P320" s="49"/>
      <c r="Q320" s="49"/>
      <c r="R320" s="49"/>
      <c r="S320" s="49"/>
      <c r="T320" s="49"/>
      <c r="U320" s="54"/>
      <c r="V320" s="49"/>
      <c r="W320" s="49"/>
      <c r="X320" s="49"/>
      <c r="Y320" s="49"/>
      <c r="Z320" s="49"/>
      <c r="AA320" s="49"/>
      <c r="AB320" s="49"/>
      <c r="AC320" s="47"/>
      <c r="AD320" s="47"/>
      <c r="AE320" s="47"/>
      <c r="AF320" s="47"/>
      <c r="AG320" s="67"/>
      <c r="AH320" s="47"/>
      <c r="AI320" s="47"/>
    </row>
    <row r="321" spans="1:35" s="223" customFormat="1" ht="6.75" customHeight="1">
      <c r="A321" s="224"/>
      <c r="B321" s="44"/>
      <c r="C321" s="65"/>
      <c r="D321" s="50"/>
      <c r="E321" s="258"/>
      <c r="F321" s="97"/>
      <c r="G321" s="97"/>
      <c r="H321" s="100"/>
      <c r="I321" s="100"/>
      <c r="J321" s="49"/>
      <c r="K321" s="49"/>
      <c r="L321" s="49"/>
      <c r="M321" s="47"/>
      <c r="N321" s="49"/>
      <c r="O321" s="49"/>
      <c r="P321" s="49"/>
      <c r="Q321" s="49"/>
      <c r="R321" s="49"/>
      <c r="S321" s="49"/>
      <c r="T321" s="49"/>
      <c r="U321" s="54"/>
      <c r="V321" s="49"/>
      <c r="W321" s="49"/>
      <c r="X321" s="49"/>
      <c r="Y321" s="49"/>
      <c r="Z321" s="49"/>
      <c r="AA321" s="49"/>
      <c r="AB321" s="49"/>
      <c r="AC321" s="47"/>
      <c r="AD321" s="47"/>
      <c r="AE321" s="47"/>
      <c r="AF321" s="47"/>
      <c r="AG321" s="67"/>
      <c r="AH321" s="47"/>
      <c r="AI321" s="47"/>
    </row>
    <row r="322" spans="1:35" s="223" customFormat="1" ht="6.75" customHeight="1">
      <c r="A322" s="224"/>
      <c r="B322" s="44"/>
      <c r="C322" s="65"/>
      <c r="D322" s="50"/>
      <c r="E322" s="258"/>
      <c r="F322" s="97"/>
      <c r="G322" s="97"/>
      <c r="H322" s="100"/>
      <c r="I322" s="100"/>
      <c r="J322" s="49"/>
      <c r="K322" s="49"/>
      <c r="L322" s="49"/>
      <c r="M322" s="47"/>
      <c r="N322" s="49"/>
      <c r="O322" s="49"/>
      <c r="P322" s="49"/>
      <c r="Q322" s="49"/>
      <c r="R322" s="49"/>
      <c r="S322" s="49"/>
      <c r="T322" s="49"/>
      <c r="U322" s="54"/>
      <c r="V322" s="49"/>
      <c r="W322" s="49"/>
      <c r="X322" s="49"/>
      <c r="Y322" s="49"/>
      <c r="Z322" s="49"/>
      <c r="AA322" s="49"/>
      <c r="AB322" s="49"/>
      <c r="AC322" s="47"/>
      <c r="AD322" s="47"/>
      <c r="AE322" s="47"/>
      <c r="AF322" s="47"/>
      <c r="AG322" s="67"/>
      <c r="AH322" s="47"/>
      <c r="AI322" s="47"/>
    </row>
    <row r="323" spans="1:35" s="223" customFormat="1" ht="6.75" customHeight="1">
      <c r="A323" s="224"/>
      <c r="B323" s="44"/>
      <c r="C323" s="65"/>
      <c r="D323" s="50"/>
      <c r="E323" s="258"/>
      <c r="F323" s="97"/>
      <c r="G323" s="97"/>
      <c r="H323" s="100"/>
      <c r="I323" s="100"/>
      <c r="J323" s="49"/>
      <c r="K323" s="49"/>
      <c r="L323" s="49"/>
      <c r="M323" s="47"/>
      <c r="N323" s="49"/>
      <c r="O323" s="49"/>
      <c r="P323" s="49"/>
      <c r="Q323" s="49"/>
      <c r="R323" s="49"/>
      <c r="S323" s="49"/>
      <c r="T323" s="49"/>
      <c r="U323" s="54"/>
      <c r="V323" s="49"/>
      <c r="W323" s="49"/>
      <c r="X323" s="49"/>
      <c r="Y323" s="49"/>
      <c r="Z323" s="49"/>
      <c r="AA323" s="49"/>
      <c r="AB323" s="49"/>
      <c r="AC323" s="47"/>
      <c r="AD323" s="47"/>
      <c r="AE323" s="47"/>
      <c r="AF323" s="47"/>
      <c r="AG323" s="67"/>
      <c r="AH323" s="47"/>
      <c r="AI323" s="47"/>
    </row>
    <row r="324" spans="1:35" s="223" customFormat="1" ht="6.75" customHeight="1">
      <c r="A324" s="224"/>
      <c r="B324" s="44"/>
      <c r="C324" s="65"/>
      <c r="D324" s="50"/>
      <c r="E324" s="258"/>
      <c r="F324" s="97"/>
      <c r="G324" s="97"/>
      <c r="H324" s="100"/>
      <c r="I324" s="100"/>
      <c r="J324" s="49"/>
      <c r="K324" s="49"/>
      <c r="L324" s="49"/>
      <c r="M324" s="47"/>
      <c r="N324" s="49"/>
      <c r="O324" s="49"/>
      <c r="P324" s="49"/>
      <c r="Q324" s="49"/>
      <c r="R324" s="49"/>
      <c r="S324" s="49"/>
      <c r="T324" s="49"/>
      <c r="U324" s="54"/>
      <c r="V324" s="49"/>
      <c r="W324" s="49"/>
      <c r="X324" s="49"/>
      <c r="Y324" s="49"/>
      <c r="Z324" s="49"/>
      <c r="AA324" s="49"/>
      <c r="AB324" s="49"/>
      <c r="AC324" s="47"/>
      <c r="AD324" s="47"/>
      <c r="AE324" s="47"/>
      <c r="AF324" s="47"/>
      <c r="AG324" s="67"/>
      <c r="AH324" s="47"/>
      <c r="AI324" s="47"/>
    </row>
    <row r="325" spans="1:35" s="223" customFormat="1" ht="6.75" customHeight="1">
      <c r="A325" s="224"/>
      <c r="B325" s="44"/>
      <c r="C325" s="65"/>
      <c r="D325" s="50"/>
      <c r="E325" s="258"/>
      <c r="F325" s="97"/>
      <c r="G325" s="97"/>
      <c r="H325" s="100"/>
      <c r="I325" s="100"/>
      <c r="J325" s="49"/>
      <c r="K325" s="49"/>
      <c r="L325" s="49"/>
      <c r="M325" s="47"/>
      <c r="N325" s="49"/>
      <c r="O325" s="49"/>
      <c r="P325" s="49"/>
      <c r="Q325" s="49"/>
      <c r="R325" s="49"/>
      <c r="S325" s="49"/>
      <c r="T325" s="49"/>
      <c r="U325" s="54"/>
      <c r="V325" s="49"/>
      <c r="W325" s="49"/>
      <c r="X325" s="49"/>
      <c r="Y325" s="49"/>
      <c r="Z325" s="49"/>
      <c r="AA325" s="49"/>
      <c r="AB325" s="49"/>
      <c r="AC325" s="47"/>
      <c r="AD325" s="47"/>
      <c r="AE325" s="47"/>
      <c r="AF325" s="47"/>
      <c r="AG325" s="67"/>
      <c r="AH325" s="47"/>
      <c r="AI325" s="47"/>
    </row>
    <row r="326" spans="1:35" s="223" customFormat="1" ht="6.75" customHeight="1">
      <c r="A326" s="224"/>
      <c r="B326" s="44"/>
      <c r="C326" s="65"/>
      <c r="D326" s="50"/>
      <c r="E326" s="258"/>
      <c r="F326" s="97"/>
      <c r="G326" s="97"/>
      <c r="H326" s="100"/>
      <c r="I326" s="100"/>
      <c r="J326" s="49"/>
      <c r="K326" s="49"/>
      <c r="L326" s="49"/>
      <c r="M326" s="47"/>
      <c r="N326" s="49"/>
      <c r="O326" s="49"/>
      <c r="P326" s="49"/>
      <c r="Q326" s="49"/>
      <c r="R326" s="49"/>
      <c r="S326" s="49"/>
      <c r="T326" s="49"/>
      <c r="U326" s="54"/>
      <c r="V326" s="49"/>
      <c r="W326" s="49"/>
      <c r="X326" s="49"/>
      <c r="Y326" s="49"/>
      <c r="Z326" s="49"/>
      <c r="AA326" s="49"/>
      <c r="AB326" s="49"/>
      <c r="AC326" s="47"/>
      <c r="AD326" s="47"/>
      <c r="AE326" s="47"/>
      <c r="AF326" s="47"/>
      <c r="AG326" s="67"/>
      <c r="AH326" s="47"/>
      <c r="AI326" s="47"/>
    </row>
    <row r="327" spans="1:35" s="223" customFormat="1" ht="6.75" customHeight="1">
      <c r="A327" s="224"/>
      <c r="B327" s="44"/>
      <c r="C327" s="65"/>
      <c r="D327" s="50"/>
      <c r="E327" s="258"/>
      <c r="F327" s="97"/>
      <c r="G327" s="97"/>
      <c r="H327" s="100"/>
      <c r="I327" s="100"/>
      <c r="J327" s="49"/>
      <c r="K327" s="49"/>
      <c r="L327" s="49"/>
      <c r="M327" s="47"/>
      <c r="N327" s="49"/>
      <c r="O327" s="49"/>
      <c r="P327" s="49"/>
      <c r="Q327" s="49"/>
      <c r="R327" s="49"/>
      <c r="S327" s="49"/>
      <c r="T327" s="49"/>
      <c r="U327" s="54"/>
      <c r="V327" s="49"/>
      <c r="W327" s="49"/>
      <c r="X327" s="49"/>
      <c r="Y327" s="49"/>
      <c r="Z327" s="49"/>
      <c r="AA327" s="49"/>
      <c r="AB327" s="49"/>
      <c r="AC327" s="47"/>
      <c r="AD327" s="47"/>
      <c r="AE327" s="47"/>
      <c r="AF327" s="47"/>
      <c r="AG327" s="67"/>
      <c r="AH327" s="47"/>
      <c r="AI327" s="47"/>
    </row>
    <row r="328" spans="1:35" s="223" customFormat="1" ht="6.75" customHeight="1">
      <c r="A328" s="224"/>
      <c r="B328" s="44"/>
      <c r="C328" s="65"/>
      <c r="D328" s="50"/>
      <c r="E328" s="258"/>
      <c r="F328" s="97"/>
      <c r="G328" s="97"/>
      <c r="H328" s="100"/>
      <c r="I328" s="100"/>
      <c r="J328" s="49"/>
      <c r="K328" s="49"/>
      <c r="L328" s="49"/>
      <c r="M328" s="47"/>
      <c r="N328" s="49"/>
      <c r="O328" s="49"/>
      <c r="P328" s="49"/>
      <c r="Q328" s="49"/>
      <c r="R328" s="49"/>
      <c r="S328" s="49"/>
      <c r="T328" s="49"/>
      <c r="U328" s="54"/>
      <c r="V328" s="49"/>
      <c r="W328" s="49"/>
      <c r="X328" s="49"/>
      <c r="Y328" s="49"/>
      <c r="Z328" s="49"/>
      <c r="AA328" s="49"/>
      <c r="AB328" s="49"/>
      <c r="AC328" s="47"/>
      <c r="AD328" s="47"/>
      <c r="AE328" s="47"/>
      <c r="AF328" s="47"/>
      <c r="AG328" s="67"/>
      <c r="AH328" s="47"/>
      <c r="AI328" s="47"/>
    </row>
    <row r="329" spans="1:35" s="223" customFormat="1" ht="6.75" customHeight="1">
      <c r="A329" s="224"/>
      <c r="B329" s="44"/>
      <c r="C329" s="65"/>
      <c r="D329" s="50"/>
      <c r="E329" s="258"/>
      <c r="F329" s="97"/>
      <c r="G329" s="97"/>
      <c r="H329" s="100"/>
      <c r="I329" s="100"/>
      <c r="J329" s="49"/>
      <c r="K329" s="49"/>
      <c r="L329" s="49"/>
      <c r="M329" s="47"/>
      <c r="N329" s="49"/>
      <c r="O329" s="49"/>
      <c r="P329" s="49"/>
      <c r="Q329" s="49"/>
      <c r="R329" s="49"/>
      <c r="S329" s="49"/>
      <c r="T329" s="49"/>
      <c r="U329" s="54"/>
      <c r="V329" s="49"/>
      <c r="W329" s="49"/>
      <c r="X329" s="49"/>
      <c r="Y329" s="49"/>
      <c r="Z329" s="49"/>
      <c r="AA329" s="49"/>
      <c r="AB329" s="49"/>
      <c r="AC329" s="47"/>
      <c r="AD329" s="47"/>
      <c r="AE329" s="47"/>
      <c r="AF329" s="47"/>
      <c r="AG329" s="67"/>
      <c r="AH329" s="47"/>
      <c r="AI329" s="47"/>
    </row>
    <row r="330" spans="1:35" s="223" customFormat="1" ht="6.75" customHeight="1">
      <c r="A330" s="224"/>
      <c r="B330" s="44"/>
      <c r="C330" s="65"/>
      <c r="D330" s="50"/>
      <c r="E330" s="258"/>
      <c r="F330" s="97"/>
      <c r="G330" s="97"/>
      <c r="H330" s="100"/>
      <c r="I330" s="100"/>
      <c r="J330" s="49"/>
      <c r="K330" s="49"/>
      <c r="L330" s="49"/>
      <c r="M330" s="47"/>
      <c r="N330" s="49"/>
      <c r="O330" s="49"/>
      <c r="P330" s="49"/>
      <c r="Q330" s="49"/>
      <c r="R330" s="49"/>
      <c r="S330" s="49"/>
      <c r="T330" s="49"/>
      <c r="U330" s="54"/>
      <c r="V330" s="49"/>
      <c r="W330" s="49"/>
      <c r="X330" s="49"/>
      <c r="Y330" s="49"/>
      <c r="Z330" s="49"/>
      <c r="AA330" s="49"/>
      <c r="AB330" s="49"/>
      <c r="AC330" s="47"/>
      <c r="AD330" s="47"/>
      <c r="AE330" s="47"/>
      <c r="AF330" s="47"/>
      <c r="AG330" s="67"/>
      <c r="AH330" s="47"/>
      <c r="AI330" s="47"/>
    </row>
    <row r="331" spans="1:35" s="223" customFormat="1" ht="6.75" customHeight="1">
      <c r="A331" s="224"/>
      <c r="B331" s="44"/>
      <c r="C331" s="65"/>
      <c r="D331" s="50"/>
      <c r="E331" s="258"/>
      <c r="F331" s="97"/>
      <c r="G331" s="97"/>
      <c r="H331" s="100"/>
      <c r="I331" s="100"/>
      <c r="J331" s="49"/>
      <c r="K331" s="49"/>
      <c r="L331" s="49"/>
      <c r="M331" s="47"/>
      <c r="N331" s="49"/>
      <c r="O331" s="49"/>
      <c r="P331" s="49"/>
      <c r="Q331" s="49"/>
      <c r="R331" s="49"/>
      <c r="S331" s="49"/>
      <c r="T331" s="49"/>
      <c r="U331" s="54"/>
      <c r="V331" s="49"/>
      <c r="W331" s="49"/>
      <c r="X331" s="49"/>
      <c r="Y331" s="49"/>
      <c r="Z331" s="49"/>
      <c r="AA331" s="49"/>
      <c r="AB331" s="49"/>
      <c r="AC331" s="47"/>
      <c r="AD331" s="47"/>
      <c r="AE331" s="47"/>
      <c r="AF331" s="47"/>
      <c r="AG331" s="67"/>
      <c r="AH331" s="47"/>
      <c r="AI331" s="47"/>
    </row>
    <row r="332" spans="1:35" s="223" customFormat="1" ht="6.75" customHeight="1">
      <c r="A332" s="224"/>
      <c r="B332" s="44"/>
      <c r="C332" s="65"/>
      <c r="D332" s="50"/>
      <c r="E332" s="258"/>
      <c r="F332" s="97"/>
      <c r="G332" s="97"/>
      <c r="H332" s="100"/>
      <c r="I332" s="100"/>
      <c r="J332" s="49"/>
      <c r="K332" s="49"/>
      <c r="L332" s="49"/>
      <c r="M332" s="47"/>
      <c r="N332" s="49"/>
      <c r="O332" s="49"/>
      <c r="P332" s="49"/>
      <c r="Q332" s="49"/>
      <c r="R332" s="49"/>
      <c r="S332" s="49"/>
      <c r="T332" s="49"/>
      <c r="U332" s="54"/>
      <c r="V332" s="49"/>
      <c r="W332" s="49"/>
      <c r="X332" s="49"/>
      <c r="Y332" s="49"/>
      <c r="Z332" s="49"/>
      <c r="AA332" s="49"/>
      <c r="AB332" s="49"/>
      <c r="AC332" s="47"/>
      <c r="AD332" s="47"/>
      <c r="AE332" s="47"/>
      <c r="AF332" s="47"/>
      <c r="AG332" s="67"/>
      <c r="AH332" s="47"/>
      <c r="AI332" s="47"/>
    </row>
    <row r="333" spans="1:35" s="223" customFormat="1" ht="6.75" customHeight="1">
      <c r="A333" s="224"/>
      <c r="B333" s="44"/>
      <c r="C333" s="65"/>
      <c r="D333" s="50"/>
      <c r="E333" s="258"/>
      <c r="F333" s="97"/>
      <c r="G333" s="97"/>
      <c r="H333" s="100"/>
      <c r="I333" s="100"/>
      <c r="J333" s="49"/>
      <c r="K333" s="49"/>
      <c r="L333" s="49"/>
      <c r="M333" s="47"/>
      <c r="N333" s="49"/>
      <c r="O333" s="49"/>
      <c r="P333" s="49"/>
      <c r="Q333" s="49"/>
      <c r="R333" s="49"/>
      <c r="S333" s="49"/>
      <c r="T333" s="49"/>
      <c r="U333" s="54"/>
      <c r="V333" s="49"/>
      <c r="W333" s="49"/>
      <c r="X333" s="49"/>
      <c r="Y333" s="49"/>
      <c r="Z333" s="49"/>
      <c r="AA333" s="49"/>
      <c r="AB333" s="49"/>
      <c r="AC333" s="47"/>
      <c r="AD333" s="47"/>
      <c r="AE333" s="47"/>
      <c r="AF333" s="47"/>
      <c r="AG333" s="67"/>
      <c r="AH333" s="47"/>
      <c r="AI333" s="47"/>
    </row>
    <row r="334" spans="1:35" s="223" customFormat="1" ht="6.75" customHeight="1">
      <c r="A334" s="224"/>
      <c r="B334" s="44"/>
      <c r="C334" s="65"/>
      <c r="D334" s="50"/>
      <c r="E334" s="258"/>
      <c r="F334" s="97"/>
      <c r="G334" s="97"/>
      <c r="H334" s="100"/>
      <c r="I334" s="100"/>
      <c r="J334" s="49"/>
      <c r="K334" s="49"/>
      <c r="L334" s="49"/>
      <c r="M334" s="47"/>
      <c r="N334" s="49"/>
      <c r="O334" s="49"/>
      <c r="P334" s="49"/>
      <c r="Q334" s="49"/>
      <c r="R334" s="49"/>
      <c r="S334" s="49"/>
      <c r="T334" s="49"/>
      <c r="U334" s="54"/>
      <c r="V334" s="49"/>
      <c r="W334" s="49"/>
      <c r="X334" s="49"/>
      <c r="Y334" s="49"/>
      <c r="Z334" s="49"/>
      <c r="AA334" s="49"/>
      <c r="AB334" s="49"/>
      <c r="AC334" s="47"/>
      <c r="AD334" s="47"/>
      <c r="AE334" s="47"/>
      <c r="AF334" s="47"/>
      <c r="AG334" s="67"/>
      <c r="AH334" s="47"/>
      <c r="AI334" s="47"/>
    </row>
    <row r="335" spans="1:35" s="223" customFormat="1" ht="6.75" customHeight="1">
      <c r="A335" s="224"/>
      <c r="B335" s="44"/>
      <c r="C335" s="65"/>
      <c r="D335" s="50"/>
      <c r="E335" s="258"/>
      <c r="F335" s="97"/>
      <c r="G335" s="97"/>
      <c r="H335" s="100"/>
      <c r="I335" s="100"/>
      <c r="J335" s="49"/>
      <c r="K335" s="49"/>
      <c r="L335" s="49"/>
      <c r="M335" s="47"/>
      <c r="N335" s="49"/>
      <c r="O335" s="49"/>
      <c r="P335" s="49"/>
      <c r="Q335" s="49"/>
      <c r="R335" s="49"/>
      <c r="S335" s="49"/>
      <c r="T335" s="49"/>
      <c r="U335" s="54"/>
      <c r="V335" s="49"/>
      <c r="W335" s="49"/>
      <c r="X335" s="49"/>
      <c r="Y335" s="49"/>
      <c r="Z335" s="49"/>
      <c r="AA335" s="49"/>
      <c r="AB335" s="49"/>
      <c r="AC335" s="47"/>
      <c r="AD335" s="47"/>
      <c r="AE335" s="47"/>
      <c r="AF335" s="47"/>
      <c r="AG335" s="67"/>
      <c r="AH335" s="47"/>
      <c r="AI335" s="47"/>
    </row>
    <row r="336" spans="1:35" s="223" customFormat="1" ht="6.75" customHeight="1">
      <c r="A336" s="224"/>
      <c r="B336" s="44"/>
      <c r="C336" s="65"/>
      <c r="D336" s="50"/>
      <c r="E336" s="258"/>
      <c r="F336" s="97"/>
      <c r="G336" s="97"/>
      <c r="H336" s="100"/>
      <c r="I336" s="100"/>
      <c r="J336" s="49"/>
      <c r="K336" s="49"/>
      <c r="L336" s="49"/>
      <c r="M336" s="47"/>
      <c r="N336" s="49"/>
      <c r="O336" s="49"/>
      <c r="P336" s="49"/>
      <c r="Q336" s="49"/>
      <c r="R336" s="49"/>
      <c r="S336" s="49"/>
      <c r="T336" s="49"/>
      <c r="U336" s="54"/>
      <c r="V336" s="49"/>
      <c r="W336" s="49"/>
      <c r="X336" s="49"/>
      <c r="Y336" s="49"/>
      <c r="Z336" s="49"/>
      <c r="AA336" s="49"/>
      <c r="AB336" s="49"/>
      <c r="AC336" s="47"/>
      <c r="AD336" s="47"/>
      <c r="AE336" s="47"/>
      <c r="AF336" s="47"/>
      <c r="AG336" s="67"/>
      <c r="AH336" s="47"/>
      <c r="AI336" s="47"/>
    </row>
    <row r="337" spans="1:35" s="223" customFormat="1" ht="6.75" customHeight="1">
      <c r="A337" s="224"/>
      <c r="B337" s="44"/>
      <c r="C337" s="65"/>
      <c r="D337" s="50"/>
      <c r="E337" s="258"/>
      <c r="F337" s="97"/>
      <c r="G337" s="97"/>
      <c r="H337" s="100"/>
      <c r="I337" s="100"/>
      <c r="J337" s="49"/>
      <c r="K337" s="49"/>
      <c r="L337" s="49"/>
      <c r="M337" s="47"/>
      <c r="N337" s="49"/>
      <c r="O337" s="49"/>
      <c r="P337" s="49"/>
      <c r="Q337" s="49"/>
      <c r="R337" s="49"/>
      <c r="S337" s="49"/>
      <c r="T337" s="49"/>
      <c r="U337" s="54"/>
      <c r="V337" s="49"/>
      <c r="W337" s="49"/>
      <c r="X337" s="49"/>
      <c r="Y337" s="49"/>
      <c r="Z337" s="49"/>
      <c r="AA337" s="49"/>
      <c r="AB337" s="49"/>
      <c r="AC337" s="47"/>
      <c r="AD337" s="47"/>
      <c r="AE337" s="47"/>
      <c r="AF337" s="47"/>
      <c r="AG337" s="67"/>
      <c r="AH337" s="47"/>
      <c r="AI337" s="47"/>
    </row>
    <row r="338" spans="1:35" s="223" customFormat="1" ht="6.75" customHeight="1">
      <c r="A338" s="224"/>
      <c r="B338" s="44"/>
      <c r="C338" s="65"/>
      <c r="D338" s="50"/>
      <c r="E338" s="258"/>
      <c r="F338" s="97"/>
      <c r="G338" s="97"/>
      <c r="H338" s="100"/>
      <c r="I338" s="100"/>
      <c r="J338" s="49"/>
      <c r="K338" s="49"/>
      <c r="L338" s="49"/>
      <c r="M338" s="47"/>
      <c r="N338" s="49"/>
      <c r="O338" s="49"/>
      <c r="P338" s="49"/>
      <c r="Q338" s="49"/>
      <c r="R338" s="49"/>
      <c r="S338" s="49"/>
      <c r="T338" s="49"/>
      <c r="U338" s="54"/>
      <c r="V338" s="49"/>
      <c r="W338" s="49"/>
      <c r="X338" s="49"/>
      <c r="Y338" s="49"/>
      <c r="Z338" s="49"/>
      <c r="AA338" s="49"/>
      <c r="AB338" s="49"/>
      <c r="AC338" s="47"/>
      <c r="AD338" s="47"/>
      <c r="AE338" s="47"/>
      <c r="AF338" s="47"/>
      <c r="AG338" s="67"/>
      <c r="AH338" s="47"/>
      <c r="AI338" s="47"/>
    </row>
    <row r="339" spans="1:35" s="223" customFormat="1" ht="6.75" customHeight="1">
      <c r="A339" s="224"/>
      <c r="B339" s="44"/>
      <c r="C339" s="65"/>
      <c r="D339" s="50"/>
      <c r="E339" s="258"/>
      <c r="F339" s="97"/>
      <c r="G339" s="97"/>
      <c r="H339" s="100"/>
      <c r="I339" s="100"/>
      <c r="J339" s="49"/>
      <c r="K339" s="49"/>
      <c r="L339" s="49"/>
      <c r="M339" s="47"/>
      <c r="N339" s="49"/>
      <c r="O339" s="49"/>
      <c r="P339" s="49"/>
      <c r="Q339" s="49"/>
      <c r="R339" s="49"/>
      <c r="S339" s="49"/>
      <c r="T339" s="49"/>
      <c r="U339" s="54"/>
      <c r="V339" s="49"/>
      <c r="W339" s="49"/>
      <c r="X339" s="49"/>
      <c r="Y339" s="49"/>
      <c r="Z339" s="49"/>
      <c r="AA339" s="49"/>
      <c r="AB339" s="49"/>
      <c r="AC339" s="47"/>
      <c r="AD339" s="47"/>
      <c r="AE339" s="47"/>
      <c r="AF339" s="47"/>
      <c r="AG339" s="67"/>
      <c r="AH339" s="47"/>
      <c r="AI339" s="47"/>
    </row>
    <row r="340" spans="1:35" s="223" customFormat="1" ht="6.75" customHeight="1">
      <c r="A340" s="224"/>
      <c r="B340" s="44"/>
      <c r="C340" s="65"/>
      <c r="D340" s="50"/>
      <c r="E340" s="258"/>
      <c r="F340" s="97"/>
      <c r="G340" s="97"/>
      <c r="H340" s="100"/>
      <c r="I340" s="100"/>
      <c r="J340" s="49"/>
      <c r="K340" s="49"/>
      <c r="L340" s="49"/>
      <c r="M340" s="47"/>
      <c r="N340" s="49"/>
      <c r="O340" s="49"/>
      <c r="P340" s="49"/>
      <c r="Q340" s="49"/>
      <c r="R340" s="49"/>
      <c r="S340" s="49"/>
      <c r="T340" s="49"/>
      <c r="U340" s="54"/>
      <c r="V340" s="49"/>
      <c r="W340" s="49"/>
      <c r="X340" s="49"/>
      <c r="Y340" s="49"/>
      <c r="Z340" s="49"/>
      <c r="AA340" s="49"/>
      <c r="AB340" s="49"/>
      <c r="AC340" s="47"/>
      <c r="AD340" s="47"/>
      <c r="AE340" s="47"/>
      <c r="AF340" s="47"/>
      <c r="AG340" s="67"/>
      <c r="AH340" s="47"/>
      <c r="AI340" s="47"/>
    </row>
    <row r="341" spans="1:35" s="223" customFormat="1" ht="6.75" customHeight="1">
      <c r="A341" s="224"/>
      <c r="B341" s="44"/>
      <c r="C341" s="65"/>
      <c r="D341" s="50"/>
      <c r="E341" s="258"/>
      <c r="F341" s="97"/>
      <c r="G341" s="97"/>
      <c r="H341" s="100"/>
      <c r="I341" s="100"/>
      <c r="J341" s="49"/>
      <c r="K341" s="49"/>
      <c r="L341" s="49"/>
      <c r="M341" s="47"/>
      <c r="N341" s="49"/>
      <c r="O341" s="49"/>
      <c r="P341" s="49"/>
      <c r="Q341" s="49"/>
      <c r="R341" s="49"/>
      <c r="S341" s="49"/>
      <c r="T341" s="49"/>
      <c r="U341" s="54"/>
      <c r="V341" s="49"/>
      <c r="W341" s="49"/>
      <c r="X341" s="49"/>
      <c r="Y341" s="49"/>
      <c r="Z341" s="49"/>
      <c r="AA341" s="49"/>
      <c r="AB341" s="49"/>
      <c r="AC341" s="47"/>
      <c r="AD341" s="47"/>
      <c r="AE341" s="47"/>
      <c r="AF341" s="47"/>
      <c r="AG341" s="67"/>
      <c r="AH341" s="47"/>
      <c r="AI341" s="47"/>
    </row>
    <row r="342" spans="1:35" s="223" customFormat="1" ht="6.75" customHeight="1">
      <c r="A342" s="224"/>
      <c r="B342" s="44"/>
      <c r="C342" s="65"/>
      <c r="D342" s="50"/>
      <c r="E342" s="258"/>
      <c r="F342" s="97"/>
      <c r="G342" s="97"/>
      <c r="H342" s="100"/>
      <c r="I342" s="100"/>
      <c r="J342" s="49"/>
      <c r="K342" s="49"/>
      <c r="L342" s="49"/>
      <c r="M342" s="47"/>
      <c r="N342" s="49"/>
      <c r="O342" s="49"/>
      <c r="P342" s="49"/>
      <c r="Q342" s="49"/>
      <c r="R342" s="49"/>
      <c r="S342" s="49"/>
      <c r="T342" s="49"/>
      <c r="U342" s="54"/>
      <c r="V342" s="49"/>
      <c r="W342" s="49"/>
      <c r="X342" s="49"/>
      <c r="Y342" s="49"/>
      <c r="Z342" s="49"/>
      <c r="AA342" s="49"/>
      <c r="AB342" s="49"/>
      <c r="AC342" s="47"/>
      <c r="AD342" s="47"/>
      <c r="AE342" s="47"/>
      <c r="AF342" s="47"/>
      <c r="AG342" s="67"/>
      <c r="AH342" s="47"/>
      <c r="AI342" s="47"/>
    </row>
    <row r="343" spans="1:35" s="223" customFormat="1" ht="6.75" customHeight="1">
      <c r="A343" s="224"/>
      <c r="B343" s="44"/>
      <c r="C343" s="65"/>
      <c r="D343" s="50"/>
      <c r="E343" s="258"/>
      <c r="F343" s="97"/>
      <c r="G343" s="97"/>
      <c r="H343" s="100"/>
      <c r="I343" s="100"/>
      <c r="J343" s="49"/>
      <c r="K343" s="49"/>
      <c r="L343" s="49"/>
      <c r="M343" s="47"/>
      <c r="N343" s="49"/>
      <c r="O343" s="49"/>
      <c r="P343" s="49"/>
      <c r="Q343" s="49"/>
      <c r="R343" s="49"/>
      <c r="S343" s="49"/>
      <c r="T343" s="49"/>
      <c r="U343" s="54"/>
      <c r="V343" s="49"/>
      <c r="W343" s="49"/>
      <c r="X343" s="49"/>
      <c r="Y343" s="49"/>
      <c r="Z343" s="49"/>
      <c r="AA343" s="49"/>
      <c r="AB343" s="49"/>
      <c r="AC343" s="47"/>
      <c r="AD343" s="47"/>
      <c r="AE343" s="47"/>
      <c r="AF343" s="47"/>
      <c r="AG343" s="67"/>
      <c r="AH343" s="47"/>
      <c r="AI343" s="47"/>
    </row>
    <row r="344" spans="1:35" s="223" customFormat="1" ht="6.75" customHeight="1">
      <c r="A344" s="224"/>
      <c r="B344" s="44"/>
      <c r="C344" s="65"/>
      <c r="D344" s="50"/>
      <c r="E344" s="258"/>
      <c r="F344" s="97"/>
      <c r="G344" s="97"/>
      <c r="H344" s="100"/>
      <c r="I344" s="100"/>
      <c r="J344" s="49"/>
      <c r="K344" s="49"/>
      <c r="L344" s="49"/>
      <c r="M344" s="47"/>
      <c r="N344" s="49"/>
      <c r="O344" s="49"/>
      <c r="P344" s="49"/>
      <c r="Q344" s="49"/>
      <c r="R344" s="49"/>
      <c r="S344" s="49"/>
      <c r="T344" s="49"/>
      <c r="U344" s="54"/>
      <c r="V344" s="49"/>
      <c r="W344" s="49"/>
      <c r="X344" s="49"/>
      <c r="Y344" s="49"/>
      <c r="Z344" s="49"/>
      <c r="AA344" s="49"/>
      <c r="AB344" s="49"/>
      <c r="AC344" s="47"/>
      <c r="AD344" s="47"/>
      <c r="AE344" s="47"/>
      <c r="AF344" s="47"/>
      <c r="AG344" s="67"/>
      <c r="AH344" s="47"/>
      <c r="AI344" s="47"/>
    </row>
    <row r="345" spans="1:35" s="223" customFormat="1" ht="6.75" customHeight="1">
      <c r="A345" s="224"/>
      <c r="B345" s="44"/>
      <c r="C345" s="65"/>
      <c r="D345" s="50"/>
      <c r="E345" s="258"/>
      <c r="F345" s="97"/>
      <c r="G345" s="97"/>
      <c r="H345" s="100"/>
      <c r="I345" s="100"/>
      <c r="J345" s="49"/>
      <c r="K345" s="49"/>
      <c r="L345" s="49"/>
      <c r="M345" s="47"/>
      <c r="N345" s="49"/>
      <c r="O345" s="49"/>
      <c r="P345" s="49"/>
      <c r="Q345" s="49"/>
      <c r="R345" s="49"/>
      <c r="S345" s="49"/>
      <c r="T345" s="49"/>
      <c r="U345" s="54"/>
      <c r="V345" s="49"/>
      <c r="W345" s="49"/>
      <c r="X345" s="49"/>
      <c r="Y345" s="49"/>
      <c r="Z345" s="49"/>
      <c r="AA345" s="49"/>
      <c r="AB345" s="49"/>
      <c r="AC345" s="47"/>
      <c r="AD345" s="47"/>
      <c r="AE345" s="47"/>
      <c r="AF345" s="47"/>
      <c r="AG345" s="67"/>
      <c r="AH345" s="47"/>
      <c r="AI345" s="47"/>
    </row>
    <row r="346" spans="1:35" s="223" customFormat="1" ht="6.75" customHeight="1">
      <c r="A346" s="224"/>
      <c r="B346" s="44"/>
      <c r="C346" s="65"/>
      <c r="D346" s="50"/>
      <c r="E346" s="258"/>
      <c r="F346" s="97"/>
      <c r="G346" s="97"/>
      <c r="H346" s="100"/>
      <c r="I346" s="100"/>
      <c r="J346" s="49"/>
      <c r="K346" s="49"/>
      <c r="L346" s="49"/>
      <c r="M346" s="47"/>
      <c r="N346" s="49"/>
      <c r="O346" s="49"/>
      <c r="P346" s="49"/>
      <c r="Q346" s="49"/>
      <c r="R346" s="49"/>
      <c r="S346" s="49"/>
      <c r="T346" s="49"/>
      <c r="U346" s="54"/>
      <c r="V346" s="49"/>
      <c r="W346" s="49"/>
      <c r="X346" s="49"/>
      <c r="Y346" s="49"/>
      <c r="Z346" s="49"/>
      <c r="AA346" s="49"/>
      <c r="AB346" s="49"/>
      <c r="AC346" s="47"/>
      <c r="AD346" s="47"/>
      <c r="AE346" s="47"/>
      <c r="AF346" s="47"/>
      <c r="AG346" s="67"/>
      <c r="AH346" s="47"/>
      <c r="AI346" s="47"/>
    </row>
    <row r="347" spans="1:35" s="223" customFormat="1" ht="6.75" customHeight="1">
      <c r="A347" s="224"/>
      <c r="B347" s="44"/>
      <c r="C347" s="65"/>
      <c r="D347" s="50"/>
      <c r="E347" s="258"/>
      <c r="F347" s="97"/>
      <c r="G347" s="97"/>
      <c r="H347" s="100"/>
      <c r="I347" s="100"/>
      <c r="J347" s="49"/>
      <c r="K347" s="49"/>
      <c r="L347" s="49"/>
      <c r="M347" s="47"/>
      <c r="N347" s="49"/>
      <c r="O347" s="49"/>
      <c r="P347" s="49"/>
      <c r="Q347" s="49"/>
      <c r="R347" s="49"/>
      <c r="S347" s="49"/>
      <c r="T347" s="49"/>
      <c r="U347" s="54"/>
      <c r="V347" s="49"/>
      <c r="W347" s="49"/>
      <c r="X347" s="49"/>
      <c r="Y347" s="49"/>
      <c r="Z347" s="49"/>
      <c r="AA347" s="49"/>
      <c r="AB347" s="49"/>
      <c r="AC347" s="47"/>
      <c r="AD347" s="47"/>
      <c r="AE347" s="47"/>
      <c r="AF347" s="47"/>
      <c r="AG347" s="67"/>
      <c r="AH347" s="47"/>
      <c r="AI347" s="47"/>
    </row>
    <row r="348" spans="1:35" s="223" customFormat="1" ht="6.75" customHeight="1">
      <c r="A348" s="224"/>
      <c r="B348" s="44"/>
      <c r="C348" s="65"/>
      <c r="D348" s="50"/>
      <c r="E348" s="258"/>
      <c r="F348" s="97"/>
      <c r="G348" s="97"/>
      <c r="H348" s="100"/>
      <c r="I348" s="100"/>
      <c r="J348" s="49"/>
      <c r="K348" s="49"/>
      <c r="L348" s="49"/>
      <c r="M348" s="47"/>
      <c r="N348" s="49"/>
      <c r="O348" s="49"/>
      <c r="P348" s="49"/>
      <c r="Q348" s="49"/>
      <c r="R348" s="49"/>
      <c r="S348" s="49"/>
      <c r="T348" s="49"/>
      <c r="U348" s="54"/>
      <c r="V348" s="49"/>
      <c r="W348" s="49"/>
      <c r="X348" s="49"/>
      <c r="Y348" s="49"/>
      <c r="Z348" s="49"/>
      <c r="AA348" s="49"/>
      <c r="AB348" s="49"/>
      <c r="AC348" s="47"/>
      <c r="AD348" s="47"/>
      <c r="AE348" s="47"/>
      <c r="AF348" s="47"/>
      <c r="AG348" s="67"/>
      <c r="AH348" s="47"/>
      <c r="AI348" s="47"/>
    </row>
    <row r="349" spans="1:35" s="223" customFormat="1" ht="6.75" customHeight="1">
      <c r="A349" s="224"/>
      <c r="B349" s="44"/>
      <c r="C349" s="65"/>
      <c r="D349" s="50"/>
      <c r="E349" s="258"/>
      <c r="F349" s="97"/>
      <c r="G349" s="97"/>
      <c r="H349" s="100"/>
      <c r="I349" s="100"/>
      <c r="J349" s="49"/>
      <c r="K349" s="49"/>
      <c r="L349" s="49"/>
      <c r="M349" s="47"/>
      <c r="N349" s="49"/>
      <c r="O349" s="49"/>
      <c r="P349" s="49"/>
      <c r="Q349" s="49"/>
      <c r="R349" s="49"/>
      <c r="S349" s="49"/>
      <c r="T349" s="49"/>
      <c r="U349" s="54"/>
      <c r="V349" s="49"/>
      <c r="W349" s="49"/>
      <c r="X349" s="49"/>
      <c r="Y349" s="49"/>
      <c r="Z349" s="49"/>
      <c r="AA349" s="49"/>
      <c r="AB349" s="49"/>
      <c r="AC349" s="47"/>
      <c r="AD349" s="47"/>
      <c r="AE349" s="47"/>
      <c r="AF349" s="47"/>
      <c r="AG349" s="67"/>
      <c r="AH349" s="47"/>
      <c r="AI349" s="47"/>
    </row>
    <row r="350" spans="1:35" s="223" customFormat="1" ht="6.75" customHeight="1">
      <c r="A350" s="224"/>
      <c r="B350" s="44"/>
      <c r="C350" s="65"/>
      <c r="D350" s="50"/>
      <c r="E350" s="258"/>
      <c r="F350" s="97"/>
      <c r="G350" s="97"/>
      <c r="H350" s="100"/>
      <c r="I350" s="100"/>
      <c r="J350" s="49"/>
      <c r="K350" s="49"/>
      <c r="L350" s="49"/>
      <c r="M350" s="47"/>
      <c r="N350" s="49"/>
      <c r="O350" s="49"/>
      <c r="P350" s="49"/>
      <c r="Q350" s="49"/>
      <c r="R350" s="49"/>
      <c r="S350" s="49"/>
      <c r="T350" s="49"/>
      <c r="U350" s="54"/>
      <c r="V350" s="49"/>
      <c r="W350" s="49"/>
      <c r="X350" s="49"/>
      <c r="Y350" s="49"/>
      <c r="Z350" s="49"/>
      <c r="AA350" s="49"/>
      <c r="AB350" s="49"/>
      <c r="AC350" s="47"/>
      <c r="AD350" s="47"/>
      <c r="AE350" s="47"/>
      <c r="AF350" s="47"/>
      <c r="AG350" s="67"/>
      <c r="AH350" s="47"/>
      <c r="AI350" s="47"/>
    </row>
    <row r="351" spans="1:35" s="223" customFormat="1" ht="6.75" customHeight="1">
      <c r="A351" s="224"/>
      <c r="B351" s="44"/>
      <c r="C351" s="65"/>
      <c r="D351" s="50"/>
      <c r="E351" s="258"/>
      <c r="F351" s="97"/>
      <c r="G351" s="97"/>
      <c r="H351" s="100"/>
      <c r="I351" s="100"/>
      <c r="J351" s="49"/>
      <c r="K351" s="49"/>
      <c r="L351" s="49"/>
      <c r="M351" s="47"/>
      <c r="N351" s="49"/>
      <c r="O351" s="49"/>
      <c r="P351" s="49"/>
      <c r="Q351" s="49"/>
      <c r="R351" s="49"/>
      <c r="S351" s="49"/>
      <c r="T351" s="49"/>
      <c r="U351" s="54"/>
      <c r="V351" s="49"/>
      <c r="W351" s="49"/>
      <c r="X351" s="49"/>
      <c r="Y351" s="49"/>
      <c r="Z351" s="49"/>
      <c r="AA351" s="49"/>
      <c r="AB351" s="49"/>
      <c r="AC351" s="47"/>
      <c r="AD351" s="47"/>
      <c r="AE351" s="47"/>
      <c r="AF351" s="47"/>
      <c r="AG351" s="67"/>
      <c r="AH351" s="47"/>
      <c r="AI351" s="47"/>
    </row>
    <row r="352" spans="1:35" s="223" customFormat="1" ht="6.75" customHeight="1">
      <c r="A352" s="224"/>
      <c r="B352" s="44"/>
      <c r="C352" s="65"/>
      <c r="D352" s="50"/>
      <c r="E352" s="258"/>
      <c r="F352" s="97"/>
      <c r="G352" s="97"/>
      <c r="H352" s="100"/>
      <c r="I352" s="100"/>
      <c r="J352" s="49"/>
      <c r="K352" s="49"/>
      <c r="L352" s="49"/>
      <c r="M352" s="47"/>
      <c r="N352" s="49"/>
      <c r="O352" s="49"/>
      <c r="P352" s="49"/>
      <c r="Q352" s="49"/>
      <c r="R352" s="49"/>
      <c r="S352" s="49"/>
      <c r="T352" s="49"/>
      <c r="U352" s="54"/>
      <c r="V352" s="49"/>
      <c r="W352" s="49"/>
      <c r="X352" s="49"/>
      <c r="Y352" s="49"/>
      <c r="Z352" s="49"/>
      <c r="AA352" s="49"/>
      <c r="AB352" s="49"/>
      <c r="AC352" s="47"/>
      <c r="AD352" s="47"/>
      <c r="AE352" s="47"/>
      <c r="AF352" s="47"/>
      <c r="AG352" s="67"/>
      <c r="AH352" s="47"/>
      <c r="AI352" s="47"/>
    </row>
    <row r="353" spans="1:35" s="223" customFormat="1" ht="6.75" customHeight="1">
      <c r="A353" s="224"/>
      <c r="B353" s="44"/>
      <c r="C353" s="65"/>
      <c r="D353" s="50"/>
      <c r="E353" s="258"/>
      <c r="F353" s="97"/>
      <c r="G353" s="97"/>
      <c r="H353" s="100"/>
      <c r="I353" s="100"/>
      <c r="J353" s="49"/>
      <c r="K353" s="49"/>
      <c r="L353" s="49"/>
      <c r="M353" s="47"/>
      <c r="N353" s="49"/>
      <c r="O353" s="49"/>
      <c r="P353" s="49"/>
      <c r="Q353" s="49"/>
      <c r="R353" s="49"/>
      <c r="S353" s="49"/>
      <c r="T353" s="49"/>
      <c r="U353" s="54"/>
      <c r="V353" s="49"/>
      <c r="W353" s="49"/>
      <c r="X353" s="49"/>
      <c r="Y353" s="49"/>
      <c r="Z353" s="49"/>
      <c r="AA353" s="49"/>
      <c r="AB353" s="49"/>
      <c r="AC353" s="47"/>
      <c r="AD353" s="47"/>
      <c r="AE353" s="47"/>
      <c r="AF353" s="47"/>
      <c r="AG353" s="67"/>
      <c r="AH353" s="47"/>
      <c r="AI353" s="47"/>
    </row>
    <row r="354" spans="1:35" s="223" customFormat="1" ht="6.75" customHeight="1">
      <c r="A354" s="224"/>
      <c r="B354" s="44"/>
      <c r="C354" s="65"/>
      <c r="D354" s="50"/>
      <c r="E354" s="258"/>
      <c r="F354" s="97"/>
      <c r="G354" s="97"/>
      <c r="H354" s="100"/>
      <c r="I354" s="100"/>
      <c r="J354" s="49"/>
      <c r="K354" s="49"/>
      <c r="L354" s="49"/>
      <c r="M354" s="47"/>
      <c r="N354" s="49"/>
      <c r="O354" s="49"/>
      <c r="P354" s="49"/>
      <c r="Q354" s="49"/>
      <c r="R354" s="49"/>
      <c r="S354" s="49"/>
      <c r="T354" s="49"/>
      <c r="U354" s="54"/>
      <c r="V354" s="49"/>
      <c r="W354" s="49"/>
      <c r="X354" s="49"/>
      <c r="Y354" s="49"/>
      <c r="Z354" s="49"/>
      <c r="AA354" s="49"/>
      <c r="AB354" s="49"/>
      <c r="AC354" s="47"/>
      <c r="AD354" s="47"/>
      <c r="AE354" s="47"/>
      <c r="AF354" s="47"/>
      <c r="AG354" s="67"/>
      <c r="AH354" s="47"/>
      <c r="AI354" s="47"/>
    </row>
    <row r="355" spans="1:35" s="223" customFormat="1" ht="6.75" customHeight="1">
      <c r="A355" s="224"/>
      <c r="B355" s="44"/>
      <c r="C355" s="65"/>
      <c r="D355" s="50"/>
      <c r="E355" s="258"/>
      <c r="F355" s="97"/>
      <c r="G355" s="97"/>
      <c r="H355" s="100"/>
      <c r="I355" s="100"/>
      <c r="J355" s="49"/>
      <c r="K355" s="49"/>
      <c r="L355" s="49"/>
      <c r="M355" s="47"/>
      <c r="N355" s="49"/>
      <c r="O355" s="49"/>
      <c r="P355" s="49"/>
      <c r="Q355" s="49"/>
      <c r="R355" s="49"/>
      <c r="S355" s="49"/>
      <c r="T355" s="49"/>
      <c r="U355" s="54"/>
      <c r="V355" s="49"/>
      <c r="W355" s="49"/>
      <c r="X355" s="49"/>
      <c r="Y355" s="49"/>
      <c r="Z355" s="49"/>
      <c r="AA355" s="49"/>
      <c r="AB355" s="49"/>
      <c r="AC355" s="47"/>
      <c r="AD355" s="47"/>
      <c r="AE355" s="47"/>
      <c r="AF355" s="47"/>
      <c r="AG355" s="67"/>
      <c r="AH355" s="47"/>
      <c r="AI355" s="47"/>
    </row>
    <row r="356" spans="1:35" s="223" customFormat="1" ht="6.75" customHeight="1">
      <c r="A356" s="224"/>
      <c r="B356" s="44"/>
      <c r="C356" s="65"/>
      <c r="D356" s="50"/>
      <c r="E356" s="258"/>
      <c r="F356" s="97"/>
      <c r="G356" s="97"/>
      <c r="H356" s="100"/>
      <c r="I356" s="100"/>
      <c r="J356" s="49"/>
      <c r="K356" s="49"/>
      <c r="L356" s="49"/>
      <c r="M356" s="47"/>
      <c r="N356" s="49"/>
      <c r="O356" s="49"/>
      <c r="P356" s="49"/>
      <c r="Q356" s="49"/>
      <c r="R356" s="49"/>
      <c r="S356" s="49"/>
      <c r="T356" s="49"/>
      <c r="U356" s="54"/>
      <c r="V356" s="49"/>
      <c r="W356" s="49"/>
      <c r="X356" s="49"/>
      <c r="Y356" s="49"/>
      <c r="Z356" s="49"/>
      <c r="AA356" s="49"/>
      <c r="AB356" s="49"/>
      <c r="AC356" s="47"/>
      <c r="AD356" s="47"/>
      <c r="AE356" s="47"/>
      <c r="AF356" s="47"/>
      <c r="AG356" s="67"/>
      <c r="AH356" s="47"/>
      <c r="AI356" s="47"/>
    </row>
    <row r="357" spans="1:35" s="223" customFormat="1" ht="6.75" customHeight="1">
      <c r="A357" s="224"/>
      <c r="B357" s="44"/>
      <c r="C357" s="65"/>
      <c r="D357" s="50"/>
      <c r="E357" s="258"/>
      <c r="F357" s="97"/>
      <c r="G357" s="97"/>
      <c r="H357" s="100"/>
      <c r="I357" s="100"/>
      <c r="J357" s="49"/>
      <c r="K357" s="49"/>
      <c r="L357" s="49"/>
      <c r="M357" s="47"/>
      <c r="N357" s="49"/>
      <c r="O357" s="49"/>
      <c r="P357" s="49"/>
      <c r="Q357" s="49"/>
      <c r="R357" s="49"/>
      <c r="S357" s="49"/>
      <c r="T357" s="49"/>
      <c r="U357" s="54"/>
      <c r="V357" s="49"/>
      <c r="W357" s="49"/>
      <c r="X357" s="49"/>
      <c r="Y357" s="49"/>
      <c r="Z357" s="49"/>
      <c r="AA357" s="49"/>
      <c r="AB357" s="49"/>
      <c r="AC357" s="47"/>
      <c r="AD357" s="47"/>
      <c r="AE357" s="47"/>
      <c r="AF357" s="47"/>
      <c r="AG357" s="67"/>
      <c r="AH357" s="47"/>
      <c r="AI357" s="47"/>
    </row>
    <row r="358" spans="1:35" s="223" customFormat="1" ht="6.75" customHeight="1">
      <c r="A358" s="224"/>
      <c r="B358" s="44"/>
      <c r="C358" s="65"/>
      <c r="D358" s="50"/>
      <c r="E358" s="258"/>
      <c r="F358" s="97"/>
      <c r="G358" s="97"/>
      <c r="H358" s="100"/>
      <c r="I358" s="100"/>
      <c r="J358" s="49"/>
      <c r="K358" s="49"/>
      <c r="L358" s="49"/>
      <c r="M358" s="47"/>
      <c r="N358" s="49"/>
      <c r="O358" s="49"/>
      <c r="P358" s="49"/>
      <c r="Q358" s="49"/>
      <c r="R358" s="49"/>
      <c r="S358" s="49"/>
      <c r="T358" s="49"/>
      <c r="U358" s="54"/>
      <c r="V358" s="49"/>
      <c r="W358" s="49"/>
      <c r="X358" s="49"/>
      <c r="Y358" s="49"/>
      <c r="Z358" s="49"/>
      <c r="AA358" s="49"/>
      <c r="AB358" s="49"/>
      <c r="AC358" s="47"/>
      <c r="AD358" s="47"/>
      <c r="AE358" s="47"/>
      <c r="AF358" s="47"/>
      <c r="AG358" s="67"/>
      <c r="AH358" s="47"/>
      <c r="AI358" s="47"/>
    </row>
    <row r="359" spans="1:35" s="223" customFormat="1" ht="6.75" customHeight="1">
      <c r="A359" s="224"/>
      <c r="B359" s="44"/>
      <c r="C359" s="65"/>
      <c r="D359" s="50"/>
      <c r="E359" s="258"/>
      <c r="F359" s="97"/>
      <c r="G359" s="97"/>
      <c r="H359" s="100"/>
      <c r="I359" s="100"/>
      <c r="J359" s="49"/>
      <c r="K359" s="49"/>
      <c r="L359" s="49"/>
      <c r="M359" s="47"/>
      <c r="N359" s="49"/>
      <c r="O359" s="49"/>
      <c r="P359" s="49"/>
      <c r="Q359" s="49"/>
      <c r="R359" s="49"/>
      <c r="S359" s="49"/>
      <c r="T359" s="49"/>
      <c r="U359" s="54"/>
      <c r="V359" s="49"/>
      <c r="W359" s="49"/>
      <c r="X359" s="49"/>
      <c r="Y359" s="49"/>
      <c r="Z359" s="49"/>
      <c r="AA359" s="49"/>
      <c r="AB359" s="49"/>
      <c r="AC359" s="47"/>
      <c r="AD359" s="47"/>
      <c r="AE359" s="47"/>
      <c r="AF359" s="47"/>
      <c r="AG359" s="67"/>
      <c r="AH359" s="47"/>
      <c r="AI359" s="47"/>
    </row>
    <row r="360" spans="1:35" s="223" customFormat="1" ht="6.75" customHeight="1">
      <c r="A360" s="224"/>
      <c r="B360" s="44"/>
      <c r="C360" s="65"/>
      <c r="D360" s="50"/>
      <c r="E360" s="258"/>
      <c r="F360" s="97"/>
      <c r="G360" s="97"/>
      <c r="H360" s="100"/>
      <c r="I360" s="100"/>
      <c r="J360" s="49"/>
      <c r="K360" s="49"/>
      <c r="L360" s="49"/>
      <c r="M360" s="47"/>
      <c r="N360" s="49"/>
      <c r="O360" s="49"/>
      <c r="P360" s="49"/>
      <c r="Q360" s="49"/>
      <c r="R360" s="49"/>
      <c r="S360" s="49"/>
      <c r="T360" s="49"/>
      <c r="U360" s="54"/>
      <c r="V360" s="49"/>
      <c r="W360" s="49"/>
      <c r="X360" s="49"/>
      <c r="Y360" s="49"/>
      <c r="Z360" s="49"/>
      <c r="AA360" s="49"/>
      <c r="AB360" s="49"/>
      <c r="AC360" s="47"/>
      <c r="AD360" s="47"/>
      <c r="AE360" s="47"/>
      <c r="AF360" s="47"/>
      <c r="AG360" s="67"/>
      <c r="AH360" s="47"/>
      <c r="AI360" s="47"/>
    </row>
    <row r="361" spans="1:35" s="223" customFormat="1" ht="6.75" customHeight="1">
      <c r="A361" s="224"/>
      <c r="B361" s="44"/>
      <c r="C361" s="65"/>
      <c r="D361" s="50"/>
      <c r="E361" s="258"/>
      <c r="F361" s="97"/>
      <c r="G361" s="97"/>
      <c r="H361" s="100"/>
      <c r="I361" s="100"/>
      <c r="J361" s="49"/>
      <c r="K361" s="49"/>
      <c r="L361" s="49"/>
      <c r="M361" s="47"/>
      <c r="N361" s="49"/>
      <c r="O361" s="49"/>
      <c r="P361" s="49"/>
      <c r="Q361" s="49"/>
      <c r="R361" s="49"/>
      <c r="S361" s="49"/>
      <c r="T361" s="49"/>
      <c r="U361" s="54"/>
      <c r="V361" s="49"/>
      <c r="W361" s="49"/>
      <c r="X361" s="49"/>
      <c r="Y361" s="49"/>
      <c r="Z361" s="49"/>
      <c r="AA361" s="49"/>
      <c r="AB361" s="49"/>
      <c r="AC361" s="47"/>
      <c r="AD361" s="47"/>
      <c r="AE361" s="47"/>
      <c r="AF361" s="47"/>
      <c r="AG361" s="67"/>
      <c r="AH361" s="47"/>
      <c r="AI361" s="47"/>
    </row>
    <row r="362" spans="1:35" s="223" customFormat="1" ht="6.75" customHeight="1">
      <c r="A362" s="224"/>
      <c r="B362" s="44"/>
      <c r="C362" s="65"/>
      <c r="D362" s="50"/>
      <c r="E362" s="258"/>
      <c r="F362" s="97"/>
      <c r="G362" s="97"/>
      <c r="H362" s="100"/>
      <c r="I362" s="100"/>
      <c r="J362" s="49"/>
      <c r="K362" s="49"/>
      <c r="L362" s="49"/>
      <c r="M362" s="47"/>
      <c r="N362" s="49"/>
      <c r="O362" s="49"/>
      <c r="P362" s="49"/>
      <c r="Q362" s="49"/>
      <c r="R362" s="49"/>
      <c r="S362" s="49"/>
      <c r="T362" s="49"/>
      <c r="U362" s="54"/>
      <c r="V362" s="49"/>
      <c r="W362" s="49"/>
      <c r="X362" s="49"/>
      <c r="Y362" s="49"/>
      <c r="Z362" s="49"/>
      <c r="AA362" s="49"/>
      <c r="AB362" s="49"/>
      <c r="AC362" s="47"/>
      <c r="AD362" s="47"/>
      <c r="AE362" s="47"/>
      <c r="AF362" s="47"/>
      <c r="AG362" s="67"/>
      <c r="AH362" s="47"/>
      <c r="AI362" s="47"/>
    </row>
    <row r="363" spans="1:35" s="223" customFormat="1" ht="6.75" customHeight="1">
      <c r="A363" s="224"/>
      <c r="B363" s="44"/>
      <c r="C363" s="65"/>
      <c r="D363" s="50"/>
      <c r="E363" s="258"/>
      <c r="F363" s="97"/>
      <c r="G363" s="97"/>
      <c r="H363" s="100"/>
      <c r="I363" s="100"/>
      <c r="J363" s="49"/>
      <c r="K363" s="49"/>
      <c r="L363" s="49"/>
      <c r="M363" s="47"/>
      <c r="N363" s="49"/>
      <c r="O363" s="49"/>
      <c r="P363" s="49"/>
      <c r="Q363" s="49"/>
      <c r="R363" s="49"/>
      <c r="S363" s="49"/>
      <c r="T363" s="49"/>
      <c r="U363" s="54"/>
      <c r="V363" s="49"/>
      <c r="W363" s="49"/>
      <c r="X363" s="49"/>
      <c r="Y363" s="49"/>
      <c r="Z363" s="49"/>
      <c r="AA363" s="49"/>
      <c r="AB363" s="49"/>
      <c r="AC363" s="47"/>
      <c r="AD363" s="47"/>
      <c r="AE363" s="47"/>
      <c r="AF363" s="47"/>
      <c r="AG363" s="67"/>
      <c r="AH363" s="47"/>
      <c r="AI363" s="47"/>
    </row>
    <row r="364" spans="1:35" s="223" customFormat="1" ht="6.75" customHeight="1">
      <c r="A364" s="224"/>
      <c r="B364" s="44"/>
      <c r="C364" s="65"/>
      <c r="D364" s="50"/>
      <c r="E364" s="258"/>
      <c r="F364" s="97"/>
      <c r="G364" s="97"/>
      <c r="H364" s="100"/>
      <c r="I364" s="100"/>
      <c r="J364" s="49"/>
      <c r="K364" s="49"/>
      <c r="L364" s="49"/>
      <c r="M364" s="47"/>
      <c r="N364" s="49"/>
      <c r="O364" s="49"/>
      <c r="P364" s="49"/>
      <c r="Q364" s="49"/>
      <c r="R364" s="49"/>
      <c r="S364" s="49"/>
      <c r="T364" s="49"/>
      <c r="U364" s="54"/>
      <c r="V364" s="49"/>
      <c r="W364" s="49"/>
      <c r="X364" s="49"/>
      <c r="Y364" s="49"/>
      <c r="Z364" s="49"/>
      <c r="AA364" s="49"/>
      <c r="AB364" s="49"/>
      <c r="AC364" s="47"/>
      <c r="AD364" s="47"/>
      <c r="AE364" s="47"/>
      <c r="AF364" s="47"/>
      <c r="AG364" s="67"/>
      <c r="AH364" s="47"/>
      <c r="AI364" s="47"/>
    </row>
    <row r="365" spans="1:35" s="223" customFormat="1" ht="6.75" customHeight="1">
      <c r="A365" s="224"/>
      <c r="B365" s="44"/>
      <c r="C365" s="65"/>
      <c r="D365" s="50"/>
      <c r="E365" s="258"/>
      <c r="F365" s="97"/>
      <c r="G365" s="97"/>
      <c r="H365" s="100"/>
      <c r="I365" s="100"/>
      <c r="J365" s="49"/>
      <c r="K365" s="49"/>
      <c r="L365" s="49"/>
      <c r="M365" s="47"/>
      <c r="N365" s="49"/>
      <c r="O365" s="49"/>
      <c r="P365" s="49"/>
      <c r="Q365" s="49"/>
      <c r="R365" s="49"/>
      <c r="S365" s="49"/>
      <c r="T365" s="49"/>
      <c r="U365" s="54"/>
      <c r="V365" s="49"/>
      <c r="W365" s="49"/>
      <c r="X365" s="49"/>
      <c r="Y365" s="49"/>
      <c r="Z365" s="49"/>
      <c r="AA365" s="49"/>
      <c r="AB365" s="49"/>
      <c r="AC365" s="47"/>
      <c r="AD365" s="47"/>
      <c r="AE365" s="47"/>
      <c r="AF365" s="47"/>
      <c r="AG365" s="67"/>
      <c r="AH365" s="47"/>
      <c r="AI365" s="47"/>
    </row>
    <row r="366" spans="1:35" s="223" customFormat="1" ht="6.75" customHeight="1">
      <c r="A366" s="224"/>
      <c r="B366" s="44"/>
      <c r="C366" s="65"/>
      <c r="D366" s="50"/>
      <c r="E366" s="258"/>
      <c r="F366" s="97"/>
      <c r="G366" s="97"/>
      <c r="H366" s="100"/>
      <c r="I366" s="100"/>
      <c r="J366" s="49"/>
      <c r="K366" s="49"/>
      <c r="L366" s="49"/>
      <c r="M366" s="47"/>
      <c r="N366" s="49"/>
      <c r="O366" s="49"/>
      <c r="P366" s="49"/>
      <c r="Q366" s="49"/>
      <c r="R366" s="49"/>
      <c r="S366" s="49"/>
      <c r="T366" s="49"/>
      <c r="U366" s="54"/>
      <c r="V366" s="49"/>
      <c r="W366" s="49"/>
      <c r="X366" s="49"/>
      <c r="Y366" s="49"/>
      <c r="Z366" s="49"/>
      <c r="AA366" s="49"/>
      <c r="AB366" s="49"/>
      <c r="AC366" s="47"/>
      <c r="AD366" s="47"/>
      <c r="AE366" s="47"/>
      <c r="AF366" s="47"/>
      <c r="AG366" s="67"/>
      <c r="AH366" s="47"/>
      <c r="AI366" s="47"/>
    </row>
    <row r="367" spans="1:35" s="223" customFormat="1" ht="6.75" customHeight="1">
      <c r="A367" s="224"/>
      <c r="B367" s="44"/>
      <c r="C367" s="65"/>
      <c r="D367" s="50"/>
      <c r="E367" s="258"/>
      <c r="F367" s="97"/>
      <c r="G367" s="97"/>
      <c r="H367" s="100"/>
      <c r="I367" s="100"/>
      <c r="J367" s="49"/>
      <c r="K367" s="49"/>
      <c r="L367" s="49"/>
      <c r="M367" s="47"/>
      <c r="N367" s="49"/>
      <c r="O367" s="49"/>
      <c r="P367" s="49"/>
      <c r="Q367" s="49"/>
      <c r="R367" s="49"/>
      <c r="S367" s="49"/>
      <c r="T367" s="49"/>
      <c r="U367" s="54"/>
      <c r="V367" s="49"/>
      <c r="W367" s="49"/>
      <c r="X367" s="49"/>
      <c r="Y367" s="49"/>
      <c r="Z367" s="49"/>
      <c r="AA367" s="49"/>
      <c r="AB367" s="49"/>
      <c r="AC367" s="47"/>
      <c r="AD367" s="47"/>
      <c r="AE367" s="47"/>
      <c r="AF367" s="47"/>
      <c r="AG367" s="67"/>
      <c r="AH367" s="47"/>
      <c r="AI367" s="47"/>
    </row>
    <row r="368" spans="1:35" s="223" customFormat="1" ht="6.75" customHeight="1">
      <c r="A368" s="224"/>
      <c r="B368" s="44"/>
      <c r="C368" s="65"/>
      <c r="D368" s="50"/>
      <c r="E368" s="258"/>
      <c r="F368" s="97"/>
      <c r="G368" s="97"/>
      <c r="H368" s="100"/>
      <c r="I368" s="100"/>
      <c r="J368" s="49"/>
      <c r="K368" s="49"/>
      <c r="L368" s="49"/>
      <c r="M368" s="47"/>
      <c r="N368" s="49"/>
      <c r="O368" s="49"/>
      <c r="P368" s="49"/>
      <c r="Q368" s="49"/>
      <c r="R368" s="49"/>
      <c r="S368" s="49"/>
      <c r="T368" s="49"/>
      <c r="U368" s="54"/>
      <c r="V368" s="49"/>
      <c r="W368" s="49"/>
      <c r="X368" s="49"/>
      <c r="Y368" s="49"/>
      <c r="Z368" s="49"/>
      <c r="AA368" s="49"/>
      <c r="AB368" s="49"/>
      <c r="AC368" s="47"/>
      <c r="AD368" s="47"/>
      <c r="AE368" s="47"/>
      <c r="AF368" s="47"/>
      <c r="AG368" s="67"/>
      <c r="AH368" s="47"/>
      <c r="AI368" s="47"/>
    </row>
    <row r="369" spans="1:35" s="223" customFormat="1" ht="6.75" customHeight="1">
      <c r="A369" s="224"/>
      <c r="B369" s="44"/>
      <c r="C369" s="65"/>
      <c r="D369" s="50"/>
      <c r="E369" s="258"/>
      <c r="F369" s="97"/>
      <c r="G369" s="97"/>
      <c r="H369" s="100"/>
      <c r="I369" s="100"/>
      <c r="J369" s="49"/>
      <c r="K369" s="49"/>
      <c r="L369" s="49"/>
      <c r="M369" s="47"/>
      <c r="N369" s="49"/>
      <c r="O369" s="49"/>
      <c r="P369" s="49"/>
      <c r="Q369" s="49"/>
      <c r="R369" s="49"/>
      <c r="S369" s="49"/>
      <c r="T369" s="49"/>
      <c r="U369" s="54"/>
      <c r="V369" s="49"/>
      <c r="W369" s="49"/>
      <c r="X369" s="49"/>
      <c r="Y369" s="49"/>
      <c r="Z369" s="49"/>
      <c r="AA369" s="49"/>
      <c r="AB369" s="49"/>
      <c r="AC369" s="47"/>
      <c r="AD369" s="47"/>
      <c r="AE369" s="47"/>
      <c r="AF369" s="47"/>
      <c r="AG369" s="67"/>
      <c r="AH369" s="47"/>
      <c r="AI369" s="47"/>
    </row>
    <row r="370" spans="1:35" s="223" customFormat="1" ht="6.75" customHeight="1">
      <c r="A370" s="224"/>
      <c r="B370" s="44"/>
      <c r="C370" s="65"/>
      <c r="D370" s="50"/>
      <c r="E370" s="258"/>
      <c r="F370" s="97"/>
      <c r="G370" s="97"/>
      <c r="H370" s="100"/>
      <c r="I370" s="100"/>
      <c r="J370" s="49"/>
      <c r="K370" s="49"/>
      <c r="L370" s="49"/>
      <c r="M370" s="47"/>
      <c r="N370" s="49"/>
      <c r="O370" s="49"/>
      <c r="P370" s="49"/>
      <c r="Q370" s="49"/>
      <c r="R370" s="49"/>
      <c r="S370" s="49"/>
      <c r="T370" s="49"/>
      <c r="U370" s="54"/>
      <c r="V370" s="49"/>
      <c r="W370" s="49"/>
      <c r="X370" s="49"/>
      <c r="Y370" s="49"/>
      <c r="Z370" s="49"/>
      <c r="AA370" s="49"/>
      <c r="AB370" s="49"/>
      <c r="AC370" s="47"/>
      <c r="AD370" s="47"/>
      <c r="AE370" s="47"/>
      <c r="AF370" s="47"/>
      <c r="AG370" s="67"/>
      <c r="AH370" s="47"/>
      <c r="AI370" s="47"/>
    </row>
    <row r="371" spans="1:35" s="223" customFormat="1" ht="6.75" customHeight="1">
      <c r="A371" s="224"/>
      <c r="B371" s="44"/>
      <c r="C371" s="65"/>
      <c r="D371" s="50"/>
      <c r="E371" s="258"/>
      <c r="F371" s="97"/>
      <c r="G371" s="97"/>
      <c r="H371" s="100"/>
      <c r="I371" s="100"/>
      <c r="J371" s="49"/>
      <c r="K371" s="49"/>
      <c r="L371" s="49"/>
      <c r="M371" s="47"/>
      <c r="N371" s="49"/>
      <c r="O371" s="49"/>
      <c r="P371" s="49"/>
      <c r="Q371" s="49"/>
      <c r="R371" s="49"/>
      <c r="S371" s="49"/>
      <c r="T371" s="49"/>
      <c r="U371" s="54"/>
      <c r="V371" s="49"/>
      <c r="W371" s="49"/>
      <c r="X371" s="49"/>
      <c r="Y371" s="49"/>
      <c r="Z371" s="49"/>
      <c r="AA371" s="49"/>
      <c r="AB371" s="49"/>
      <c r="AC371" s="47"/>
      <c r="AD371" s="47"/>
      <c r="AE371" s="47"/>
      <c r="AF371" s="47"/>
      <c r="AG371" s="67"/>
      <c r="AH371" s="47"/>
      <c r="AI371" s="47"/>
    </row>
    <row r="372" spans="1:35" s="223" customFormat="1" ht="6.75" customHeight="1">
      <c r="A372" s="224"/>
      <c r="B372" s="44"/>
      <c r="C372" s="65"/>
      <c r="D372" s="50"/>
      <c r="E372" s="258"/>
      <c r="F372" s="97"/>
      <c r="G372" s="97"/>
      <c r="H372" s="100"/>
      <c r="I372" s="100"/>
      <c r="J372" s="49"/>
      <c r="K372" s="49"/>
      <c r="L372" s="49"/>
      <c r="M372" s="47"/>
      <c r="N372" s="49"/>
      <c r="O372" s="49"/>
      <c r="P372" s="49"/>
      <c r="Q372" s="49"/>
      <c r="R372" s="49"/>
      <c r="S372" s="49"/>
      <c r="T372" s="49"/>
      <c r="U372" s="54"/>
      <c r="V372" s="49"/>
      <c r="W372" s="49"/>
      <c r="X372" s="49"/>
      <c r="Y372" s="49"/>
      <c r="Z372" s="49"/>
      <c r="AA372" s="49"/>
      <c r="AB372" s="49"/>
      <c r="AC372" s="47"/>
      <c r="AD372" s="47"/>
      <c r="AE372" s="47"/>
      <c r="AF372" s="47"/>
      <c r="AG372" s="67"/>
      <c r="AH372" s="47"/>
      <c r="AI372" s="47"/>
    </row>
    <row r="373" spans="1:35" s="223" customFormat="1" ht="6.75" customHeight="1">
      <c r="A373" s="224"/>
      <c r="B373" s="44"/>
      <c r="C373" s="65"/>
      <c r="D373" s="50"/>
      <c r="E373" s="258"/>
      <c r="F373" s="97"/>
      <c r="G373" s="97"/>
      <c r="H373" s="100"/>
      <c r="I373" s="100"/>
      <c r="J373" s="49"/>
      <c r="K373" s="49"/>
      <c r="L373" s="49"/>
      <c r="M373" s="47"/>
      <c r="N373" s="49"/>
      <c r="O373" s="49"/>
      <c r="P373" s="49"/>
      <c r="Q373" s="49"/>
      <c r="R373" s="49"/>
      <c r="S373" s="49"/>
      <c r="T373" s="49"/>
      <c r="U373" s="54"/>
      <c r="V373" s="49"/>
      <c r="W373" s="49"/>
      <c r="X373" s="49"/>
      <c r="Y373" s="49"/>
      <c r="Z373" s="49"/>
      <c r="AA373" s="49"/>
      <c r="AB373" s="49"/>
      <c r="AC373" s="47"/>
      <c r="AD373" s="47"/>
      <c r="AE373" s="47"/>
      <c r="AF373" s="47"/>
      <c r="AG373" s="67"/>
      <c r="AH373" s="47"/>
      <c r="AI373" s="47"/>
    </row>
    <row r="374" spans="1:35" s="223" customFormat="1" ht="6.75" customHeight="1">
      <c r="A374" s="224"/>
      <c r="B374" s="44"/>
      <c r="C374" s="65"/>
      <c r="D374" s="50"/>
      <c r="E374" s="258"/>
      <c r="F374" s="97"/>
      <c r="G374" s="97"/>
      <c r="H374" s="100"/>
      <c r="I374" s="100"/>
      <c r="J374" s="49"/>
      <c r="K374" s="49"/>
      <c r="L374" s="49"/>
      <c r="M374" s="47"/>
      <c r="N374" s="49"/>
      <c r="O374" s="49"/>
      <c r="P374" s="49"/>
      <c r="Q374" s="49"/>
      <c r="R374" s="49"/>
      <c r="S374" s="49"/>
      <c r="T374" s="49"/>
      <c r="U374" s="54"/>
      <c r="V374" s="49"/>
      <c r="W374" s="49"/>
      <c r="X374" s="49"/>
      <c r="Y374" s="49"/>
      <c r="Z374" s="49"/>
      <c r="AA374" s="49"/>
      <c r="AB374" s="49"/>
      <c r="AC374" s="47"/>
      <c r="AD374" s="47"/>
      <c r="AE374" s="47"/>
      <c r="AF374" s="47"/>
      <c r="AG374" s="67"/>
      <c r="AH374" s="47"/>
      <c r="AI374" s="47"/>
    </row>
    <row r="375" spans="1:35" s="223" customFormat="1" ht="6.75" customHeight="1">
      <c r="A375" s="224"/>
      <c r="B375" s="44"/>
      <c r="C375" s="65"/>
      <c r="D375" s="50"/>
      <c r="E375" s="258"/>
      <c r="F375" s="97"/>
      <c r="G375" s="97"/>
      <c r="H375" s="100"/>
      <c r="I375" s="100"/>
      <c r="J375" s="49"/>
      <c r="K375" s="49"/>
      <c r="L375" s="49"/>
      <c r="M375" s="47"/>
      <c r="N375" s="49"/>
      <c r="O375" s="49"/>
      <c r="P375" s="49"/>
      <c r="Q375" s="49"/>
      <c r="R375" s="49"/>
      <c r="S375" s="49"/>
      <c r="T375" s="49"/>
      <c r="U375" s="54"/>
      <c r="V375" s="49"/>
      <c r="W375" s="49"/>
      <c r="X375" s="49"/>
      <c r="Y375" s="49"/>
      <c r="Z375" s="49"/>
      <c r="AA375" s="49"/>
      <c r="AB375" s="49"/>
      <c r="AC375" s="47"/>
      <c r="AD375" s="47"/>
      <c r="AE375" s="47"/>
      <c r="AF375" s="47"/>
      <c r="AG375" s="67"/>
      <c r="AH375" s="47"/>
      <c r="AI375" s="47"/>
    </row>
    <row r="376" spans="1:35" s="223" customFormat="1" ht="6.75" customHeight="1">
      <c r="A376" s="224"/>
      <c r="B376" s="44"/>
      <c r="C376" s="65"/>
      <c r="D376" s="50"/>
      <c r="E376" s="258"/>
      <c r="F376" s="97"/>
      <c r="G376" s="97"/>
      <c r="H376" s="100"/>
      <c r="I376" s="100"/>
      <c r="J376" s="49"/>
      <c r="K376" s="49"/>
      <c r="L376" s="49"/>
      <c r="M376" s="47"/>
      <c r="N376" s="49"/>
      <c r="O376" s="49"/>
      <c r="P376" s="49"/>
      <c r="Q376" s="49"/>
      <c r="R376" s="49"/>
      <c r="S376" s="49"/>
      <c r="T376" s="49"/>
      <c r="U376" s="54"/>
      <c r="V376" s="49"/>
      <c r="W376" s="49"/>
      <c r="X376" s="49"/>
      <c r="Y376" s="49"/>
      <c r="Z376" s="49"/>
      <c r="AA376" s="49"/>
      <c r="AB376" s="49"/>
      <c r="AC376" s="47"/>
      <c r="AD376" s="47"/>
      <c r="AE376" s="47"/>
      <c r="AF376" s="47"/>
      <c r="AG376" s="67"/>
      <c r="AH376" s="47"/>
      <c r="AI376" s="47"/>
    </row>
    <row r="377" spans="1:35" s="223" customFormat="1" ht="6.75" customHeight="1">
      <c r="A377" s="224"/>
      <c r="B377" s="44"/>
      <c r="C377" s="65"/>
      <c r="D377" s="50"/>
      <c r="E377" s="258"/>
      <c r="F377" s="97"/>
      <c r="G377" s="97"/>
      <c r="H377" s="100"/>
      <c r="I377" s="100"/>
      <c r="J377" s="49"/>
      <c r="K377" s="49"/>
      <c r="L377" s="49"/>
      <c r="M377" s="47"/>
      <c r="N377" s="49"/>
      <c r="O377" s="49"/>
      <c r="P377" s="49"/>
      <c r="Q377" s="49"/>
      <c r="R377" s="49"/>
      <c r="S377" s="49"/>
      <c r="T377" s="49"/>
      <c r="U377" s="54"/>
      <c r="V377" s="49"/>
      <c r="W377" s="49"/>
      <c r="X377" s="49"/>
      <c r="Y377" s="49"/>
      <c r="Z377" s="49"/>
      <c r="AA377" s="49"/>
      <c r="AB377" s="49"/>
      <c r="AC377" s="47"/>
      <c r="AD377" s="47"/>
      <c r="AE377" s="47"/>
      <c r="AF377" s="47"/>
      <c r="AG377" s="67"/>
      <c r="AH377" s="47"/>
      <c r="AI377" s="47"/>
    </row>
    <row r="378" spans="1:35" s="223" customFormat="1" ht="6.75" customHeight="1">
      <c r="A378" s="224"/>
      <c r="B378" s="44"/>
      <c r="C378" s="65"/>
      <c r="D378" s="50"/>
      <c r="E378" s="258"/>
      <c r="F378" s="97"/>
      <c r="G378" s="97"/>
      <c r="H378" s="100"/>
      <c r="I378" s="100"/>
      <c r="J378" s="49"/>
      <c r="K378" s="49"/>
      <c r="L378" s="49"/>
      <c r="M378" s="47"/>
      <c r="N378" s="49"/>
      <c r="O378" s="49"/>
      <c r="P378" s="49"/>
      <c r="Q378" s="49"/>
      <c r="R378" s="49"/>
      <c r="S378" s="49"/>
      <c r="T378" s="49"/>
      <c r="U378" s="54"/>
      <c r="V378" s="49"/>
      <c r="W378" s="49"/>
      <c r="X378" s="49"/>
      <c r="Y378" s="49"/>
      <c r="Z378" s="49"/>
      <c r="AA378" s="49"/>
      <c r="AB378" s="49"/>
      <c r="AC378" s="47"/>
      <c r="AD378" s="47"/>
      <c r="AE378" s="47"/>
      <c r="AF378" s="47"/>
      <c r="AG378" s="67"/>
      <c r="AH378" s="47"/>
      <c r="AI378" s="47"/>
    </row>
    <row r="379" spans="1:35" s="223" customFormat="1" ht="6.75" customHeight="1">
      <c r="A379" s="224"/>
      <c r="B379" s="44"/>
      <c r="C379" s="65"/>
      <c r="D379" s="50"/>
      <c r="E379" s="258"/>
      <c r="F379" s="97"/>
      <c r="G379" s="97"/>
      <c r="H379" s="100"/>
      <c r="I379" s="100"/>
      <c r="J379" s="49"/>
      <c r="K379" s="49"/>
      <c r="L379" s="49"/>
      <c r="M379" s="47"/>
      <c r="N379" s="49"/>
      <c r="O379" s="49"/>
      <c r="P379" s="49"/>
      <c r="Q379" s="49"/>
      <c r="R379" s="49"/>
      <c r="S379" s="49"/>
      <c r="T379" s="49"/>
      <c r="U379" s="54"/>
      <c r="V379" s="49"/>
      <c r="W379" s="49"/>
      <c r="X379" s="49"/>
      <c r="Y379" s="49"/>
      <c r="Z379" s="49"/>
      <c r="AA379" s="49"/>
      <c r="AB379" s="49"/>
      <c r="AC379" s="47"/>
      <c r="AD379" s="47"/>
      <c r="AE379" s="47"/>
      <c r="AF379" s="47"/>
      <c r="AG379" s="67"/>
      <c r="AH379" s="47"/>
      <c r="AI379" s="47"/>
    </row>
    <row r="380" spans="1:35" s="223" customFormat="1" ht="6.75" customHeight="1">
      <c r="A380" s="224"/>
      <c r="B380" s="44"/>
      <c r="C380" s="65"/>
      <c r="D380" s="50"/>
      <c r="E380" s="258"/>
      <c r="F380" s="97"/>
      <c r="G380" s="97"/>
      <c r="H380" s="100"/>
      <c r="I380" s="100"/>
      <c r="J380" s="49"/>
      <c r="K380" s="49"/>
      <c r="L380" s="49"/>
      <c r="M380" s="47"/>
      <c r="N380" s="49"/>
      <c r="O380" s="49"/>
      <c r="P380" s="49"/>
      <c r="Q380" s="49"/>
      <c r="R380" s="49"/>
      <c r="S380" s="49"/>
      <c r="T380" s="49"/>
      <c r="U380" s="54"/>
      <c r="V380" s="49"/>
      <c r="W380" s="49"/>
      <c r="X380" s="49"/>
      <c r="Y380" s="49"/>
      <c r="Z380" s="49"/>
      <c r="AA380" s="49"/>
      <c r="AB380" s="49"/>
      <c r="AC380" s="47"/>
      <c r="AD380" s="47"/>
      <c r="AE380" s="47"/>
      <c r="AF380" s="47"/>
      <c r="AG380" s="67"/>
      <c r="AH380" s="47"/>
      <c r="AI380" s="47"/>
    </row>
    <row r="381" spans="1:35" s="223" customFormat="1" ht="6.75" customHeight="1">
      <c r="A381" s="224"/>
      <c r="B381" s="44"/>
      <c r="C381" s="65"/>
      <c r="D381" s="50"/>
      <c r="E381" s="258"/>
      <c r="F381" s="97"/>
      <c r="G381" s="97"/>
      <c r="H381" s="100"/>
      <c r="I381" s="100"/>
      <c r="J381" s="49"/>
      <c r="K381" s="49"/>
      <c r="L381" s="49"/>
      <c r="M381" s="47"/>
      <c r="N381" s="49"/>
      <c r="O381" s="49"/>
      <c r="P381" s="49"/>
      <c r="Q381" s="49"/>
      <c r="R381" s="49"/>
      <c r="S381" s="49"/>
      <c r="T381" s="49"/>
      <c r="U381" s="54"/>
      <c r="V381" s="49"/>
      <c r="W381" s="49"/>
      <c r="X381" s="49"/>
      <c r="Y381" s="49"/>
      <c r="Z381" s="49"/>
      <c r="AA381" s="49"/>
      <c r="AB381" s="49"/>
      <c r="AC381" s="47"/>
      <c r="AD381" s="47"/>
      <c r="AE381" s="47"/>
      <c r="AF381" s="47"/>
      <c r="AG381" s="67"/>
      <c r="AH381" s="47"/>
      <c r="AI381" s="47"/>
    </row>
    <row r="382" spans="1:35" s="223" customFormat="1" ht="6.75" customHeight="1">
      <c r="A382" s="224"/>
      <c r="B382" s="44"/>
      <c r="C382" s="65"/>
      <c r="D382" s="50"/>
      <c r="E382" s="258"/>
      <c r="F382" s="97"/>
      <c r="G382" s="97"/>
      <c r="H382" s="100"/>
      <c r="I382" s="100"/>
      <c r="J382" s="49"/>
      <c r="K382" s="49"/>
      <c r="L382" s="49"/>
      <c r="M382" s="47"/>
      <c r="N382" s="49"/>
      <c r="O382" s="49"/>
      <c r="P382" s="49"/>
      <c r="Q382" s="49"/>
      <c r="R382" s="49"/>
      <c r="S382" s="49"/>
      <c r="T382" s="49"/>
      <c r="U382" s="54"/>
      <c r="V382" s="49"/>
      <c r="W382" s="49"/>
      <c r="X382" s="49"/>
      <c r="Y382" s="49"/>
      <c r="Z382" s="49"/>
      <c r="AA382" s="49"/>
      <c r="AB382" s="49"/>
      <c r="AC382" s="47"/>
      <c r="AD382" s="47"/>
      <c r="AE382" s="47"/>
      <c r="AF382" s="47"/>
      <c r="AG382" s="67"/>
      <c r="AH382" s="47"/>
      <c r="AI382" s="47"/>
    </row>
    <row r="383" spans="1:35" s="223" customFormat="1" ht="6.75" customHeight="1">
      <c r="A383" s="224"/>
      <c r="B383" s="44"/>
      <c r="C383" s="65"/>
      <c r="D383" s="50"/>
      <c r="E383" s="258"/>
      <c r="F383" s="97"/>
      <c r="G383" s="97"/>
      <c r="H383" s="100"/>
      <c r="I383" s="100"/>
      <c r="J383" s="49"/>
      <c r="K383" s="49"/>
      <c r="L383" s="49"/>
      <c r="M383" s="47"/>
      <c r="N383" s="49"/>
      <c r="O383" s="49"/>
      <c r="P383" s="49"/>
      <c r="Q383" s="49"/>
      <c r="R383" s="49"/>
      <c r="S383" s="49"/>
      <c r="T383" s="49"/>
      <c r="U383" s="54"/>
      <c r="V383" s="49"/>
      <c r="W383" s="49"/>
      <c r="X383" s="49"/>
      <c r="Y383" s="49"/>
      <c r="Z383" s="49"/>
      <c r="AA383" s="49"/>
      <c r="AB383" s="49"/>
      <c r="AC383" s="47"/>
      <c r="AD383" s="47"/>
      <c r="AE383" s="47"/>
      <c r="AF383" s="47"/>
      <c r="AG383" s="67"/>
      <c r="AH383" s="47"/>
      <c r="AI383" s="47"/>
    </row>
    <row r="384" spans="1:35" s="223" customFormat="1" ht="6.75" customHeight="1">
      <c r="A384" s="224"/>
      <c r="B384" s="44"/>
      <c r="C384" s="65"/>
      <c r="D384" s="50"/>
      <c r="E384" s="258"/>
      <c r="F384" s="97"/>
      <c r="G384" s="97"/>
      <c r="H384" s="100"/>
      <c r="I384" s="100"/>
      <c r="J384" s="49"/>
      <c r="K384" s="49"/>
      <c r="L384" s="49"/>
      <c r="M384" s="47"/>
      <c r="N384" s="49"/>
      <c r="O384" s="49"/>
      <c r="P384" s="49"/>
      <c r="Q384" s="49"/>
      <c r="R384" s="49"/>
      <c r="S384" s="49"/>
      <c r="T384" s="49"/>
      <c r="U384" s="54"/>
      <c r="V384" s="49"/>
      <c r="W384" s="49"/>
      <c r="X384" s="49"/>
      <c r="Y384" s="49"/>
      <c r="Z384" s="49"/>
      <c r="AA384" s="49"/>
      <c r="AB384" s="49"/>
      <c r="AC384" s="47"/>
      <c r="AD384" s="47"/>
      <c r="AE384" s="47"/>
      <c r="AF384" s="47"/>
      <c r="AG384" s="67"/>
      <c r="AH384" s="47"/>
      <c r="AI384" s="47"/>
    </row>
    <row r="385" spans="1:35" s="223" customFormat="1" ht="6.75" customHeight="1">
      <c r="A385" s="224"/>
      <c r="B385" s="44"/>
      <c r="C385" s="65"/>
      <c r="D385" s="50"/>
      <c r="E385" s="258"/>
      <c r="F385" s="97"/>
      <c r="G385" s="97"/>
      <c r="H385" s="100"/>
      <c r="I385" s="100"/>
      <c r="J385" s="49"/>
      <c r="K385" s="49"/>
      <c r="L385" s="49"/>
      <c r="M385" s="47"/>
      <c r="N385" s="49"/>
      <c r="O385" s="49"/>
      <c r="P385" s="49"/>
      <c r="Q385" s="49"/>
      <c r="R385" s="49"/>
      <c r="S385" s="49"/>
      <c r="T385" s="49"/>
      <c r="U385" s="54"/>
      <c r="V385" s="49"/>
      <c r="W385" s="49"/>
      <c r="X385" s="49"/>
      <c r="Y385" s="49"/>
      <c r="Z385" s="49"/>
      <c r="AA385" s="49"/>
      <c r="AB385" s="49"/>
      <c r="AC385" s="47"/>
      <c r="AD385" s="47"/>
      <c r="AE385" s="47"/>
      <c r="AF385" s="47"/>
      <c r="AG385" s="67"/>
      <c r="AH385" s="47"/>
      <c r="AI385" s="47"/>
    </row>
    <row r="386" spans="1:35" s="223" customFormat="1" ht="6.75" customHeight="1">
      <c r="A386" s="224"/>
      <c r="B386" s="44"/>
      <c r="C386" s="65"/>
      <c r="D386" s="50"/>
      <c r="E386" s="258"/>
      <c r="F386" s="97"/>
      <c r="G386" s="97"/>
      <c r="H386" s="100"/>
      <c r="I386" s="100"/>
      <c r="J386" s="49"/>
      <c r="K386" s="49"/>
      <c r="L386" s="49"/>
      <c r="M386" s="47"/>
      <c r="N386" s="49"/>
      <c r="O386" s="49"/>
      <c r="P386" s="49"/>
      <c r="Q386" s="49"/>
      <c r="R386" s="49"/>
      <c r="S386" s="49"/>
      <c r="T386" s="49"/>
      <c r="U386" s="54"/>
      <c r="V386" s="49"/>
      <c r="W386" s="49"/>
      <c r="X386" s="49"/>
      <c r="Y386" s="49"/>
      <c r="Z386" s="49"/>
      <c r="AA386" s="49"/>
      <c r="AB386" s="49"/>
      <c r="AC386" s="47"/>
      <c r="AD386" s="47"/>
      <c r="AE386" s="47"/>
      <c r="AF386" s="47"/>
      <c r="AG386" s="67"/>
      <c r="AH386" s="47"/>
      <c r="AI386" s="47"/>
    </row>
    <row r="387" spans="1:35" s="223" customFormat="1" ht="6.75" customHeight="1">
      <c r="A387" s="224"/>
      <c r="B387" s="44"/>
      <c r="C387" s="65"/>
      <c r="D387" s="50"/>
      <c r="E387" s="258"/>
      <c r="F387" s="97"/>
      <c r="G387" s="97"/>
      <c r="H387" s="100"/>
      <c r="I387" s="100"/>
      <c r="J387" s="49"/>
      <c r="K387" s="49"/>
      <c r="L387" s="49"/>
      <c r="M387" s="47"/>
      <c r="N387" s="49"/>
      <c r="O387" s="49"/>
      <c r="P387" s="49"/>
      <c r="Q387" s="49"/>
      <c r="R387" s="49"/>
      <c r="S387" s="49"/>
      <c r="T387" s="49"/>
      <c r="U387" s="54"/>
      <c r="V387" s="49"/>
      <c r="W387" s="49"/>
      <c r="X387" s="49"/>
      <c r="Y387" s="49"/>
      <c r="Z387" s="49"/>
      <c r="AA387" s="49"/>
      <c r="AB387" s="49"/>
      <c r="AC387" s="47"/>
      <c r="AD387" s="47"/>
      <c r="AE387" s="47"/>
      <c r="AF387" s="47"/>
      <c r="AG387" s="67"/>
      <c r="AH387" s="47"/>
      <c r="AI387" s="47"/>
    </row>
    <row r="388" spans="1:35" s="223" customFormat="1" ht="6.75" customHeight="1">
      <c r="A388" s="224"/>
      <c r="B388" s="44"/>
      <c r="C388" s="65"/>
      <c r="D388" s="50"/>
      <c r="E388" s="258"/>
      <c r="F388" s="97"/>
      <c r="G388" s="97"/>
      <c r="H388" s="100"/>
      <c r="I388" s="100"/>
      <c r="J388" s="49"/>
      <c r="K388" s="49"/>
      <c r="L388" s="49"/>
      <c r="M388" s="47"/>
      <c r="N388" s="49"/>
      <c r="O388" s="49"/>
      <c r="P388" s="49"/>
      <c r="Q388" s="49"/>
      <c r="R388" s="49"/>
      <c r="S388" s="49"/>
      <c r="T388" s="49"/>
      <c r="U388" s="54"/>
      <c r="V388" s="49"/>
      <c r="W388" s="49"/>
      <c r="X388" s="49"/>
      <c r="Y388" s="49"/>
      <c r="Z388" s="49"/>
      <c r="AA388" s="49"/>
      <c r="AB388" s="49"/>
      <c r="AC388" s="47"/>
      <c r="AD388" s="47"/>
      <c r="AE388" s="47"/>
      <c r="AF388" s="47"/>
      <c r="AG388" s="67"/>
      <c r="AH388" s="47"/>
      <c r="AI388" s="47"/>
    </row>
    <row r="389" spans="1:35" s="223" customFormat="1" ht="6.75" customHeight="1">
      <c r="A389" s="224"/>
      <c r="B389" s="44"/>
      <c r="C389" s="65"/>
      <c r="D389" s="50"/>
      <c r="E389" s="258"/>
      <c r="F389" s="97"/>
      <c r="G389" s="97"/>
      <c r="H389" s="100"/>
      <c r="I389" s="100"/>
      <c r="J389" s="49"/>
      <c r="K389" s="49"/>
      <c r="L389" s="49"/>
      <c r="M389" s="47"/>
      <c r="N389" s="49"/>
      <c r="O389" s="49"/>
      <c r="P389" s="49"/>
      <c r="Q389" s="49"/>
      <c r="R389" s="49"/>
      <c r="S389" s="49"/>
      <c r="T389" s="49"/>
      <c r="U389" s="54"/>
      <c r="V389" s="49"/>
      <c r="W389" s="49"/>
      <c r="X389" s="49"/>
      <c r="Y389" s="49"/>
      <c r="Z389" s="49"/>
      <c r="AA389" s="49"/>
      <c r="AB389" s="49"/>
      <c r="AC389" s="47"/>
      <c r="AD389" s="47"/>
      <c r="AE389" s="47"/>
      <c r="AF389" s="47"/>
      <c r="AG389" s="67"/>
      <c r="AH389" s="47"/>
      <c r="AI389" s="47"/>
    </row>
    <row r="390" spans="1:35" s="223" customFormat="1" ht="6.75" customHeight="1">
      <c r="A390" s="224"/>
      <c r="B390" s="44"/>
      <c r="C390" s="65"/>
      <c r="D390" s="50"/>
      <c r="E390" s="258"/>
      <c r="F390" s="97"/>
      <c r="G390" s="97"/>
      <c r="H390" s="100"/>
      <c r="I390" s="100"/>
      <c r="J390" s="49"/>
      <c r="K390" s="49"/>
      <c r="L390" s="49"/>
      <c r="M390" s="47"/>
      <c r="N390" s="49"/>
      <c r="O390" s="49"/>
      <c r="P390" s="49"/>
      <c r="Q390" s="49"/>
      <c r="R390" s="49"/>
      <c r="S390" s="49"/>
      <c r="T390" s="49"/>
      <c r="U390" s="54"/>
      <c r="V390" s="49"/>
      <c r="W390" s="49"/>
      <c r="X390" s="49"/>
      <c r="Y390" s="49"/>
      <c r="Z390" s="49"/>
      <c r="AA390" s="49"/>
      <c r="AB390" s="49"/>
      <c r="AC390" s="47"/>
      <c r="AD390" s="47"/>
      <c r="AE390" s="47"/>
      <c r="AF390" s="47"/>
      <c r="AG390" s="67"/>
      <c r="AH390" s="47"/>
      <c r="AI390" s="47"/>
    </row>
    <row r="391" spans="1:35" s="223" customFormat="1" ht="6.75" customHeight="1">
      <c r="A391" s="224"/>
      <c r="B391" s="44"/>
      <c r="C391" s="65"/>
      <c r="D391" s="50"/>
      <c r="E391" s="258"/>
      <c r="F391" s="97"/>
      <c r="G391" s="97"/>
      <c r="H391" s="100"/>
      <c r="I391" s="100"/>
      <c r="J391" s="49"/>
      <c r="K391" s="49"/>
      <c r="L391" s="49"/>
      <c r="M391" s="47"/>
      <c r="N391" s="49"/>
      <c r="O391" s="49"/>
      <c r="P391" s="49"/>
      <c r="Q391" s="49"/>
      <c r="R391" s="49"/>
      <c r="S391" s="49"/>
      <c r="T391" s="49"/>
      <c r="U391" s="54"/>
      <c r="V391" s="49"/>
      <c r="W391" s="49"/>
      <c r="X391" s="49"/>
      <c r="Y391" s="49"/>
      <c r="Z391" s="49"/>
      <c r="AA391" s="49"/>
      <c r="AB391" s="49"/>
      <c r="AC391" s="47"/>
      <c r="AD391" s="47"/>
      <c r="AE391" s="47"/>
      <c r="AF391" s="47"/>
      <c r="AG391" s="67"/>
      <c r="AH391" s="47"/>
      <c r="AI391" s="47"/>
    </row>
    <row r="392" spans="1:35" s="223" customFormat="1" ht="6.75" customHeight="1">
      <c r="A392" s="224"/>
      <c r="B392" s="44"/>
      <c r="C392" s="65"/>
      <c r="D392" s="50"/>
      <c r="E392" s="258"/>
      <c r="F392" s="97"/>
      <c r="G392" s="97"/>
      <c r="H392" s="100"/>
      <c r="I392" s="100"/>
      <c r="J392" s="49"/>
      <c r="K392" s="49"/>
      <c r="L392" s="49"/>
      <c r="M392" s="47"/>
      <c r="N392" s="49"/>
      <c r="O392" s="49"/>
      <c r="P392" s="49"/>
      <c r="Q392" s="49"/>
      <c r="R392" s="49"/>
      <c r="S392" s="49"/>
      <c r="T392" s="49"/>
      <c r="U392" s="54"/>
      <c r="V392" s="49"/>
      <c r="W392" s="49"/>
      <c r="X392" s="49"/>
      <c r="Y392" s="49"/>
      <c r="Z392" s="49"/>
      <c r="AA392" s="49"/>
      <c r="AB392" s="49"/>
      <c r="AC392" s="47"/>
      <c r="AD392" s="47"/>
      <c r="AE392" s="47"/>
      <c r="AF392" s="47"/>
      <c r="AG392" s="67"/>
      <c r="AH392" s="47"/>
      <c r="AI392" s="47"/>
    </row>
    <row r="393" spans="1:35" s="223" customFormat="1" ht="6.75" customHeight="1">
      <c r="A393" s="224"/>
      <c r="B393" s="44"/>
      <c r="C393" s="65"/>
      <c r="D393" s="50"/>
      <c r="E393" s="258"/>
      <c r="F393" s="97"/>
      <c r="G393" s="97"/>
      <c r="H393" s="100"/>
      <c r="I393" s="100"/>
      <c r="J393" s="49"/>
      <c r="K393" s="49"/>
      <c r="L393" s="49"/>
      <c r="M393" s="47"/>
      <c r="N393" s="49"/>
      <c r="O393" s="49"/>
      <c r="P393" s="49"/>
      <c r="Q393" s="49"/>
      <c r="R393" s="49"/>
      <c r="S393" s="49"/>
      <c r="T393" s="49"/>
      <c r="U393" s="54"/>
      <c r="V393" s="49"/>
      <c r="W393" s="49"/>
      <c r="X393" s="49"/>
      <c r="Y393" s="49"/>
      <c r="Z393" s="49"/>
      <c r="AA393" s="49"/>
      <c r="AB393" s="49"/>
      <c r="AC393" s="47"/>
      <c r="AD393" s="47"/>
      <c r="AE393" s="47"/>
      <c r="AF393" s="47"/>
      <c r="AG393" s="67"/>
      <c r="AH393" s="47"/>
      <c r="AI393" s="47"/>
    </row>
    <row r="394" spans="1:35" s="223" customFormat="1" ht="6.75" customHeight="1">
      <c r="A394" s="224"/>
      <c r="B394" s="44"/>
      <c r="C394" s="65"/>
      <c r="D394" s="50"/>
      <c r="E394" s="258"/>
      <c r="F394" s="97"/>
      <c r="G394" s="97"/>
      <c r="H394" s="100"/>
      <c r="I394" s="100"/>
      <c r="J394" s="49"/>
      <c r="K394" s="49"/>
      <c r="L394" s="49"/>
      <c r="M394" s="47"/>
      <c r="N394" s="49"/>
      <c r="O394" s="49"/>
      <c r="P394" s="49"/>
      <c r="Q394" s="49"/>
      <c r="R394" s="49"/>
      <c r="S394" s="49"/>
      <c r="T394" s="49"/>
      <c r="U394" s="54"/>
      <c r="V394" s="49"/>
      <c r="W394" s="49"/>
      <c r="X394" s="49"/>
      <c r="Y394" s="49"/>
      <c r="Z394" s="49"/>
      <c r="AA394" s="49"/>
      <c r="AB394" s="49"/>
      <c r="AC394" s="47"/>
      <c r="AD394" s="47"/>
      <c r="AE394" s="47"/>
      <c r="AF394" s="47"/>
      <c r="AG394" s="67"/>
      <c r="AH394" s="47"/>
      <c r="AI394" s="47"/>
    </row>
    <row r="395" spans="1:35" s="223" customFormat="1" ht="6.75" customHeight="1">
      <c r="A395" s="224"/>
      <c r="B395" s="44"/>
      <c r="C395" s="65"/>
      <c r="D395" s="50"/>
      <c r="E395" s="258"/>
      <c r="F395" s="97"/>
      <c r="G395" s="97"/>
      <c r="H395" s="100"/>
      <c r="I395" s="100"/>
      <c r="J395" s="49"/>
      <c r="K395" s="49"/>
      <c r="L395" s="49"/>
      <c r="M395" s="47"/>
      <c r="N395" s="49"/>
      <c r="O395" s="49"/>
      <c r="P395" s="49"/>
      <c r="Q395" s="49"/>
      <c r="R395" s="49"/>
      <c r="S395" s="49"/>
      <c r="T395" s="49"/>
      <c r="U395" s="54"/>
      <c r="V395" s="49"/>
      <c r="W395" s="49"/>
      <c r="X395" s="49"/>
      <c r="Y395" s="49"/>
      <c r="Z395" s="49"/>
      <c r="AA395" s="49"/>
      <c r="AB395" s="49"/>
      <c r="AC395" s="47"/>
      <c r="AD395" s="47"/>
      <c r="AE395" s="47"/>
      <c r="AF395" s="47"/>
      <c r="AG395" s="67"/>
      <c r="AH395" s="47"/>
      <c r="AI395" s="47"/>
    </row>
    <row r="396" spans="1:35" s="223" customFormat="1" ht="6.75" customHeight="1">
      <c r="A396" s="224"/>
      <c r="B396" s="44"/>
      <c r="C396" s="65"/>
      <c r="D396" s="50"/>
      <c r="E396" s="258"/>
      <c r="F396" s="97"/>
      <c r="G396" s="97"/>
      <c r="H396" s="100"/>
      <c r="I396" s="100"/>
      <c r="J396" s="49"/>
      <c r="K396" s="49"/>
      <c r="L396" s="49"/>
      <c r="M396" s="47"/>
      <c r="N396" s="49"/>
      <c r="O396" s="49"/>
      <c r="P396" s="49"/>
      <c r="Q396" s="49"/>
      <c r="R396" s="49"/>
      <c r="S396" s="49"/>
      <c r="T396" s="49"/>
      <c r="U396" s="54"/>
      <c r="V396" s="49"/>
      <c r="W396" s="49"/>
      <c r="X396" s="49"/>
      <c r="Y396" s="49"/>
      <c r="Z396" s="49"/>
      <c r="AA396" s="49"/>
      <c r="AB396" s="49"/>
      <c r="AC396" s="47"/>
      <c r="AD396" s="47"/>
      <c r="AE396" s="47"/>
      <c r="AF396" s="47"/>
      <c r="AG396" s="67"/>
      <c r="AH396" s="47"/>
      <c r="AI396" s="47"/>
    </row>
    <row r="397" spans="1:35" s="223" customFormat="1" ht="6.75" customHeight="1">
      <c r="A397" s="224"/>
      <c r="B397" s="44"/>
      <c r="C397" s="65"/>
      <c r="D397" s="50"/>
      <c r="E397" s="258"/>
      <c r="F397" s="97"/>
      <c r="G397" s="97"/>
      <c r="H397" s="100"/>
      <c r="I397" s="100"/>
      <c r="J397" s="49"/>
      <c r="K397" s="49"/>
      <c r="L397" s="49"/>
      <c r="M397" s="47"/>
      <c r="N397" s="49"/>
      <c r="O397" s="49"/>
      <c r="P397" s="49"/>
      <c r="Q397" s="49"/>
      <c r="R397" s="49"/>
      <c r="S397" s="49"/>
      <c r="T397" s="49"/>
      <c r="U397" s="54"/>
      <c r="V397" s="49"/>
      <c r="W397" s="49"/>
      <c r="X397" s="49"/>
      <c r="Y397" s="49"/>
      <c r="Z397" s="49"/>
      <c r="AA397" s="49"/>
      <c r="AB397" s="49"/>
      <c r="AC397" s="47"/>
      <c r="AD397" s="47"/>
      <c r="AE397" s="47"/>
      <c r="AF397" s="47"/>
      <c r="AG397" s="67"/>
      <c r="AH397" s="47"/>
      <c r="AI397" s="47"/>
    </row>
    <row r="398" spans="1:35" s="223" customFormat="1" ht="6.75" customHeight="1">
      <c r="A398" s="224"/>
      <c r="B398" s="44"/>
      <c r="C398" s="65"/>
      <c r="D398" s="50"/>
      <c r="E398" s="258"/>
      <c r="F398" s="97"/>
      <c r="G398" s="97"/>
      <c r="H398" s="100"/>
      <c r="I398" s="100"/>
      <c r="J398" s="49"/>
      <c r="K398" s="49"/>
      <c r="L398" s="49"/>
      <c r="M398" s="47"/>
      <c r="N398" s="49"/>
      <c r="O398" s="49"/>
      <c r="P398" s="49"/>
      <c r="Q398" s="49"/>
      <c r="R398" s="49"/>
      <c r="S398" s="49"/>
      <c r="T398" s="49"/>
      <c r="U398" s="54"/>
      <c r="V398" s="49"/>
      <c r="W398" s="49"/>
      <c r="X398" s="49"/>
      <c r="Y398" s="49"/>
      <c r="Z398" s="49"/>
      <c r="AA398" s="49"/>
      <c r="AB398" s="49"/>
      <c r="AC398" s="47"/>
      <c r="AD398" s="47"/>
      <c r="AE398" s="47"/>
      <c r="AF398" s="47"/>
      <c r="AG398" s="67"/>
      <c r="AH398" s="47"/>
      <c r="AI398" s="47"/>
    </row>
    <row r="399" spans="1:35" s="223" customFormat="1" ht="6.75" customHeight="1">
      <c r="A399" s="224"/>
      <c r="B399" s="44"/>
      <c r="C399" s="65"/>
      <c r="D399" s="50"/>
      <c r="E399" s="258"/>
      <c r="F399" s="97"/>
      <c r="G399" s="97"/>
      <c r="H399" s="100"/>
      <c r="I399" s="100"/>
      <c r="J399" s="49"/>
      <c r="K399" s="49"/>
      <c r="L399" s="49"/>
      <c r="M399" s="47"/>
      <c r="N399" s="49"/>
      <c r="O399" s="49"/>
      <c r="P399" s="49"/>
      <c r="Q399" s="49"/>
      <c r="R399" s="49"/>
      <c r="S399" s="49"/>
      <c r="T399" s="49"/>
      <c r="U399" s="54"/>
      <c r="V399" s="49"/>
      <c r="W399" s="49"/>
      <c r="X399" s="49"/>
      <c r="Y399" s="49"/>
      <c r="Z399" s="49"/>
      <c r="AA399" s="49"/>
      <c r="AB399" s="49"/>
      <c r="AC399" s="47"/>
      <c r="AD399" s="47"/>
      <c r="AE399" s="47"/>
      <c r="AF399" s="47"/>
      <c r="AG399" s="67"/>
      <c r="AH399" s="47"/>
      <c r="AI399" s="47"/>
    </row>
    <row r="400" spans="1:35" s="223" customFormat="1" ht="6.75" customHeight="1">
      <c r="A400" s="224"/>
      <c r="B400" s="44"/>
      <c r="C400" s="65"/>
      <c r="D400" s="50"/>
      <c r="E400" s="258"/>
      <c r="F400" s="97"/>
      <c r="G400" s="97"/>
      <c r="H400" s="100"/>
      <c r="I400" s="100"/>
      <c r="J400" s="49"/>
      <c r="K400" s="49"/>
      <c r="L400" s="49"/>
      <c r="M400" s="47"/>
      <c r="N400" s="49"/>
      <c r="O400" s="49"/>
      <c r="P400" s="49"/>
      <c r="Q400" s="49"/>
      <c r="R400" s="49"/>
      <c r="S400" s="49"/>
      <c r="T400" s="49"/>
      <c r="U400" s="54"/>
      <c r="V400" s="49"/>
      <c r="W400" s="49"/>
      <c r="X400" s="49"/>
      <c r="Y400" s="49"/>
      <c r="Z400" s="49"/>
      <c r="AA400" s="49"/>
      <c r="AB400" s="49"/>
      <c r="AC400" s="47"/>
      <c r="AD400" s="47"/>
      <c r="AE400" s="47"/>
      <c r="AF400" s="47"/>
      <c r="AG400" s="67"/>
      <c r="AH400" s="47"/>
      <c r="AI400" s="47"/>
    </row>
    <row r="401" spans="1:35" s="223" customFormat="1" ht="6.75" customHeight="1">
      <c r="A401" s="224"/>
      <c r="B401" s="44"/>
      <c r="C401" s="65"/>
      <c r="D401" s="50"/>
      <c r="E401" s="258"/>
      <c r="F401" s="97"/>
      <c r="G401" s="97"/>
      <c r="H401" s="100"/>
      <c r="I401" s="100"/>
      <c r="J401" s="49"/>
      <c r="K401" s="49"/>
      <c r="L401" s="49"/>
      <c r="M401" s="47"/>
      <c r="N401" s="49"/>
      <c r="O401" s="49"/>
      <c r="P401" s="49"/>
      <c r="Q401" s="49"/>
      <c r="R401" s="49"/>
      <c r="S401" s="49"/>
      <c r="T401" s="49"/>
      <c r="U401" s="54"/>
      <c r="V401" s="49"/>
      <c r="W401" s="49"/>
      <c r="X401" s="49"/>
      <c r="Y401" s="49"/>
      <c r="Z401" s="49"/>
      <c r="AA401" s="49"/>
      <c r="AB401" s="49"/>
      <c r="AC401" s="47"/>
      <c r="AD401" s="47"/>
      <c r="AE401" s="47"/>
      <c r="AF401" s="47"/>
      <c r="AG401" s="67"/>
      <c r="AH401" s="47"/>
      <c r="AI401" s="47"/>
    </row>
    <row r="402" spans="1:35" s="223" customFormat="1" ht="10.199999999999999">
      <c r="A402" s="3630">
        <v>34</v>
      </c>
      <c r="B402" s="2344"/>
      <c r="C402" s="2344"/>
      <c r="D402" s="2344"/>
      <c r="E402" s="2344"/>
      <c r="F402" s="2344"/>
      <c r="G402" s="2344"/>
      <c r="H402" s="2344"/>
      <c r="I402" s="2344"/>
      <c r="J402" s="2344"/>
      <c r="K402" s="2344"/>
      <c r="L402" s="2344"/>
      <c r="M402" s="2344"/>
      <c r="N402" s="2344"/>
      <c r="O402" s="2344"/>
      <c r="P402" s="2344"/>
      <c r="Q402" s="2344"/>
      <c r="R402" s="2344"/>
      <c r="S402" s="2344"/>
      <c r="T402" s="2344"/>
      <c r="U402" s="2344"/>
      <c r="V402" s="2344"/>
      <c r="W402" s="2344"/>
      <c r="X402" s="2344"/>
      <c r="Y402" s="2344"/>
      <c r="Z402" s="2344"/>
      <c r="AA402" s="2344"/>
      <c r="AB402" s="2344"/>
      <c r="AC402" s="2344"/>
      <c r="AD402" s="2344"/>
      <c r="AE402" s="2344"/>
      <c r="AF402" s="2344"/>
      <c r="AG402" s="2344"/>
      <c r="AH402" s="2344"/>
      <c r="AI402" s="47"/>
    </row>
    <row r="403" spans="1:35" s="223" customFormat="1" ht="6.75" customHeight="1">
      <c r="A403" s="224"/>
      <c r="B403" s="44"/>
      <c r="C403" s="65"/>
      <c r="D403" s="50"/>
      <c r="E403" s="258"/>
      <c r="F403" s="97"/>
      <c r="G403" s="97"/>
      <c r="H403" s="100"/>
      <c r="I403" s="100"/>
      <c r="J403" s="49"/>
      <c r="K403" s="49"/>
      <c r="L403" s="49"/>
      <c r="M403" s="47"/>
      <c r="N403" s="49"/>
      <c r="O403" s="49"/>
      <c r="P403" s="49"/>
      <c r="Q403" s="49"/>
      <c r="R403" s="49"/>
      <c r="S403" s="49"/>
      <c r="T403" s="49"/>
      <c r="U403" s="54"/>
      <c r="V403" s="49"/>
      <c r="W403" s="49"/>
      <c r="X403" s="49"/>
      <c r="Y403" s="49"/>
      <c r="Z403" s="49"/>
      <c r="AA403" s="49"/>
      <c r="AB403" s="49"/>
      <c r="AC403" s="47"/>
      <c r="AD403" s="47"/>
      <c r="AE403" s="47"/>
      <c r="AF403" s="47"/>
      <c r="AG403" s="67"/>
      <c r="AH403" s="47"/>
      <c r="AI403" s="47"/>
    </row>
    <row r="404" spans="1:35" ht="15" customHeight="1">
      <c r="A404" s="43"/>
      <c r="B404" s="3588" t="s">
        <v>1294</v>
      </c>
      <c r="C404" s="3589"/>
      <c r="D404" s="3589"/>
      <c r="E404" s="3589"/>
      <c r="F404" s="3589"/>
      <c r="G404" s="3590"/>
      <c r="H404" s="3594" t="s">
        <v>68</v>
      </c>
      <c r="I404" s="3595"/>
      <c r="J404" s="219"/>
      <c r="K404" s="83" t="s">
        <v>1345</v>
      </c>
      <c r="L404" s="84"/>
      <c r="O404" s="85"/>
      <c r="P404" s="85"/>
      <c r="Q404" s="85"/>
      <c r="R404" s="85"/>
      <c r="S404" s="85"/>
      <c r="T404" s="85"/>
      <c r="U404" s="85"/>
      <c r="V404" s="85"/>
      <c r="W404" s="85"/>
      <c r="X404" s="85"/>
      <c r="Y404" s="85"/>
      <c r="Z404" s="85"/>
      <c r="AA404" s="85"/>
      <c r="AB404" s="85"/>
      <c r="AC404" s="85"/>
      <c r="AD404" s="85"/>
      <c r="AE404" s="85"/>
      <c r="AF404" s="85"/>
      <c r="AG404" s="85"/>
    </row>
    <row r="405" spans="1:35" ht="15" customHeight="1">
      <c r="A405" s="43"/>
      <c r="B405" s="3591"/>
      <c r="C405" s="3592"/>
      <c r="D405" s="3592"/>
      <c r="E405" s="3592"/>
      <c r="F405" s="3592"/>
      <c r="G405" s="3593"/>
      <c r="H405" s="3596"/>
      <c r="I405" s="3597"/>
      <c r="J405" s="82"/>
      <c r="K405" s="86" t="s">
        <v>1346</v>
      </c>
      <c r="L405" s="84"/>
      <c r="O405" s="85"/>
      <c r="P405" s="85"/>
      <c r="Q405" s="85"/>
      <c r="R405" s="85"/>
      <c r="S405" s="85"/>
      <c r="T405" s="85"/>
      <c r="U405" s="85"/>
      <c r="V405" s="85"/>
      <c r="W405" s="85"/>
      <c r="X405" s="85"/>
      <c r="Y405" s="85"/>
      <c r="Z405" s="85"/>
      <c r="AA405" s="85"/>
      <c r="AB405" s="85"/>
      <c r="AC405" s="85"/>
      <c r="AD405" s="85"/>
      <c r="AE405" s="85"/>
      <c r="AF405" s="85"/>
      <c r="AG405" s="85"/>
    </row>
    <row r="406" spans="1:35" s="223" customFormat="1" ht="6.75" customHeight="1">
      <c r="A406" s="224"/>
      <c r="B406" s="44"/>
      <c r="C406" s="65"/>
      <c r="D406" s="50"/>
      <c r="E406" s="258"/>
      <c r="F406" s="97"/>
      <c r="G406" s="97"/>
      <c r="H406" s="100"/>
      <c r="I406" s="100"/>
      <c r="J406" s="49"/>
      <c r="K406" s="49"/>
      <c r="L406" s="49"/>
      <c r="M406" s="47"/>
      <c r="N406" s="49"/>
      <c r="O406" s="49"/>
      <c r="P406" s="49"/>
      <c r="Q406" s="49"/>
      <c r="R406" s="49"/>
      <c r="S406" s="49"/>
      <c r="T406" s="49"/>
      <c r="U406" s="54"/>
      <c r="V406" s="49"/>
      <c r="W406" s="49"/>
      <c r="X406" s="49"/>
      <c r="Y406" s="49"/>
      <c r="Z406" s="49"/>
      <c r="AA406" s="49"/>
      <c r="AB406" s="49"/>
      <c r="AC406" s="47"/>
      <c r="AD406" s="47"/>
      <c r="AE406" s="47"/>
      <c r="AF406" s="47"/>
      <c r="AG406" s="67"/>
      <c r="AH406" s="47"/>
      <c r="AI406" s="47"/>
    </row>
    <row r="407" spans="1:35" s="223" customFormat="1" ht="6.75" customHeight="1">
      <c r="A407" s="224"/>
      <c r="B407" s="44"/>
      <c r="C407" s="65"/>
      <c r="D407" s="50"/>
      <c r="E407" s="258"/>
      <c r="F407" s="97"/>
      <c r="G407" s="97"/>
      <c r="H407" s="100"/>
      <c r="I407" s="100"/>
      <c r="J407" s="49"/>
      <c r="K407" s="49"/>
      <c r="L407" s="49"/>
      <c r="M407" s="47"/>
      <c r="N407" s="49"/>
      <c r="O407" s="49"/>
      <c r="P407" s="49"/>
      <c r="Q407" s="49"/>
      <c r="R407" s="49"/>
      <c r="S407" s="49"/>
      <c r="T407" s="49"/>
      <c r="U407" s="54"/>
      <c r="V407" s="49"/>
      <c r="W407" s="49"/>
      <c r="X407" s="49"/>
      <c r="Y407" s="49"/>
      <c r="Z407" s="49"/>
      <c r="AA407" s="49"/>
      <c r="AB407" s="49"/>
      <c r="AC407" s="47"/>
      <c r="AD407" s="47"/>
      <c r="AE407" s="47"/>
      <c r="AF407" s="47"/>
      <c r="AG407" s="67"/>
      <c r="AH407" s="47"/>
      <c r="AI407" s="47"/>
    </row>
    <row r="408" spans="1:35" ht="15" customHeight="1">
      <c r="A408" s="43"/>
      <c r="B408" s="3608" t="s">
        <v>1297</v>
      </c>
      <c r="C408" s="3609"/>
      <c r="D408" s="3609"/>
      <c r="E408" s="3610"/>
      <c r="F408" s="3598">
        <v>2</v>
      </c>
      <c r="G408" s="3599"/>
      <c r="H408" s="317" t="s">
        <v>1445</v>
      </c>
      <c r="J408" s="85"/>
      <c r="K408" s="85"/>
      <c r="L408" s="85"/>
      <c r="M408" s="85"/>
      <c r="N408" s="85"/>
      <c r="O408" s="85"/>
      <c r="P408" s="85"/>
      <c r="Q408" s="85"/>
      <c r="R408" s="85"/>
      <c r="S408" s="85"/>
      <c r="T408" s="85"/>
      <c r="U408" s="85"/>
      <c r="V408" s="85"/>
      <c r="W408" s="85"/>
      <c r="X408" s="85"/>
      <c r="Y408" s="85"/>
      <c r="Z408" s="85"/>
      <c r="AA408" s="85"/>
      <c r="AB408" s="85"/>
      <c r="AC408" s="85"/>
      <c r="AD408" s="85"/>
      <c r="AE408" s="85"/>
      <c r="AF408" s="85"/>
      <c r="AG408" s="85"/>
    </row>
    <row r="409" spans="1:35" ht="15" customHeight="1">
      <c r="A409" s="43"/>
      <c r="B409" s="3611" t="s">
        <v>1299</v>
      </c>
      <c r="C409" s="3612"/>
      <c r="D409" s="3612"/>
      <c r="E409" s="3613"/>
      <c r="F409" s="3600"/>
      <c r="G409" s="3601"/>
      <c r="H409" s="318" t="s">
        <v>1446</v>
      </c>
      <c r="J409" s="85"/>
      <c r="K409" s="85"/>
      <c r="L409" s="85"/>
      <c r="M409" s="85"/>
      <c r="N409" s="85"/>
      <c r="O409" s="85"/>
      <c r="P409" s="85"/>
      <c r="Q409" s="85"/>
      <c r="R409" s="85"/>
      <c r="S409" s="85"/>
      <c r="T409" s="85"/>
      <c r="U409" s="85"/>
      <c r="V409" s="85"/>
      <c r="W409" s="85"/>
      <c r="X409" s="85"/>
      <c r="Y409" s="85"/>
      <c r="Z409" s="85"/>
      <c r="AA409" s="85"/>
      <c r="AB409" s="85"/>
      <c r="AC409" s="85"/>
      <c r="AD409" s="85"/>
      <c r="AE409" s="85"/>
      <c r="AF409" s="85"/>
      <c r="AG409" s="85"/>
    </row>
    <row r="410" spans="1:35" s="223" customFormat="1" ht="12.75" customHeight="1">
      <c r="A410" s="224"/>
      <c r="B410" s="44"/>
      <c r="C410" s="65"/>
      <c r="D410" s="50"/>
      <c r="E410" s="258"/>
      <c r="F410" s="97"/>
      <c r="G410" s="97"/>
      <c r="H410" s="100"/>
      <c r="I410" s="100"/>
      <c r="J410" s="49"/>
      <c r="K410" s="49"/>
      <c r="L410" s="49"/>
      <c r="M410" s="47"/>
      <c r="N410" s="49"/>
      <c r="O410" s="49"/>
      <c r="P410" s="49"/>
      <c r="Q410" s="49"/>
      <c r="R410" s="49"/>
      <c r="S410" s="49"/>
      <c r="T410" s="49"/>
      <c r="U410" s="54"/>
      <c r="V410" s="49"/>
      <c r="W410" s="49"/>
      <c r="X410" s="49"/>
      <c r="Y410" s="49"/>
      <c r="Z410" s="49"/>
      <c r="AA410" s="49"/>
      <c r="AB410" s="49"/>
      <c r="AC410" s="47"/>
      <c r="AD410" s="47"/>
      <c r="AE410" s="47"/>
      <c r="AF410" s="47"/>
      <c r="AG410" s="67"/>
      <c r="AH410" s="47"/>
      <c r="AI410" s="47"/>
    </row>
    <row r="411" spans="1:35" s="47" customFormat="1" ht="11.25" customHeight="1">
      <c r="A411" s="387"/>
      <c r="B411" s="3615" t="s">
        <v>1447</v>
      </c>
      <c r="C411" s="3615"/>
      <c r="D411" s="288" t="s">
        <v>1448</v>
      </c>
      <c r="E411" s="288"/>
      <c r="F411" s="288"/>
      <c r="G411" s="288"/>
      <c r="H411" s="288"/>
      <c r="I411" s="288"/>
      <c r="J411" s="288"/>
      <c r="K411" s="288"/>
      <c r="L411" s="288"/>
      <c r="M411" s="288"/>
      <c r="N411" s="288"/>
      <c r="O411" s="288"/>
      <c r="P411" s="288"/>
      <c r="Q411" s="288"/>
      <c r="R411" s="288"/>
      <c r="S411" s="288"/>
      <c r="T411" s="288"/>
      <c r="U411" s="288"/>
      <c r="V411" s="288"/>
      <c r="W411" s="288"/>
      <c r="X411" s="288"/>
      <c r="Y411" s="288"/>
      <c r="Z411" s="288"/>
      <c r="AA411" s="388"/>
      <c r="AB411" s="331"/>
      <c r="AC411" s="331"/>
      <c r="AD411" s="331"/>
      <c r="AF411" s="404"/>
      <c r="AG411" s="99"/>
      <c r="AH411" s="46"/>
    </row>
    <row r="412" spans="1:35" s="47" customFormat="1" ht="11.25" customHeight="1">
      <c r="A412" s="387"/>
      <c r="B412" s="339"/>
      <c r="C412" s="339"/>
      <c r="D412" s="290" t="s">
        <v>1449</v>
      </c>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357"/>
      <c r="AA412" s="357"/>
      <c r="AB412" s="356"/>
      <c r="AC412" s="356"/>
      <c r="AD412" s="436"/>
      <c r="AF412" s="404"/>
      <c r="AG412" s="99"/>
      <c r="AH412" s="46"/>
    </row>
    <row r="413" spans="1:35" s="47" customFormat="1" ht="11.25" customHeight="1">
      <c r="A413" s="387"/>
      <c r="B413" s="339"/>
      <c r="C413" s="339"/>
      <c r="D413" s="339"/>
      <c r="E413" s="339"/>
      <c r="F413" s="339"/>
      <c r="G413" s="339"/>
      <c r="H413" s="339"/>
      <c r="I413" s="339"/>
      <c r="J413" s="339"/>
      <c r="K413" s="339"/>
      <c r="L413" s="339"/>
      <c r="M413" s="339"/>
      <c r="N413" s="339"/>
      <c r="O413" s="339"/>
      <c r="P413" s="339"/>
      <c r="Q413" s="339"/>
      <c r="R413" s="339"/>
      <c r="S413" s="339"/>
      <c r="T413" s="339"/>
      <c r="U413" s="339"/>
      <c r="V413" s="339"/>
      <c r="W413" s="339"/>
      <c r="X413" s="339"/>
      <c r="Y413" s="339"/>
      <c r="Z413" s="339"/>
      <c r="AA413" s="339"/>
      <c r="AB413" s="339"/>
      <c r="AC413" s="339"/>
      <c r="AD413" s="339"/>
      <c r="AF413" s="404"/>
      <c r="AG413" s="99"/>
      <c r="AH413" s="46"/>
    </row>
    <row r="414" spans="1:35" s="47" customFormat="1" ht="11.25" customHeight="1">
      <c r="A414" s="387"/>
      <c r="B414" s="339"/>
      <c r="C414" s="339"/>
      <c r="D414" s="407"/>
      <c r="E414" s="1924" t="s">
        <v>1450</v>
      </c>
      <c r="F414" s="331"/>
      <c r="G414" s="331"/>
      <c r="H414" s="331"/>
      <c r="I414" s="331"/>
      <c r="J414" s="331"/>
      <c r="K414" s="331"/>
      <c r="L414" s="331"/>
      <c r="M414" s="331"/>
      <c r="N414" s="331"/>
      <c r="O414" s="331"/>
      <c r="P414" s="331"/>
      <c r="Q414" s="331"/>
      <c r="R414" s="331"/>
      <c r="S414" s="331"/>
      <c r="T414" s="331"/>
      <c r="U414" s="339"/>
      <c r="V414" s="339"/>
      <c r="W414" s="339"/>
      <c r="X414" s="339"/>
      <c r="Y414" s="339"/>
      <c r="Z414" s="339"/>
      <c r="AA414" s="339"/>
      <c r="AB414" s="339"/>
      <c r="AC414" s="339"/>
      <c r="AD414" s="339"/>
      <c r="AF414" s="404"/>
      <c r="AG414" s="99"/>
      <c r="AH414" s="46"/>
    </row>
    <row r="415" spans="1:35" s="47" customFormat="1" ht="11.25" customHeight="1">
      <c r="A415" s="387"/>
      <c r="B415" s="339"/>
      <c r="C415" s="339"/>
      <c r="D415" s="3627">
        <v>1</v>
      </c>
      <c r="E415" s="3619"/>
      <c r="F415" s="3586" t="s">
        <v>1306</v>
      </c>
      <c r="G415" s="3587"/>
      <c r="H415" s="3587"/>
      <c r="I415" s="407"/>
      <c r="J415" s="407"/>
      <c r="K415" s="407"/>
      <c r="L415" s="407"/>
      <c r="M415" s="407"/>
      <c r="N415" s="3627">
        <v>2</v>
      </c>
      <c r="O415" s="3619"/>
      <c r="P415" s="3586" t="s">
        <v>1311</v>
      </c>
      <c r="Q415" s="3587"/>
      <c r="R415" s="3587"/>
      <c r="S415" s="333"/>
      <c r="T415" s="333"/>
      <c r="U415" s="474" t="s">
        <v>1451</v>
      </c>
      <c r="V415" s="475"/>
      <c r="W415" s="475"/>
      <c r="X415" s="475"/>
      <c r="Y415" s="475"/>
      <c r="Z415" s="475"/>
      <c r="AA415" s="478"/>
      <c r="AB415" s="44"/>
      <c r="AC415" s="44"/>
      <c r="AD415" s="44"/>
      <c r="AF415" s="404"/>
      <c r="AG415" s="99"/>
      <c r="AH415" s="46"/>
    </row>
    <row r="416" spans="1:35" s="47" customFormat="1" ht="11.25" customHeight="1">
      <c r="A416" s="387"/>
      <c r="B416" s="339"/>
      <c r="C416" s="339"/>
      <c r="D416" s="3627"/>
      <c r="E416" s="3620"/>
      <c r="F416" s="3586"/>
      <c r="G416" s="3587"/>
      <c r="H416" s="3587"/>
      <c r="I416" s="331"/>
      <c r="J416" s="331"/>
      <c r="K416" s="331"/>
      <c r="L416" s="331"/>
      <c r="M416" s="331"/>
      <c r="N416" s="3627"/>
      <c r="O416" s="3620"/>
      <c r="P416" s="3586"/>
      <c r="Q416" s="3587"/>
      <c r="R416" s="3587"/>
      <c r="S416" s="333"/>
      <c r="T416" s="333"/>
      <c r="U416" s="476" t="s">
        <v>1452</v>
      </c>
      <c r="V416" s="477"/>
      <c r="W416" s="477"/>
      <c r="X416" s="477"/>
      <c r="Y416" s="477"/>
      <c r="Z416" s="477"/>
      <c r="AA416" s="479"/>
      <c r="AB416" s="50"/>
      <c r="AC416" s="50"/>
      <c r="AD416" s="50"/>
      <c r="AF416" s="404"/>
      <c r="AG416" s="99"/>
      <c r="AH416" s="46"/>
    </row>
    <row r="417" spans="1:34" s="47" customFormat="1" ht="11.25" customHeight="1">
      <c r="A417" s="386"/>
      <c r="B417" s="467"/>
      <c r="C417" s="80"/>
      <c r="D417" s="53"/>
      <c r="E417" s="53"/>
      <c r="F417" s="468"/>
      <c r="G417" s="468"/>
      <c r="H417" s="468"/>
      <c r="I417" s="468"/>
      <c r="J417" s="468"/>
      <c r="K417" s="468"/>
      <c r="L417" s="468"/>
      <c r="M417" s="468"/>
      <c r="N417" s="468"/>
      <c r="O417" s="468"/>
      <c r="P417" s="468"/>
      <c r="Q417" s="53"/>
      <c r="R417" s="53"/>
      <c r="S417" s="53"/>
      <c r="T417" s="53"/>
      <c r="U417" s="53"/>
      <c r="V417" s="53"/>
      <c r="W417" s="209"/>
      <c r="X417" s="209"/>
      <c r="Y417" s="209"/>
      <c r="Z417" s="209"/>
      <c r="AA417" s="209"/>
      <c r="AB417" s="209"/>
      <c r="AC417" s="209"/>
      <c r="AD417" s="80"/>
      <c r="AE417" s="80"/>
      <c r="AF417" s="471"/>
      <c r="AG417" s="209"/>
      <c r="AH417" s="470"/>
    </row>
    <row r="418" spans="1:34" s="47" customFormat="1" ht="11.25" customHeight="1">
      <c r="A418" s="387"/>
      <c r="B418" s="400"/>
      <c r="D418" s="44"/>
      <c r="E418" s="44"/>
      <c r="F418" s="401"/>
      <c r="G418" s="401"/>
      <c r="H418" s="401"/>
      <c r="I418" s="401"/>
      <c r="J418" s="401"/>
      <c r="K418" s="401"/>
      <c r="L418" s="401"/>
      <c r="M418" s="401"/>
      <c r="N418" s="401"/>
      <c r="O418" s="401"/>
      <c r="P418" s="401"/>
      <c r="Q418" s="44"/>
      <c r="R418" s="44"/>
      <c r="S418" s="44"/>
      <c r="T418" s="44"/>
      <c r="U418" s="44"/>
      <c r="V418" s="44"/>
      <c r="W418" s="99"/>
      <c r="X418" s="99"/>
      <c r="Y418" s="99"/>
      <c r="Z418" s="99"/>
      <c r="AA418" s="99"/>
      <c r="AB418" s="99"/>
      <c r="AC418" s="99"/>
      <c r="AF418" s="404"/>
      <c r="AG418" s="99"/>
      <c r="AH418" s="46"/>
    </row>
    <row r="419" spans="1:34" s="47" customFormat="1" ht="11.25" customHeight="1">
      <c r="A419" s="387"/>
      <c r="B419" s="3614" t="s">
        <v>1453</v>
      </c>
      <c r="C419" s="3614"/>
      <c r="D419" s="397" t="s">
        <v>1454</v>
      </c>
      <c r="E419" s="397"/>
      <c r="F419" s="397"/>
      <c r="G419" s="397"/>
      <c r="H419" s="397"/>
      <c r="I419" s="397"/>
      <c r="J419" s="397"/>
      <c r="K419" s="397"/>
      <c r="L419" s="397"/>
      <c r="M419" s="397"/>
      <c r="N419" s="397"/>
      <c r="O419" s="397"/>
      <c r="P419" s="397"/>
      <c r="Q419" s="397"/>
      <c r="R419" s="397"/>
      <c r="S419" s="397"/>
      <c r="T419" s="397"/>
      <c r="U419" s="397"/>
      <c r="V419" s="397"/>
      <c r="W419" s="397"/>
      <c r="X419" s="397"/>
      <c r="Y419" s="397"/>
      <c r="Z419" s="397"/>
      <c r="AA419" s="397"/>
      <c r="AB419" s="397"/>
      <c r="AC419" s="397"/>
      <c r="AD419" s="339"/>
      <c r="AE419" s="339"/>
      <c r="AF419" s="404"/>
      <c r="AG419" s="99"/>
      <c r="AH419" s="46"/>
    </row>
    <row r="420" spans="1:34" s="47" customFormat="1" ht="11.25" customHeight="1">
      <c r="A420" s="387"/>
      <c r="B420" s="339"/>
      <c r="C420" s="339"/>
      <c r="D420" s="397" t="s">
        <v>1455</v>
      </c>
      <c r="E420" s="397"/>
      <c r="F420" s="397"/>
      <c r="G420" s="397"/>
      <c r="H420" s="397"/>
      <c r="I420" s="397"/>
      <c r="J420" s="397"/>
      <c r="K420" s="397"/>
      <c r="L420" s="397"/>
      <c r="M420" s="397"/>
      <c r="N420" s="397"/>
      <c r="O420" s="397"/>
      <c r="P420" s="397"/>
      <c r="Q420" s="397"/>
      <c r="R420" s="397"/>
      <c r="S420" s="397"/>
      <c r="T420" s="397"/>
      <c r="U420" s="397"/>
      <c r="V420" s="397"/>
      <c r="W420" s="397"/>
      <c r="X420" s="397"/>
      <c r="Y420" s="397"/>
      <c r="Z420" s="397"/>
      <c r="AA420" s="397"/>
      <c r="AB420" s="397"/>
      <c r="AC420" s="397"/>
      <c r="AD420" s="339"/>
      <c r="AE420" s="339"/>
      <c r="AF420" s="404"/>
      <c r="AG420" s="99"/>
      <c r="AH420" s="46"/>
    </row>
    <row r="421" spans="1:34" s="47" customFormat="1" ht="11.25" customHeight="1">
      <c r="A421" s="387"/>
      <c r="B421" s="339"/>
      <c r="C421" s="339"/>
      <c r="D421" s="290" t="s">
        <v>1456</v>
      </c>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339"/>
      <c r="AC421" s="339"/>
      <c r="AD421" s="339"/>
      <c r="AE421" s="339"/>
      <c r="AF421" s="404"/>
      <c r="AG421" s="99"/>
      <c r="AH421" s="46"/>
    </row>
    <row r="422" spans="1:34" s="47" customFormat="1" ht="11.25" customHeight="1">
      <c r="A422" s="387"/>
      <c r="B422" s="339"/>
      <c r="C422" s="339"/>
      <c r="D422" s="290" t="s">
        <v>1457</v>
      </c>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339"/>
      <c r="AC422" s="339"/>
      <c r="AD422" s="339"/>
      <c r="AE422" s="339"/>
      <c r="AF422" s="404"/>
      <c r="AG422" s="99"/>
      <c r="AH422" s="46"/>
    </row>
    <row r="423" spans="1:34" s="47" customFormat="1" ht="11.25" customHeight="1">
      <c r="A423" s="387"/>
      <c r="B423" s="339"/>
      <c r="C423" s="339"/>
      <c r="D423" s="339"/>
      <c r="E423" s="339"/>
      <c r="F423" s="339"/>
      <c r="G423" s="339"/>
      <c r="H423" s="339"/>
      <c r="I423" s="339"/>
      <c r="J423" s="339"/>
      <c r="K423" s="339"/>
      <c r="L423" s="339"/>
      <c r="M423" s="339"/>
      <c r="N423" s="339"/>
      <c r="O423" s="339"/>
      <c r="P423" s="339"/>
      <c r="Q423" s="339"/>
      <c r="R423" s="339"/>
      <c r="S423" s="339"/>
      <c r="T423" s="339"/>
      <c r="U423" s="339"/>
      <c r="V423" s="339"/>
      <c r="W423" s="339"/>
      <c r="X423" s="339"/>
      <c r="Y423" s="339"/>
      <c r="Z423" s="339"/>
      <c r="AA423" s="339"/>
      <c r="AB423" s="339"/>
      <c r="AC423" s="339"/>
      <c r="AD423" s="339"/>
      <c r="AE423" s="1926" t="s">
        <v>1334</v>
      </c>
      <c r="AF423" s="404"/>
      <c r="AG423" s="99"/>
      <c r="AH423" s="46"/>
    </row>
    <row r="424" spans="1:34" s="47" customFormat="1" ht="11.25" customHeight="1">
      <c r="A424" s="387"/>
      <c r="B424" s="339"/>
      <c r="C424" s="339"/>
      <c r="D424" s="1923" t="s">
        <v>144</v>
      </c>
      <c r="E424" s="288" t="s">
        <v>1458</v>
      </c>
      <c r="F424" s="339"/>
      <c r="G424" s="339"/>
      <c r="H424" s="339"/>
      <c r="I424" s="339"/>
      <c r="J424" s="339"/>
      <c r="K424" s="339"/>
      <c r="L424" s="339"/>
      <c r="M424" s="339"/>
      <c r="N424" s="339"/>
      <c r="O424" s="339"/>
      <c r="P424" s="339"/>
      <c r="Q424" s="339"/>
      <c r="R424" s="339"/>
      <c r="S424" s="339"/>
      <c r="T424" s="339"/>
      <c r="U424" s="339"/>
      <c r="V424" s="339"/>
      <c r="W424" s="339"/>
      <c r="X424" s="339"/>
      <c r="Y424" s="339"/>
      <c r="Z424" s="339"/>
      <c r="AA424" s="339"/>
      <c r="AB424" s="339"/>
      <c r="AC424" s="339"/>
      <c r="AD424" s="3622" t="s">
        <v>1459</v>
      </c>
      <c r="AE424" s="2180"/>
      <c r="AF424" s="404"/>
      <c r="AG424" s="99"/>
      <c r="AH424" s="46"/>
    </row>
    <row r="425" spans="1:34" s="47" customFormat="1" ht="11.25" customHeight="1">
      <c r="A425" s="387"/>
      <c r="B425" s="339"/>
      <c r="C425" s="339"/>
      <c r="D425" s="397"/>
      <c r="E425" s="290" t="s">
        <v>1460</v>
      </c>
      <c r="F425" s="290"/>
      <c r="G425" s="290"/>
      <c r="H425" s="290"/>
      <c r="I425" s="290"/>
      <c r="J425" s="290"/>
      <c r="K425" s="290"/>
      <c r="L425" s="290"/>
      <c r="M425" s="290"/>
      <c r="N425" s="290"/>
      <c r="O425" s="290"/>
      <c r="P425" s="339"/>
      <c r="Q425" s="339"/>
      <c r="R425" s="339"/>
      <c r="S425" s="339"/>
      <c r="T425" s="339"/>
      <c r="U425" s="339"/>
      <c r="V425" s="339"/>
      <c r="W425" s="339"/>
      <c r="X425" s="339"/>
      <c r="Y425" s="339"/>
      <c r="Z425" s="339"/>
      <c r="AA425" s="339"/>
      <c r="AB425" s="339"/>
      <c r="AC425" s="339"/>
      <c r="AD425" s="3623"/>
      <c r="AE425" s="2179"/>
      <c r="AF425" s="404"/>
      <c r="AG425" s="99"/>
      <c r="AH425" s="46"/>
    </row>
    <row r="426" spans="1:34" s="47" customFormat="1" ht="11.25" customHeight="1">
      <c r="A426" s="387"/>
      <c r="B426" s="339"/>
      <c r="C426" s="339"/>
      <c r="D426" s="397"/>
      <c r="E426" s="339"/>
      <c r="F426" s="339"/>
      <c r="G426" s="339"/>
      <c r="H426" s="339"/>
      <c r="I426" s="339"/>
      <c r="J426" s="339"/>
      <c r="K426" s="339"/>
      <c r="L426" s="339"/>
      <c r="M426" s="339"/>
      <c r="N426" s="339"/>
      <c r="O426" s="339"/>
      <c r="P426" s="339"/>
      <c r="Q426" s="339"/>
      <c r="R426" s="339"/>
      <c r="S426" s="339"/>
      <c r="T426" s="339"/>
      <c r="U426" s="339"/>
      <c r="V426" s="339"/>
      <c r="W426" s="339"/>
      <c r="X426" s="339"/>
      <c r="Y426" s="339"/>
      <c r="Z426" s="339"/>
      <c r="AA426" s="339"/>
      <c r="AB426" s="339"/>
      <c r="AC426" s="339"/>
      <c r="AD426" s="339"/>
      <c r="AE426" s="339"/>
      <c r="AF426" s="404"/>
      <c r="AG426" s="99"/>
      <c r="AH426" s="46"/>
    </row>
    <row r="427" spans="1:34" s="47" customFormat="1" ht="11.25" customHeight="1">
      <c r="A427" s="387"/>
      <c r="B427" s="339"/>
      <c r="C427" s="339"/>
      <c r="D427" s="1923" t="s">
        <v>148</v>
      </c>
      <c r="E427" s="288" t="s">
        <v>1461</v>
      </c>
      <c r="F427" s="397"/>
      <c r="G427" s="397"/>
      <c r="H427" s="397"/>
      <c r="I427" s="397"/>
      <c r="J427" s="397"/>
      <c r="K427" s="397"/>
      <c r="L427" s="397"/>
      <c r="M427" s="339"/>
      <c r="N427" s="339"/>
      <c r="O427" s="339"/>
      <c r="P427" s="339"/>
      <c r="Q427" s="339"/>
      <c r="R427" s="339"/>
      <c r="S427" s="339"/>
      <c r="T427" s="339"/>
      <c r="U427" s="339"/>
      <c r="V427" s="339"/>
      <c r="W427" s="339"/>
      <c r="X427" s="339"/>
      <c r="Y427" s="339"/>
      <c r="Z427" s="339"/>
      <c r="AA427" s="339"/>
      <c r="AB427" s="339"/>
      <c r="AC427" s="339"/>
      <c r="AD427" s="3622" t="s">
        <v>1462</v>
      </c>
      <c r="AE427" s="2180"/>
      <c r="AF427" s="404"/>
      <c r="AG427" s="99"/>
      <c r="AH427" s="46"/>
    </row>
    <row r="428" spans="1:34" s="47" customFormat="1" ht="11.25" customHeight="1">
      <c r="A428" s="387"/>
      <c r="B428" s="339"/>
      <c r="C428" s="339"/>
      <c r="D428" s="397"/>
      <c r="E428" s="290" t="s">
        <v>1463</v>
      </c>
      <c r="F428" s="339"/>
      <c r="G428" s="339"/>
      <c r="H428" s="339"/>
      <c r="I428" s="339"/>
      <c r="J428" s="339"/>
      <c r="K428" s="339"/>
      <c r="L428" s="339"/>
      <c r="M428" s="339"/>
      <c r="N428" s="339"/>
      <c r="O428" s="339"/>
      <c r="P428" s="339"/>
      <c r="Q428" s="339"/>
      <c r="R428" s="339"/>
      <c r="S428" s="339"/>
      <c r="T428" s="339"/>
      <c r="U428" s="339"/>
      <c r="V428" s="339"/>
      <c r="W428" s="339"/>
      <c r="X428" s="339"/>
      <c r="Y428" s="339"/>
      <c r="Z428" s="339"/>
      <c r="AA428" s="339"/>
      <c r="AB428" s="339"/>
      <c r="AC428" s="339"/>
      <c r="AD428" s="3623"/>
      <c r="AE428" s="2179"/>
      <c r="AF428" s="404"/>
      <c r="AG428" s="99"/>
      <c r="AH428" s="46"/>
    </row>
    <row r="429" spans="1:34" s="47" customFormat="1" ht="11.25" customHeight="1">
      <c r="A429" s="387"/>
      <c r="B429" s="339"/>
      <c r="C429" s="339"/>
      <c r="D429" s="397"/>
      <c r="E429" s="339"/>
      <c r="F429" s="339"/>
      <c r="G429" s="339"/>
      <c r="H429" s="339"/>
      <c r="I429" s="339"/>
      <c r="J429" s="339"/>
      <c r="K429" s="339"/>
      <c r="L429" s="339"/>
      <c r="M429" s="339"/>
      <c r="N429" s="339"/>
      <c r="O429" s="339"/>
      <c r="P429" s="339"/>
      <c r="Q429" s="339"/>
      <c r="R429" s="339"/>
      <c r="S429" s="339"/>
      <c r="T429" s="339"/>
      <c r="U429" s="339"/>
      <c r="V429" s="339"/>
      <c r="W429" s="339"/>
      <c r="X429" s="339"/>
      <c r="Y429" s="339"/>
      <c r="Z429" s="339"/>
      <c r="AA429" s="339"/>
      <c r="AB429" s="339"/>
      <c r="AC429" s="339"/>
      <c r="AD429" s="339"/>
      <c r="AE429" s="339"/>
      <c r="AF429" s="404"/>
      <c r="AG429" s="99"/>
      <c r="AH429" s="46"/>
    </row>
    <row r="430" spans="1:34" s="47" customFormat="1" ht="11.25" customHeight="1">
      <c r="A430" s="387"/>
      <c r="B430" s="339"/>
      <c r="C430" s="339"/>
      <c r="D430" s="1923" t="s">
        <v>191</v>
      </c>
      <c r="E430" s="288" t="s">
        <v>1464</v>
      </c>
      <c r="F430" s="339"/>
      <c r="G430" s="339"/>
      <c r="H430" s="339"/>
      <c r="I430" s="339"/>
      <c r="J430" s="339"/>
      <c r="K430" s="339"/>
      <c r="L430" s="339"/>
      <c r="M430" s="339"/>
      <c r="N430" s="339"/>
      <c r="O430" s="339"/>
      <c r="P430" s="339"/>
      <c r="Q430" s="339"/>
      <c r="R430" s="339"/>
      <c r="S430" s="339"/>
      <c r="T430" s="339"/>
      <c r="U430" s="339"/>
      <c r="V430" s="339"/>
      <c r="W430" s="339"/>
      <c r="X430" s="339"/>
      <c r="Y430" s="339"/>
      <c r="Z430" s="339"/>
      <c r="AA430" s="339"/>
      <c r="AB430" s="339"/>
      <c r="AC430" s="339"/>
      <c r="AD430" s="3622" t="s">
        <v>1465</v>
      </c>
      <c r="AE430" s="2180"/>
      <c r="AF430" s="404"/>
      <c r="AG430" s="99"/>
      <c r="AH430" s="46"/>
    </row>
    <row r="431" spans="1:34" s="47" customFormat="1" ht="11.25" customHeight="1">
      <c r="A431" s="387"/>
      <c r="B431" s="339"/>
      <c r="C431" s="339"/>
      <c r="D431" s="397"/>
      <c r="E431" s="290" t="s">
        <v>1466</v>
      </c>
      <c r="F431" s="339"/>
      <c r="G431" s="339"/>
      <c r="H431" s="339"/>
      <c r="I431" s="339"/>
      <c r="J431" s="339"/>
      <c r="K431" s="339"/>
      <c r="L431" s="339"/>
      <c r="M431" s="339"/>
      <c r="N431" s="339"/>
      <c r="O431" s="339"/>
      <c r="P431" s="339"/>
      <c r="Q431" s="339"/>
      <c r="R431" s="339"/>
      <c r="S431" s="339"/>
      <c r="T431" s="339"/>
      <c r="U431" s="339"/>
      <c r="V431" s="339"/>
      <c r="W431" s="339"/>
      <c r="X431" s="339"/>
      <c r="Y431" s="339"/>
      <c r="Z431" s="339"/>
      <c r="AA431" s="339"/>
      <c r="AB431" s="339"/>
      <c r="AC431" s="339"/>
      <c r="AD431" s="3623"/>
      <c r="AE431" s="2179"/>
      <c r="AF431" s="404"/>
      <c r="AG431" s="99"/>
      <c r="AH431" s="46"/>
    </row>
    <row r="432" spans="1:34" s="47" customFormat="1" ht="11.25" customHeight="1">
      <c r="A432" s="387"/>
      <c r="B432" s="339"/>
      <c r="C432" s="339"/>
      <c r="D432" s="397"/>
      <c r="E432" s="339"/>
      <c r="F432" s="339"/>
      <c r="G432" s="339"/>
      <c r="H432" s="339"/>
      <c r="I432" s="339"/>
      <c r="J432" s="339"/>
      <c r="K432" s="339"/>
      <c r="L432" s="339"/>
      <c r="M432" s="339"/>
      <c r="N432" s="339"/>
      <c r="O432" s="339"/>
      <c r="P432" s="339"/>
      <c r="Q432" s="339"/>
      <c r="R432" s="339"/>
      <c r="S432" s="339"/>
      <c r="T432" s="339"/>
      <c r="U432" s="339"/>
      <c r="V432" s="339"/>
      <c r="W432" s="339"/>
      <c r="X432" s="339"/>
      <c r="Y432" s="339"/>
      <c r="Z432" s="339"/>
      <c r="AA432" s="339"/>
      <c r="AB432" s="339"/>
      <c r="AC432" s="339"/>
      <c r="AD432" s="339"/>
      <c r="AE432" s="339"/>
      <c r="AF432" s="404"/>
      <c r="AG432" s="99"/>
      <c r="AH432" s="46"/>
    </row>
    <row r="433" spans="1:35" s="47" customFormat="1" ht="11.25" customHeight="1">
      <c r="A433" s="387"/>
      <c r="B433" s="339"/>
      <c r="C433" s="339"/>
      <c r="D433" s="1923" t="s">
        <v>248</v>
      </c>
      <c r="E433" s="288" t="s">
        <v>1467</v>
      </c>
      <c r="F433" s="339"/>
      <c r="G433" s="339"/>
      <c r="H433" s="339"/>
      <c r="I433" s="339"/>
      <c r="J433" s="339"/>
      <c r="K433" s="339"/>
      <c r="L433" s="339"/>
      <c r="M433" s="339"/>
      <c r="N433" s="339"/>
      <c r="O433" s="339"/>
      <c r="P433" s="339"/>
      <c r="Q433" s="339"/>
      <c r="R433" s="339"/>
      <c r="S433" s="339"/>
      <c r="T433" s="339"/>
      <c r="U433" s="339"/>
      <c r="V433" s="339"/>
      <c r="W433" s="339"/>
      <c r="X433" s="339"/>
      <c r="Y433" s="339"/>
      <c r="Z433" s="339"/>
      <c r="AA433" s="339"/>
      <c r="AB433" s="339"/>
      <c r="AC433" s="339"/>
      <c r="AD433" s="3622" t="s">
        <v>1468</v>
      </c>
      <c r="AE433" s="2180"/>
      <c r="AF433" s="404"/>
      <c r="AG433" s="99"/>
      <c r="AH433" s="46"/>
    </row>
    <row r="434" spans="1:35" s="47" customFormat="1" ht="11.25" customHeight="1">
      <c r="A434" s="387"/>
      <c r="B434" s="339"/>
      <c r="C434" s="339"/>
      <c r="D434" s="397"/>
      <c r="E434" s="290" t="s">
        <v>1469</v>
      </c>
      <c r="F434" s="339"/>
      <c r="G434" s="339"/>
      <c r="H434" s="339"/>
      <c r="I434" s="339"/>
      <c r="J434" s="339"/>
      <c r="K434" s="339"/>
      <c r="L434" s="339"/>
      <c r="M434" s="339"/>
      <c r="N434" s="339"/>
      <c r="O434" s="339"/>
      <c r="P434" s="339"/>
      <c r="Q434" s="339"/>
      <c r="R434" s="339"/>
      <c r="S434" s="339"/>
      <c r="T434" s="339"/>
      <c r="U434" s="339"/>
      <c r="V434" s="339"/>
      <c r="W434" s="339"/>
      <c r="X434" s="339"/>
      <c r="Y434" s="339"/>
      <c r="Z434" s="339"/>
      <c r="AA434" s="339"/>
      <c r="AB434" s="339"/>
      <c r="AC434" s="339"/>
      <c r="AD434" s="3623"/>
      <c r="AE434" s="2179"/>
      <c r="AF434" s="404"/>
      <c r="AG434" s="99"/>
      <c r="AH434" s="46"/>
    </row>
    <row r="435" spans="1:35" s="47" customFormat="1" ht="11.25" customHeight="1">
      <c r="A435" s="387"/>
      <c r="B435" s="339"/>
      <c r="C435" s="339"/>
      <c r="D435" s="397"/>
      <c r="E435" s="339"/>
      <c r="F435" s="339"/>
      <c r="G435" s="339"/>
      <c r="H435" s="339"/>
      <c r="I435" s="339"/>
      <c r="J435" s="339"/>
      <c r="K435" s="339"/>
      <c r="L435" s="339"/>
      <c r="M435" s="339"/>
      <c r="N435" s="339"/>
      <c r="O435" s="339"/>
      <c r="P435" s="339"/>
      <c r="Q435" s="339"/>
      <c r="R435" s="339"/>
      <c r="S435" s="339"/>
      <c r="T435" s="339"/>
      <c r="U435" s="339"/>
      <c r="V435" s="339"/>
      <c r="W435" s="339"/>
      <c r="X435" s="339"/>
      <c r="Y435" s="339"/>
      <c r="Z435" s="339"/>
      <c r="AA435" s="339"/>
      <c r="AB435" s="339"/>
      <c r="AC435" s="339"/>
      <c r="AD435" s="339"/>
      <c r="AE435" s="339"/>
      <c r="AF435" s="404"/>
      <c r="AG435" s="99"/>
      <c r="AH435" s="46"/>
    </row>
    <row r="436" spans="1:35" s="47" customFormat="1" ht="11.25" customHeight="1">
      <c r="A436" s="387"/>
      <c r="B436" s="339"/>
      <c r="C436" s="339"/>
      <c r="D436" s="1923" t="s">
        <v>251</v>
      </c>
      <c r="E436" s="288" t="s">
        <v>1470</v>
      </c>
      <c r="F436" s="339"/>
      <c r="G436" s="339"/>
      <c r="H436" s="339"/>
      <c r="I436" s="339"/>
      <c r="J436" s="339"/>
      <c r="K436" s="339"/>
      <c r="L436" s="339"/>
      <c r="M436" s="339"/>
      <c r="N436" s="339"/>
      <c r="O436" s="339"/>
      <c r="P436" s="339"/>
      <c r="Q436" s="339"/>
      <c r="R436" s="339"/>
      <c r="S436" s="339"/>
      <c r="T436" s="339"/>
      <c r="U436" s="339"/>
      <c r="V436" s="339"/>
      <c r="W436" s="339"/>
      <c r="X436" s="339"/>
      <c r="Y436" s="339"/>
      <c r="Z436" s="339"/>
      <c r="AA436" s="339"/>
      <c r="AB436" s="339"/>
      <c r="AC436" s="339"/>
      <c r="AD436" s="3622" t="s">
        <v>1471</v>
      </c>
      <c r="AE436" s="2180"/>
      <c r="AF436" s="404"/>
      <c r="AG436" s="99"/>
      <c r="AH436" s="46"/>
    </row>
    <row r="437" spans="1:35" s="47" customFormat="1" ht="11.25" customHeight="1">
      <c r="A437" s="387"/>
      <c r="B437" s="339"/>
      <c r="C437" s="339"/>
      <c r="D437" s="397"/>
      <c r="E437" s="290" t="s">
        <v>1472</v>
      </c>
      <c r="F437" s="339"/>
      <c r="G437" s="339"/>
      <c r="H437" s="339"/>
      <c r="I437" s="339"/>
      <c r="J437" s="339"/>
      <c r="K437" s="339"/>
      <c r="L437" s="339"/>
      <c r="M437" s="339"/>
      <c r="N437" s="339"/>
      <c r="O437" s="339"/>
      <c r="P437" s="339"/>
      <c r="Q437" s="339"/>
      <c r="R437" s="339"/>
      <c r="S437" s="339"/>
      <c r="T437" s="339"/>
      <c r="U437" s="339"/>
      <c r="V437" s="339"/>
      <c r="W437" s="339"/>
      <c r="X437" s="339"/>
      <c r="Y437" s="339"/>
      <c r="Z437" s="339"/>
      <c r="AA437" s="339"/>
      <c r="AB437" s="339"/>
      <c r="AC437" s="339"/>
      <c r="AD437" s="3623"/>
      <c r="AE437" s="2179"/>
      <c r="AF437" s="404"/>
      <c r="AG437" s="99"/>
      <c r="AH437" s="46"/>
    </row>
    <row r="438" spans="1:35" s="47" customFormat="1" ht="11.25" customHeight="1">
      <c r="A438" s="467"/>
      <c r="B438" s="467"/>
      <c r="C438" s="80"/>
      <c r="D438" s="53"/>
      <c r="E438" s="53"/>
      <c r="F438" s="468"/>
      <c r="G438" s="468"/>
      <c r="H438" s="468"/>
      <c r="I438" s="468"/>
      <c r="J438" s="468"/>
      <c r="K438" s="468"/>
      <c r="L438" s="468"/>
      <c r="M438" s="468"/>
      <c r="N438" s="468"/>
      <c r="O438" s="468"/>
      <c r="P438" s="468"/>
      <c r="Q438" s="53"/>
      <c r="R438" s="53"/>
      <c r="S438" s="53"/>
      <c r="T438" s="53"/>
      <c r="U438" s="53"/>
      <c r="V438" s="53"/>
      <c r="W438" s="209"/>
      <c r="X438" s="209"/>
      <c r="Y438" s="209"/>
      <c r="Z438" s="209"/>
      <c r="AA438" s="209"/>
      <c r="AB438" s="209"/>
      <c r="AC438" s="209"/>
      <c r="AD438" s="80"/>
      <c r="AE438" s="80"/>
      <c r="AF438" s="471"/>
      <c r="AG438" s="209"/>
      <c r="AH438" s="470"/>
    </row>
    <row r="439" spans="1:35" s="223" customFormat="1" ht="10.199999999999999">
      <c r="A439" s="224"/>
      <c r="B439" s="44"/>
      <c r="C439" s="65"/>
      <c r="D439" s="50"/>
      <c r="E439" s="258"/>
      <c r="F439" s="97"/>
      <c r="G439" s="97"/>
      <c r="H439" s="100"/>
      <c r="I439" s="100"/>
      <c r="J439" s="49"/>
      <c r="K439" s="49"/>
      <c r="L439" s="49"/>
      <c r="M439" s="47"/>
      <c r="N439" s="49"/>
      <c r="O439" s="49"/>
      <c r="P439" s="49"/>
      <c r="Q439" s="49"/>
      <c r="R439" s="49"/>
      <c r="S439" s="49"/>
      <c r="T439" s="49"/>
      <c r="U439" s="54"/>
      <c r="V439" s="49"/>
      <c r="W439" s="49"/>
      <c r="X439" s="49"/>
      <c r="Y439" s="49"/>
      <c r="Z439" s="49"/>
      <c r="AA439" s="49"/>
      <c r="AB439" s="49"/>
      <c r="AC439" s="47"/>
      <c r="AD439" s="47"/>
      <c r="AE439" s="47"/>
      <c r="AF439" s="47"/>
      <c r="AG439" s="67"/>
      <c r="AH439" s="47"/>
      <c r="AI439" s="47"/>
    </row>
    <row r="440" spans="1:35" s="47" customFormat="1" ht="11.25" customHeight="1">
      <c r="A440" s="387"/>
      <c r="B440" s="3614" t="s">
        <v>1473</v>
      </c>
      <c r="C440" s="3614"/>
      <c r="D440" s="288" t="s">
        <v>1474</v>
      </c>
      <c r="E440" s="339"/>
      <c r="F440" s="339"/>
      <c r="G440" s="339"/>
      <c r="H440" s="339"/>
      <c r="I440" s="339"/>
      <c r="J440" s="339"/>
      <c r="K440" s="339"/>
      <c r="L440" s="339"/>
      <c r="M440" s="339"/>
      <c r="N440" s="339"/>
      <c r="O440" s="339"/>
      <c r="P440" s="339"/>
      <c r="Q440" s="339"/>
      <c r="R440" s="339"/>
      <c r="S440" s="339"/>
      <c r="T440" s="339"/>
      <c r="U440" s="339"/>
      <c r="V440" s="339"/>
      <c r="W440" s="339"/>
      <c r="X440" s="339"/>
      <c r="Y440" s="339"/>
      <c r="Z440" s="339"/>
      <c r="AA440" s="339"/>
      <c r="AB440" s="339"/>
      <c r="AC440" s="339"/>
      <c r="AD440" s="339"/>
      <c r="AE440" s="339"/>
      <c r="AF440" s="404"/>
      <c r="AG440" s="99"/>
      <c r="AH440" s="46"/>
    </row>
    <row r="441" spans="1:35" s="47" customFormat="1" ht="11.25" customHeight="1">
      <c r="A441" s="387"/>
      <c r="B441" s="473"/>
      <c r="C441" s="473"/>
      <c r="D441" s="397" t="s">
        <v>1455</v>
      </c>
      <c r="E441" s="339"/>
      <c r="F441" s="339"/>
      <c r="G441" s="339"/>
      <c r="H441" s="339"/>
      <c r="I441" s="339"/>
      <c r="J441" s="339"/>
      <c r="K441" s="339"/>
      <c r="L441" s="339"/>
      <c r="M441" s="339"/>
      <c r="N441" s="339"/>
      <c r="O441" s="339"/>
      <c r="P441" s="339"/>
      <c r="Q441" s="339"/>
      <c r="R441" s="339"/>
      <c r="S441" s="339"/>
      <c r="T441" s="339"/>
      <c r="U441" s="339"/>
      <c r="V441" s="339"/>
      <c r="W441" s="339"/>
      <c r="X441" s="339"/>
      <c r="Y441" s="339"/>
      <c r="Z441" s="339"/>
      <c r="AA441" s="339"/>
      <c r="AB441" s="339"/>
      <c r="AC441" s="339"/>
      <c r="AD441" s="339"/>
      <c r="AE441" s="339"/>
      <c r="AF441" s="404"/>
      <c r="AG441" s="99"/>
      <c r="AH441" s="46"/>
    </row>
    <row r="442" spans="1:35" s="47" customFormat="1" ht="11.25" customHeight="1">
      <c r="A442" s="387"/>
      <c r="B442" s="339"/>
      <c r="C442" s="339"/>
      <c r="D442" s="290" t="s">
        <v>1475</v>
      </c>
      <c r="E442" s="339"/>
      <c r="F442" s="339"/>
      <c r="G442" s="339"/>
      <c r="H442" s="339"/>
      <c r="I442" s="339"/>
      <c r="J442" s="339"/>
      <c r="K442" s="339"/>
      <c r="L442" s="339"/>
      <c r="M442" s="339"/>
      <c r="N442" s="339"/>
      <c r="O442" s="339"/>
      <c r="P442" s="339"/>
      <c r="Q442" s="339"/>
      <c r="R442" s="339"/>
      <c r="S442" s="339"/>
      <c r="T442" s="339"/>
      <c r="U442" s="339"/>
      <c r="V442" s="339"/>
      <c r="W442" s="339"/>
      <c r="X442" s="339"/>
      <c r="Y442" s="339"/>
      <c r="Z442" s="339"/>
      <c r="AA442" s="339"/>
      <c r="AB442" s="339"/>
      <c r="AC442" s="339"/>
      <c r="AD442" s="339"/>
      <c r="AE442" s="339"/>
      <c r="AF442" s="404"/>
      <c r="AG442" s="99"/>
      <c r="AH442" s="46"/>
    </row>
    <row r="443" spans="1:35" s="47" customFormat="1" ht="11.25" customHeight="1">
      <c r="A443" s="387"/>
      <c r="B443" s="339"/>
      <c r="C443" s="339"/>
      <c r="D443" s="339"/>
      <c r="E443" s="339"/>
      <c r="F443" s="339"/>
      <c r="G443" s="339"/>
      <c r="H443" s="339"/>
      <c r="I443" s="339"/>
      <c r="J443" s="339"/>
      <c r="K443" s="339"/>
      <c r="L443" s="339"/>
      <c r="M443" s="339"/>
      <c r="N443" s="339"/>
      <c r="O443" s="339"/>
      <c r="P443" s="339"/>
      <c r="Q443" s="339"/>
      <c r="R443" s="339"/>
      <c r="S443" s="339"/>
      <c r="T443" s="339"/>
      <c r="U443" s="339"/>
      <c r="V443" s="339"/>
      <c r="W443" s="339"/>
      <c r="X443" s="339"/>
      <c r="Y443" s="339"/>
      <c r="Z443" s="339"/>
      <c r="AA443" s="339"/>
      <c r="AB443" s="339"/>
      <c r="AC443" s="339"/>
      <c r="AD443" s="339"/>
      <c r="AE443" s="1926" t="s">
        <v>1425</v>
      </c>
      <c r="AF443" s="404"/>
      <c r="AG443" s="99"/>
      <c r="AH443" s="46"/>
    </row>
    <row r="444" spans="1:35" s="47" customFormat="1" ht="11.25" customHeight="1">
      <c r="A444" s="387"/>
      <c r="B444" s="339"/>
      <c r="C444" s="339"/>
      <c r="D444" s="1923" t="s">
        <v>144</v>
      </c>
      <c r="E444" s="288" t="s">
        <v>1476</v>
      </c>
      <c r="F444" s="339"/>
      <c r="G444" s="339"/>
      <c r="H444" s="339"/>
      <c r="I444" s="339"/>
      <c r="J444" s="339"/>
      <c r="K444" s="339"/>
      <c r="L444" s="339"/>
      <c r="M444" s="339"/>
      <c r="N444" s="339"/>
      <c r="O444" s="339"/>
      <c r="P444" s="339"/>
      <c r="Q444" s="339"/>
      <c r="R444" s="339"/>
      <c r="S444" s="339"/>
      <c r="T444" s="339"/>
      <c r="U444" s="339"/>
      <c r="V444" s="339"/>
      <c r="W444" s="339"/>
      <c r="X444" s="339"/>
      <c r="Y444" s="339"/>
      <c r="Z444" s="339"/>
      <c r="AA444" s="339"/>
      <c r="AB444" s="339"/>
      <c r="AC444" s="339"/>
      <c r="AD444" s="3623">
        <v>13</v>
      </c>
      <c r="AE444" s="2180"/>
      <c r="AF444" s="404"/>
      <c r="AG444" s="99"/>
      <c r="AH444" s="46"/>
    </row>
    <row r="445" spans="1:35" s="47" customFormat="1" ht="11.25" customHeight="1">
      <c r="A445" s="387"/>
      <c r="B445" s="339"/>
      <c r="C445" s="339"/>
      <c r="D445" s="397"/>
      <c r="E445" s="44" t="s">
        <v>1477</v>
      </c>
      <c r="F445" s="339"/>
      <c r="G445" s="339"/>
      <c r="H445" s="339"/>
      <c r="I445" s="339"/>
      <c r="J445" s="339"/>
      <c r="K445" s="339"/>
      <c r="L445" s="339"/>
      <c r="M445" s="339"/>
      <c r="N445" s="339"/>
      <c r="O445" s="339"/>
      <c r="P445" s="339"/>
      <c r="Q445" s="339"/>
      <c r="R445" s="339"/>
      <c r="S445" s="339"/>
      <c r="T445" s="339"/>
      <c r="U445" s="339"/>
      <c r="V445" s="339"/>
      <c r="W445" s="339"/>
      <c r="X445" s="339"/>
      <c r="Y445" s="339"/>
      <c r="Z445" s="339"/>
      <c r="AA445" s="339"/>
      <c r="AB445" s="339"/>
      <c r="AC445" s="339"/>
      <c r="AD445" s="3623"/>
      <c r="AE445" s="2179"/>
      <c r="AF445" s="404"/>
      <c r="AG445" s="99"/>
      <c r="AH445" s="46"/>
    </row>
    <row r="446" spans="1:35" s="47" customFormat="1" ht="11.25" customHeight="1">
      <c r="A446" s="387"/>
      <c r="B446" s="339"/>
      <c r="C446" s="339"/>
      <c r="D446" s="397"/>
      <c r="E446" s="290" t="s">
        <v>1478</v>
      </c>
      <c r="F446" s="339"/>
      <c r="G446" s="339"/>
      <c r="H446" s="339"/>
      <c r="I446" s="339"/>
      <c r="J446" s="339"/>
      <c r="K446" s="339"/>
      <c r="L446" s="339"/>
      <c r="M446" s="339"/>
      <c r="N446" s="339"/>
      <c r="O446" s="339"/>
      <c r="P446" s="339"/>
      <c r="Q446" s="339"/>
      <c r="R446" s="339"/>
      <c r="S446" s="339"/>
      <c r="T446" s="339"/>
      <c r="U446" s="339"/>
      <c r="V446" s="339"/>
      <c r="W446" s="339"/>
      <c r="X446" s="339"/>
      <c r="Y446" s="339"/>
      <c r="Z446" s="339"/>
      <c r="AA446" s="339"/>
      <c r="AB446" s="339"/>
      <c r="AC446" s="339"/>
      <c r="AD446" s="379"/>
      <c r="AE446" s="182"/>
      <c r="AF446" s="404"/>
      <c r="AG446" s="99"/>
      <c r="AH446" s="46"/>
    </row>
    <row r="447" spans="1:35" s="47" customFormat="1" ht="6.75" customHeight="1">
      <c r="A447" s="387"/>
      <c r="B447" s="339"/>
      <c r="C447" s="339"/>
      <c r="D447" s="397"/>
      <c r="E447" s="339"/>
      <c r="F447" s="339"/>
      <c r="G447" s="339"/>
      <c r="H447" s="339"/>
      <c r="I447" s="339"/>
      <c r="J447" s="339"/>
      <c r="K447" s="339"/>
      <c r="L447" s="339"/>
      <c r="M447" s="339"/>
      <c r="N447" s="339"/>
      <c r="O447" s="339"/>
      <c r="P447" s="339"/>
      <c r="Q447" s="339"/>
      <c r="R447" s="339"/>
      <c r="S447" s="339"/>
      <c r="T447" s="339"/>
      <c r="U447" s="339"/>
      <c r="V447" s="339"/>
      <c r="W447" s="339"/>
      <c r="X447" s="339"/>
      <c r="Y447" s="339"/>
      <c r="Z447" s="339"/>
      <c r="AA447" s="339"/>
      <c r="AB447" s="339"/>
      <c r="AC447" s="339"/>
      <c r="AD447" s="339"/>
      <c r="AE447" s="339"/>
      <c r="AF447" s="404"/>
      <c r="AG447" s="99"/>
      <c r="AH447" s="46"/>
    </row>
    <row r="448" spans="1:35" s="47" customFormat="1" ht="11.25" customHeight="1">
      <c r="A448" s="387"/>
      <c r="B448" s="339"/>
      <c r="C448" s="339"/>
      <c r="D448" s="1923" t="s">
        <v>148</v>
      </c>
      <c r="E448" s="397" t="s">
        <v>1479</v>
      </c>
      <c r="F448" s="339"/>
      <c r="G448" s="339"/>
      <c r="H448" s="339"/>
      <c r="I448" s="339"/>
      <c r="J448" s="339"/>
      <c r="K448" s="339"/>
      <c r="L448" s="339"/>
      <c r="M448" s="339"/>
      <c r="N448" s="339"/>
      <c r="O448" s="339"/>
      <c r="P448" s="339"/>
      <c r="Q448" s="339"/>
      <c r="R448" s="339"/>
      <c r="S448" s="339"/>
      <c r="T448" s="339"/>
      <c r="U448" s="339"/>
      <c r="V448" s="339"/>
      <c r="W448" s="339"/>
      <c r="X448" s="339"/>
      <c r="Y448" s="339"/>
      <c r="Z448" s="339"/>
      <c r="AA448" s="339"/>
      <c r="AB448" s="339"/>
      <c r="AC448" s="339"/>
      <c r="AD448" s="3623">
        <v>14</v>
      </c>
      <c r="AE448" s="2180"/>
      <c r="AF448" s="404"/>
      <c r="AG448" s="99"/>
      <c r="AH448" s="46"/>
    </row>
    <row r="449" spans="1:35" s="47" customFormat="1" ht="11.25" customHeight="1">
      <c r="A449" s="387"/>
      <c r="B449" s="339"/>
      <c r="C449" s="339"/>
      <c r="D449" s="397"/>
      <c r="E449" s="289" t="s">
        <v>1480</v>
      </c>
      <c r="F449" s="339"/>
      <c r="G449" s="339"/>
      <c r="H449" s="339"/>
      <c r="I449" s="339"/>
      <c r="J449" s="339"/>
      <c r="K449" s="339"/>
      <c r="L449" s="290"/>
      <c r="M449" s="339"/>
      <c r="N449" s="339"/>
      <c r="O449" s="339"/>
      <c r="P449" s="339"/>
      <c r="Q449" s="339"/>
      <c r="R449" s="339"/>
      <c r="S449" s="339"/>
      <c r="T449" s="339"/>
      <c r="U449" s="339"/>
      <c r="V449" s="339"/>
      <c r="W449" s="339"/>
      <c r="X449" s="339"/>
      <c r="Y449" s="339"/>
      <c r="Z449" s="339"/>
      <c r="AA449" s="339"/>
      <c r="AB449" s="339"/>
      <c r="AC449" s="339"/>
      <c r="AD449" s="3623"/>
      <c r="AE449" s="2179"/>
      <c r="AF449" s="404"/>
      <c r="AG449" s="99"/>
      <c r="AH449" s="46"/>
    </row>
    <row r="450" spans="1:35" s="223" customFormat="1" ht="13.5" customHeight="1">
      <c r="A450" s="225"/>
      <c r="B450" s="53"/>
      <c r="C450" s="79"/>
      <c r="D450" s="254"/>
      <c r="E450" s="324"/>
      <c r="F450" s="210"/>
      <c r="G450" s="210"/>
      <c r="H450" s="103"/>
      <c r="I450" s="103"/>
      <c r="J450" s="207"/>
      <c r="K450" s="207"/>
      <c r="L450" s="207"/>
      <c r="M450" s="80"/>
      <c r="N450" s="207"/>
      <c r="O450" s="207"/>
      <c r="P450" s="207"/>
      <c r="Q450" s="207"/>
      <c r="R450" s="207"/>
      <c r="S450" s="207"/>
      <c r="T450" s="207"/>
      <c r="U450" s="244"/>
      <c r="V450" s="207"/>
      <c r="W450" s="207"/>
      <c r="X450" s="207"/>
      <c r="Y450" s="207"/>
      <c r="Z450" s="207"/>
      <c r="AA450" s="207"/>
      <c r="AB450" s="207"/>
      <c r="AC450" s="80"/>
      <c r="AD450" s="80"/>
      <c r="AE450" s="80"/>
      <c r="AF450" s="80"/>
      <c r="AG450" s="81"/>
      <c r="AH450" s="80"/>
      <c r="AI450" s="47"/>
    </row>
    <row r="451" spans="1:35" s="223" customFormat="1" ht="9.75" customHeight="1">
      <c r="A451" s="224"/>
      <c r="B451" s="44"/>
      <c r="C451" s="65"/>
      <c r="D451" s="50"/>
      <c r="E451" s="258"/>
      <c r="F451" s="97"/>
      <c r="G451" s="97"/>
      <c r="H451" s="100"/>
      <c r="I451" s="100"/>
      <c r="J451" s="49"/>
      <c r="K451" s="49"/>
      <c r="L451" s="49"/>
      <c r="M451" s="47"/>
      <c r="N451" s="49"/>
      <c r="O451" s="49"/>
      <c r="P451" s="49"/>
      <c r="Q451" s="49"/>
      <c r="R451" s="49"/>
      <c r="S451" s="49"/>
      <c r="T451" s="49"/>
      <c r="U451" s="54"/>
      <c r="V451" s="49"/>
      <c r="W451" s="49"/>
      <c r="X451" s="49"/>
      <c r="Y451" s="49"/>
      <c r="Z451" s="49"/>
      <c r="AA451" s="49"/>
      <c r="AB451" s="49"/>
      <c r="AC451" s="47"/>
      <c r="AD451" s="47"/>
      <c r="AE451" s="47"/>
      <c r="AF451" s="47"/>
      <c r="AG451" s="67"/>
      <c r="AH451" s="47"/>
      <c r="AI451" s="47"/>
    </row>
    <row r="452" spans="1:35" s="47" customFormat="1" ht="11.25" customHeight="1">
      <c r="A452" s="387"/>
      <c r="B452" s="3614" t="s">
        <v>1481</v>
      </c>
      <c r="C452" s="3614"/>
      <c r="D452" s="288" t="s">
        <v>1482</v>
      </c>
      <c r="E452" s="339"/>
      <c r="F452" s="339"/>
      <c r="G452" s="339"/>
      <c r="H452" s="339"/>
      <c r="I452" s="339"/>
      <c r="J452" s="339"/>
      <c r="K452" s="339"/>
      <c r="L452" s="339"/>
      <c r="M452" s="339"/>
      <c r="N452" s="339"/>
      <c r="O452" s="339"/>
      <c r="P452" s="339"/>
      <c r="Q452" s="339"/>
      <c r="R452" s="339"/>
      <c r="S452" s="339"/>
      <c r="T452" s="339"/>
      <c r="U452" s="339"/>
      <c r="V452" s="339"/>
      <c r="W452" s="339"/>
      <c r="X452" s="339"/>
      <c r="Y452" s="339"/>
      <c r="Z452" s="339"/>
      <c r="AA452" s="339"/>
      <c r="AB452" s="339"/>
      <c r="AC452" s="339"/>
      <c r="AD452" s="339"/>
      <c r="AE452" s="339"/>
      <c r="AF452" s="404"/>
      <c r="AG452" s="99"/>
      <c r="AH452" s="46"/>
    </row>
    <row r="453" spans="1:35" s="47" customFormat="1" ht="11.25" customHeight="1">
      <c r="A453" s="387"/>
      <c r="B453" s="339"/>
      <c r="C453" s="339"/>
      <c r="D453" s="290" t="s">
        <v>1483</v>
      </c>
      <c r="E453" s="339"/>
      <c r="F453" s="339"/>
      <c r="G453" s="339"/>
      <c r="H453" s="339"/>
      <c r="I453" s="339"/>
      <c r="J453" s="339"/>
      <c r="K453" s="339"/>
      <c r="L453" s="339"/>
      <c r="M453" s="339"/>
      <c r="N453" s="339"/>
      <c r="O453" s="339"/>
      <c r="P453" s="339"/>
      <c r="Q453" s="339"/>
      <c r="R453" s="339"/>
      <c r="S453" s="339"/>
      <c r="T453" s="339"/>
      <c r="U453" s="339"/>
      <c r="V453" s="339"/>
      <c r="W453" s="339"/>
      <c r="X453" s="339"/>
      <c r="Y453" s="339"/>
      <c r="Z453" s="339"/>
      <c r="AA453" s="339"/>
      <c r="AB453" s="339"/>
      <c r="AC453" s="339"/>
      <c r="AD453" s="339"/>
      <c r="AE453" s="339"/>
      <c r="AF453" s="404"/>
      <c r="AG453" s="99"/>
      <c r="AH453" s="46"/>
    </row>
    <row r="454" spans="1:35" s="47" customFormat="1" ht="11.25" customHeight="1">
      <c r="A454" s="387"/>
      <c r="B454" s="339"/>
      <c r="C454" s="339"/>
      <c r="D454" s="339"/>
      <c r="E454" s="339"/>
      <c r="F454" s="339"/>
      <c r="G454" s="339"/>
      <c r="H454" s="339"/>
      <c r="I454" s="339"/>
      <c r="J454" s="339"/>
      <c r="K454" s="339"/>
      <c r="L454" s="339"/>
      <c r="M454" s="339"/>
      <c r="N454" s="339"/>
      <c r="O454" s="339"/>
      <c r="P454" s="339"/>
      <c r="Q454" s="339"/>
      <c r="R454" s="339"/>
      <c r="S454" s="339"/>
      <c r="T454" s="339"/>
      <c r="U454" s="339"/>
      <c r="V454" s="339"/>
      <c r="W454" s="339"/>
      <c r="X454" s="339"/>
      <c r="Y454" s="339"/>
      <c r="Z454" s="339"/>
      <c r="AA454" s="339"/>
      <c r="AB454" s="339"/>
      <c r="AC454" s="339"/>
      <c r="AD454" s="339"/>
      <c r="AE454" s="339"/>
      <c r="AF454" s="404"/>
      <c r="AG454" s="99"/>
      <c r="AH454" s="46"/>
    </row>
    <row r="455" spans="1:35" s="47" customFormat="1" ht="11.25" customHeight="1">
      <c r="A455" s="387"/>
      <c r="B455" s="339"/>
      <c r="C455" s="339"/>
      <c r="D455" s="407"/>
      <c r="E455" s="1926" t="s">
        <v>1484</v>
      </c>
      <c r="F455" s="331"/>
      <c r="G455" s="331"/>
      <c r="H455" s="331"/>
      <c r="I455" s="331"/>
      <c r="J455" s="331"/>
      <c r="K455" s="331"/>
      <c r="L455" s="331"/>
      <c r="M455" s="331"/>
      <c r="N455" s="331"/>
      <c r="O455" s="331"/>
      <c r="P455" s="331"/>
      <c r="Q455" s="331"/>
      <c r="R455" s="331"/>
      <c r="S455" s="331"/>
      <c r="T455" s="331"/>
      <c r="U455" s="339"/>
      <c r="V455" s="339"/>
      <c r="W455" s="339"/>
      <c r="X455" s="339"/>
      <c r="Y455" s="339"/>
      <c r="Z455" s="339"/>
      <c r="AA455" s="339"/>
      <c r="AB455" s="339"/>
      <c r="AC455" s="339"/>
      <c r="AD455" s="339"/>
      <c r="AE455" s="339"/>
      <c r="AF455" s="404"/>
      <c r="AG455" s="99"/>
      <c r="AH455" s="46"/>
    </row>
    <row r="456" spans="1:35" s="47" customFormat="1" ht="11.25" customHeight="1">
      <c r="A456" s="387"/>
      <c r="B456" s="339"/>
      <c r="C456" s="339"/>
      <c r="D456" s="3627">
        <v>1</v>
      </c>
      <c r="E456" s="3619"/>
      <c r="F456" s="3586" t="s">
        <v>1306</v>
      </c>
      <c r="G456" s="3587"/>
      <c r="H456" s="3587"/>
      <c r="I456" s="407"/>
      <c r="J456" s="407"/>
      <c r="K456" s="407"/>
      <c r="L456" s="407"/>
      <c r="M456" s="407"/>
      <c r="N456" s="3627">
        <v>2</v>
      </c>
      <c r="O456" s="3619"/>
      <c r="P456" s="3586" t="s">
        <v>1311</v>
      </c>
      <c r="Q456" s="3587"/>
      <c r="R456" s="3587"/>
      <c r="S456" s="333"/>
      <c r="T456" s="333"/>
      <c r="U456" s="474" t="s">
        <v>1485</v>
      </c>
      <c r="V456" s="475"/>
      <c r="W456" s="475"/>
      <c r="X456" s="475"/>
      <c r="Y456" s="475"/>
      <c r="Z456" s="475"/>
      <c r="AA456" s="475"/>
      <c r="AB456" s="478"/>
      <c r="AC456" s="288"/>
      <c r="AD456" s="333"/>
      <c r="AE456" s="339"/>
      <c r="AF456" s="404"/>
      <c r="AG456" s="99"/>
      <c r="AH456" s="46"/>
    </row>
    <row r="457" spans="1:35" s="47" customFormat="1" ht="11.25" customHeight="1">
      <c r="A457" s="387"/>
      <c r="B457" s="339"/>
      <c r="C457" s="339"/>
      <c r="D457" s="3627"/>
      <c r="E457" s="3620"/>
      <c r="F457" s="3586"/>
      <c r="G457" s="3587"/>
      <c r="H457" s="3587"/>
      <c r="I457" s="331"/>
      <c r="J457" s="331"/>
      <c r="K457" s="331"/>
      <c r="L457" s="331"/>
      <c r="M457" s="331"/>
      <c r="N457" s="3627"/>
      <c r="O457" s="3620"/>
      <c r="P457" s="3586"/>
      <c r="Q457" s="3587"/>
      <c r="R457" s="3587"/>
      <c r="S457" s="333"/>
      <c r="T457" s="333"/>
      <c r="U457" s="476" t="s">
        <v>1486</v>
      </c>
      <c r="V457" s="477"/>
      <c r="W457" s="477"/>
      <c r="X457" s="477"/>
      <c r="Y457" s="477"/>
      <c r="Z457" s="477"/>
      <c r="AA457" s="477"/>
      <c r="AB457" s="479"/>
      <c r="AC457" s="288"/>
      <c r="AD457" s="333"/>
      <c r="AE457" s="339"/>
      <c r="AF457" s="404"/>
      <c r="AG457" s="99"/>
      <c r="AH457" s="46"/>
    </row>
    <row r="458" spans="1:35" s="47" customFormat="1" ht="11.25" customHeight="1">
      <c r="A458" s="387"/>
      <c r="B458" s="339"/>
      <c r="C458" s="339"/>
      <c r="D458" s="339"/>
      <c r="E458" s="339"/>
      <c r="F458" s="339"/>
      <c r="G458" s="339"/>
      <c r="H458" s="339"/>
      <c r="I458" s="339"/>
      <c r="J458" s="339"/>
      <c r="K458" s="339"/>
      <c r="L458" s="339"/>
      <c r="M458" s="339"/>
      <c r="N458" s="339"/>
      <c r="O458" s="339"/>
      <c r="P458" s="339"/>
      <c r="Q458" s="339"/>
      <c r="R458" s="339"/>
      <c r="S458" s="339"/>
      <c r="T458" s="339"/>
      <c r="U458" s="339" t="s">
        <v>47</v>
      </c>
      <c r="V458" s="339"/>
      <c r="W458" s="339"/>
      <c r="X458" s="339"/>
      <c r="Y458" s="339"/>
      <c r="Z458" s="339"/>
      <c r="AA458" s="339"/>
      <c r="AB458" s="339"/>
      <c r="AC458" s="288"/>
      <c r="AD458" s="333"/>
      <c r="AE458" s="339"/>
      <c r="AF458" s="404"/>
      <c r="AG458" s="99"/>
      <c r="AH458" s="46"/>
    </row>
    <row r="459" spans="1:35" s="47" customFormat="1" ht="11.25" customHeight="1">
      <c r="A459" s="387"/>
      <c r="B459" s="331"/>
      <c r="C459" s="331"/>
      <c r="D459" s="333"/>
      <c r="E459" s="331"/>
      <c r="F459" s="331"/>
      <c r="G459" s="331"/>
      <c r="H459" s="331"/>
      <c r="I459" s="331"/>
      <c r="J459" s="331"/>
      <c r="K459" s="331"/>
      <c r="L459" s="331"/>
      <c r="M459" s="331"/>
      <c r="N459" s="331"/>
      <c r="O459" s="331"/>
      <c r="P459" s="331"/>
      <c r="Q459" s="331"/>
      <c r="R459" s="331"/>
      <c r="S459" s="331"/>
      <c r="T459" s="331"/>
      <c r="U459" s="331"/>
      <c r="V459" s="331"/>
      <c r="W459" s="331"/>
      <c r="X459" s="331"/>
      <c r="Y459" s="331"/>
      <c r="Z459" s="331"/>
      <c r="AA459" s="331"/>
      <c r="AB459" s="331"/>
      <c r="AC459" s="499"/>
      <c r="AD459" s="499"/>
      <c r="AE459" s="499"/>
      <c r="AF459" s="404"/>
      <c r="AG459" s="99"/>
      <c r="AH459" s="46"/>
    </row>
    <row r="460" spans="1:35" s="47" customFormat="1" ht="5.25" customHeight="1">
      <c r="A460" s="387"/>
      <c r="B460" s="480"/>
      <c r="C460" s="480"/>
      <c r="D460" s="288"/>
      <c r="E460" s="481"/>
      <c r="F460" s="482"/>
      <c r="G460" s="482"/>
      <c r="H460" s="482"/>
      <c r="I460" s="482"/>
      <c r="J460" s="482"/>
      <c r="K460" s="482"/>
      <c r="L460" s="482"/>
      <c r="M460" s="482"/>
      <c r="N460" s="482"/>
      <c r="O460" s="482"/>
      <c r="P460" s="482"/>
      <c r="Q460" s="482"/>
      <c r="R460" s="482"/>
      <c r="S460" s="482"/>
      <c r="T460" s="482"/>
      <c r="U460" s="482"/>
      <c r="V460" s="482"/>
      <c r="W460" s="482"/>
      <c r="X460" s="482"/>
      <c r="Y460" s="482"/>
      <c r="Z460" s="482"/>
      <c r="AA460" s="482"/>
      <c r="AB460" s="482"/>
      <c r="AC460" s="482"/>
      <c r="AD460" s="482"/>
      <c r="AE460" s="500"/>
      <c r="AF460" s="404"/>
      <c r="AG460" s="99"/>
      <c r="AH460" s="46"/>
    </row>
    <row r="461" spans="1:35" s="47" customFormat="1" ht="11.25" customHeight="1">
      <c r="A461" s="387"/>
      <c r="B461" s="331"/>
      <c r="C461" s="331"/>
      <c r="D461" s="397"/>
      <c r="E461" s="483" t="s">
        <v>1487</v>
      </c>
      <c r="F461" s="484"/>
      <c r="G461" s="484"/>
      <c r="H461" s="484"/>
      <c r="I461" s="484" t="s">
        <v>1488</v>
      </c>
      <c r="J461" s="484"/>
      <c r="K461" s="484"/>
      <c r="L461" s="484"/>
      <c r="M461" s="484"/>
      <c r="N461" s="484"/>
      <c r="O461" s="484"/>
      <c r="P461" s="484"/>
      <c r="Q461" s="484"/>
      <c r="R461" s="484"/>
      <c r="S461" s="484"/>
      <c r="T461" s="484"/>
      <c r="U461" s="484"/>
      <c r="V461" s="484"/>
      <c r="W461" s="484"/>
      <c r="X461" s="484"/>
      <c r="Y461" s="484"/>
      <c r="Z461" s="484"/>
      <c r="AA461" s="484"/>
      <c r="AB461" s="484"/>
      <c r="AC461" s="484"/>
      <c r="AD461" s="501"/>
      <c r="AE461" s="502"/>
      <c r="AF461" s="404"/>
      <c r="AG461" s="99"/>
      <c r="AH461" s="46"/>
    </row>
    <row r="462" spans="1:35" s="47" customFormat="1" ht="11.25" customHeight="1">
      <c r="A462" s="387"/>
      <c r="B462" s="331"/>
      <c r="C462" s="331"/>
      <c r="D462" s="397"/>
      <c r="E462" s="483"/>
      <c r="F462" s="484"/>
      <c r="G462" s="484"/>
      <c r="H462" s="484"/>
      <c r="I462" s="484" t="s">
        <v>1489</v>
      </c>
      <c r="J462" s="484"/>
      <c r="K462" s="484"/>
      <c r="L462" s="484"/>
      <c r="M462" s="484"/>
      <c r="N462" s="484"/>
      <c r="O462" s="484"/>
      <c r="P462" s="484"/>
      <c r="Q462" s="484"/>
      <c r="R462" s="484"/>
      <c r="S462" s="484"/>
      <c r="T462" s="484"/>
      <c r="U462" s="484"/>
      <c r="V462" s="484"/>
      <c r="W462" s="484"/>
      <c r="X462" s="484"/>
      <c r="Y462" s="484"/>
      <c r="Z462" s="484"/>
      <c r="AA462" s="484"/>
      <c r="AB462" s="484"/>
      <c r="AC462" s="484"/>
      <c r="AD462" s="501"/>
      <c r="AE462" s="502"/>
      <c r="AF462" s="404"/>
      <c r="AG462" s="99"/>
      <c r="AH462" s="46"/>
    </row>
    <row r="463" spans="1:35" s="47" customFormat="1" ht="11.25" customHeight="1">
      <c r="A463" s="387"/>
      <c r="B463" s="331"/>
      <c r="C463" s="331"/>
      <c r="D463" s="397"/>
      <c r="E463" s="418"/>
      <c r="F463" s="484"/>
      <c r="G463" s="484"/>
      <c r="H463" s="484"/>
      <c r="I463" s="484" t="s">
        <v>1490</v>
      </c>
      <c r="J463" s="484"/>
      <c r="K463" s="484"/>
      <c r="L463" s="484"/>
      <c r="M463" s="484"/>
      <c r="N463" s="484"/>
      <c r="O463" s="484"/>
      <c r="P463" s="484"/>
      <c r="Q463" s="484"/>
      <c r="R463" s="484"/>
      <c r="S463" s="484"/>
      <c r="T463" s="484"/>
      <c r="U463" s="484"/>
      <c r="V463" s="484"/>
      <c r="W463" s="484"/>
      <c r="X463" s="484"/>
      <c r="Y463" s="484"/>
      <c r="Z463" s="484"/>
      <c r="AA463" s="484"/>
      <c r="AB463" s="484"/>
      <c r="AC463" s="484"/>
      <c r="AD463" s="484"/>
      <c r="AE463" s="502"/>
      <c r="AF463" s="404"/>
      <c r="AG463" s="99"/>
      <c r="AH463" s="46"/>
    </row>
    <row r="464" spans="1:35" s="47" customFormat="1" ht="11.25" customHeight="1">
      <c r="A464" s="387"/>
      <c r="B464" s="331"/>
      <c r="C464" s="332"/>
      <c r="D464" s="397"/>
      <c r="E464" s="418"/>
      <c r="F464" s="484"/>
      <c r="G464" s="484"/>
      <c r="H464" s="484"/>
      <c r="I464" s="484" t="s">
        <v>1491</v>
      </c>
      <c r="J464" s="484"/>
      <c r="K464" s="484"/>
      <c r="L464" s="484"/>
      <c r="M464" s="484"/>
      <c r="N464" s="484"/>
      <c r="O464" s="484"/>
      <c r="P464" s="484"/>
      <c r="Q464" s="484"/>
      <c r="R464" s="484"/>
      <c r="S464" s="484"/>
      <c r="T464" s="484"/>
      <c r="U464" s="484"/>
      <c r="V464" s="484"/>
      <c r="W464" s="484"/>
      <c r="X464" s="484"/>
      <c r="Y464" s="484"/>
      <c r="Z464" s="484"/>
      <c r="AA464" s="484"/>
      <c r="AB464" s="484"/>
      <c r="AC464" s="484"/>
      <c r="AD464" s="501"/>
      <c r="AE464" s="502"/>
      <c r="AF464" s="404"/>
      <c r="AG464" s="99"/>
      <c r="AH464" s="46"/>
    </row>
    <row r="465" spans="1:35" s="47" customFormat="1" ht="11.25" customHeight="1">
      <c r="A465" s="387"/>
      <c r="B465" s="331"/>
      <c r="C465" s="332"/>
      <c r="D465" s="397"/>
      <c r="E465" s="485" t="s">
        <v>1492</v>
      </c>
      <c r="F465" s="484"/>
      <c r="G465" s="484"/>
      <c r="H465" s="484"/>
      <c r="I465" s="484"/>
      <c r="J465" s="484"/>
      <c r="K465" s="484"/>
      <c r="L465" s="484"/>
      <c r="M465" s="484"/>
      <c r="N465" s="484"/>
      <c r="O465" s="484"/>
      <c r="P465" s="484"/>
      <c r="Q465" s="487"/>
      <c r="R465" s="487"/>
      <c r="S465" s="484"/>
      <c r="T465" s="484"/>
      <c r="U465" s="484"/>
      <c r="V465" s="484"/>
      <c r="W465" s="484"/>
      <c r="X465" s="484"/>
      <c r="Y465" s="484"/>
      <c r="Z465" s="484"/>
      <c r="AA465" s="484"/>
      <c r="AB465" s="484"/>
      <c r="AC465" s="484"/>
      <c r="AD465" s="501"/>
      <c r="AE465" s="502"/>
      <c r="AF465" s="404"/>
      <c r="AG465" s="99"/>
      <c r="AH465" s="46"/>
    </row>
    <row r="466" spans="1:35" s="47" customFormat="1" ht="6.75" customHeight="1">
      <c r="A466" s="387"/>
      <c r="B466" s="331"/>
      <c r="C466" s="332"/>
      <c r="D466" s="397"/>
      <c r="E466" s="486"/>
      <c r="F466" s="487"/>
      <c r="G466" s="487"/>
      <c r="H466" s="487"/>
      <c r="I466" s="487"/>
      <c r="J466" s="487"/>
      <c r="K466" s="487"/>
      <c r="L466" s="487"/>
      <c r="M466" s="487"/>
      <c r="N466" s="487"/>
      <c r="O466" s="487"/>
      <c r="P466" s="487"/>
      <c r="Q466" s="487"/>
      <c r="R466" s="487"/>
      <c r="S466" s="484"/>
      <c r="T466" s="484"/>
      <c r="U466" s="484"/>
      <c r="V466" s="484"/>
      <c r="W466" s="484"/>
      <c r="X466" s="484"/>
      <c r="Y466" s="484"/>
      <c r="Z466" s="484"/>
      <c r="AA466" s="484"/>
      <c r="AB466" s="484"/>
      <c r="AC466" s="484"/>
      <c r="AD466" s="501"/>
      <c r="AE466" s="502"/>
      <c r="AF466" s="404"/>
      <c r="AG466" s="99"/>
      <c r="AH466" s="46"/>
    </row>
    <row r="467" spans="1:35" s="47" customFormat="1" ht="11.25" customHeight="1">
      <c r="A467" s="387"/>
      <c r="B467" s="331"/>
      <c r="C467" s="332"/>
      <c r="D467" s="397"/>
      <c r="E467" s="488" t="s">
        <v>1493</v>
      </c>
      <c r="F467" s="487"/>
      <c r="G467" s="487"/>
      <c r="H467" s="487"/>
      <c r="I467" s="487" t="s">
        <v>1494</v>
      </c>
      <c r="J467" s="487"/>
      <c r="K467" s="487"/>
      <c r="L467" s="487"/>
      <c r="M467" s="487"/>
      <c r="N467" s="487"/>
      <c r="O467" s="487"/>
      <c r="P467" s="487"/>
      <c r="Q467" s="487"/>
      <c r="R467" s="487"/>
      <c r="S467" s="484"/>
      <c r="T467" s="484"/>
      <c r="U467" s="484"/>
      <c r="V467" s="484"/>
      <c r="W467" s="484"/>
      <c r="X467" s="484"/>
      <c r="Y467" s="484"/>
      <c r="Z467" s="484"/>
      <c r="AA467" s="484"/>
      <c r="AB467" s="484"/>
      <c r="AC467" s="484"/>
      <c r="AD467" s="484"/>
      <c r="AE467" s="502"/>
      <c r="AF467" s="404"/>
      <c r="AG467" s="99"/>
      <c r="AH467" s="46"/>
    </row>
    <row r="468" spans="1:35" s="47" customFormat="1" ht="11.25" customHeight="1">
      <c r="A468" s="387"/>
      <c r="B468" s="331"/>
      <c r="C468" s="332"/>
      <c r="D468" s="397"/>
      <c r="E468" s="418"/>
      <c r="F468" s="484"/>
      <c r="G468" s="484"/>
      <c r="H468" s="484"/>
      <c r="I468" s="487" t="s">
        <v>1495</v>
      </c>
      <c r="J468" s="487"/>
      <c r="K468" s="487"/>
      <c r="L468" s="487"/>
      <c r="M468" s="487"/>
      <c r="N468" s="487"/>
      <c r="O468" s="487"/>
      <c r="P468" s="487"/>
      <c r="Q468" s="487"/>
      <c r="R468" s="487"/>
      <c r="S468" s="487"/>
      <c r="T468" s="487"/>
      <c r="U468" s="487"/>
      <c r="V468" s="487"/>
      <c r="W468" s="487"/>
      <c r="X468" s="487"/>
      <c r="Y468" s="487"/>
      <c r="Z468" s="484"/>
      <c r="AA468" s="484"/>
      <c r="AB468" s="484"/>
      <c r="AC468" s="484"/>
      <c r="AD468" s="484"/>
      <c r="AE468" s="502"/>
      <c r="AF468" s="404"/>
      <c r="AG468" s="99"/>
      <c r="AH468" s="46"/>
    </row>
    <row r="469" spans="1:35" s="47" customFormat="1" ht="11.25" customHeight="1">
      <c r="A469" s="387"/>
      <c r="B469" s="331"/>
      <c r="C469" s="332"/>
      <c r="D469" s="397"/>
      <c r="E469" s="418"/>
      <c r="F469" s="484"/>
      <c r="G469" s="484"/>
      <c r="H469" s="484"/>
      <c r="I469" s="487" t="s">
        <v>1496</v>
      </c>
      <c r="J469" s="487"/>
      <c r="K469" s="487"/>
      <c r="L469" s="487"/>
      <c r="M469" s="487"/>
      <c r="N469" s="487"/>
      <c r="O469" s="487"/>
      <c r="P469" s="487"/>
      <c r="Q469" s="487"/>
      <c r="R469" s="487"/>
      <c r="S469" s="487"/>
      <c r="T469" s="487"/>
      <c r="U469" s="487"/>
      <c r="V469" s="487"/>
      <c r="W469" s="487"/>
      <c r="X469" s="487"/>
      <c r="Y469" s="487"/>
      <c r="Z469" s="484"/>
      <c r="AA469" s="484"/>
      <c r="AB469" s="484"/>
      <c r="AC469" s="484"/>
      <c r="AD469" s="501"/>
      <c r="AE469" s="502"/>
      <c r="AF469" s="404"/>
      <c r="AG469" s="99"/>
      <c r="AH469" s="46"/>
    </row>
    <row r="470" spans="1:35" s="47" customFormat="1" ht="11.25" customHeight="1">
      <c r="A470" s="387"/>
      <c r="B470" s="331"/>
      <c r="C470" s="332"/>
      <c r="D470" s="397"/>
      <c r="E470" s="486" t="s">
        <v>1497</v>
      </c>
      <c r="F470" s="489"/>
      <c r="G470" s="489"/>
      <c r="H470" s="489"/>
      <c r="I470" s="489"/>
      <c r="J470" s="489"/>
      <c r="K470" s="489"/>
      <c r="L470" s="489"/>
      <c r="M470" s="489"/>
      <c r="N470" s="489"/>
      <c r="O470" s="489"/>
      <c r="P470" s="489"/>
      <c r="Q470" s="489"/>
      <c r="R470" s="489"/>
      <c r="S470" s="489"/>
      <c r="T470" s="489"/>
      <c r="U470" s="489"/>
      <c r="V470" s="489"/>
      <c r="W470" s="489"/>
      <c r="X470" s="489"/>
      <c r="Y470" s="489"/>
      <c r="Z470" s="489"/>
      <c r="AA470" s="484"/>
      <c r="AB470" s="484"/>
      <c r="AC470" s="484"/>
      <c r="AD470" s="501"/>
      <c r="AE470" s="502"/>
      <c r="AF470" s="404"/>
      <c r="AG470" s="99"/>
      <c r="AH470" s="46"/>
    </row>
    <row r="471" spans="1:35" s="47" customFormat="1" ht="6.75" customHeight="1">
      <c r="A471" s="387"/>
      <c r="B471" s="331"/>
      <c r="C471" s="332"/>
      <c r="D471" s="397"/>
      <c r="E471" s="483"/>
      <c r="F471" s="484"/>
      <c r="G471" s="484"/>
      <c r="H471" s="484"/>
      <c r="I471" s="484"/>
      <c r="J471" s="484"/>
      <c r="K471" s="484"/>
      <c r="L471" s="484"/>
      <c r="M471" s="484"/>
      <c r="N471" s="484"/>
      <c r="O471" s="484"/>
      <c r="P471" s="484"/>
      <c r="Q471" s="484"/>
      <c r="R471" s="484"/>
      <c r="S471" s="484"/>
      <c r="T471" s="484"/>
      <c r="U471" s="484"/>
      <c r="V471" s="484"/>
      <c r="W471" s="484"/>
      <c r="X471" s="484"/>
      <c r="Y471" s="484"/>
      <c r="Z471" s="484"/>
      <c r="AA471" s="484"/>
      <c r="AB471" s="484"/>
      <c r="AC471" s="484"/>
      <c r="AD471" s="484"/>
      <c r="AE471" s="502"/>
      <c r="AF471" s="404"/>
      <c r="AG471" s="99"/>
      <c r="AH471" s="46"/>
    </row>
    <row r="472" spans="1:35" s="47" customFormat="1" ht="11.25" customHeight="1">
      <c r="A472" s="386"/>
      <c r="B472" s="490"/>
      <c r="C472" s="491"/>
      <c r="D472" s="492"/>
      <c r="E472" s="493"/>
      <c r="F472" s="493"/>
      <c r="G472" s="493"/>
      <c r="H472" s="493"/>
      <c r="I472" s="493"/>
      <c r="J472" s="493"/>
      <c r="K472" s="493"/>
      <c r="L472" s="493"/>
      <c r="M472" s="493"/>
      <c r="N472" s="493"/>
      <c r="O472" s="493"/>
      <c r="P472" s="493"/>
      <c r="Q472" s="493"/>
      <c r="R472" s="493"/>
      <c r="S472" s="493"/>
      <c r="T472" s="493"/>
      <c r="U472" s="493"/>
      <c r="V472" s="493"/>
      <c r="W472" s="493"/>
      <c r="X472" s="493"/>
      <c r="Y472" s="493"/>
      <c r="Z472" s="493"/>
      <c r="AA472" s="493"/>
      <c r="AB472" s="493"/>
      <c r="AC472" s="493"/>
      <c r="AD472" s="493"/>
      <c r="AE472" s="493"/>
      <c r="AF472" s="471"/>
      <c r="AG472" s="209"/>
      <c r="AH472" s="470"/>
    </row>
    <row r="473" spans="1:35" s="223" customFormat="1" ht="6.75" customHeight="1">
      <c r="A473" s="224"/>
      <c r="B473" s="44"/>
      <c r="C473" s="65"/>
      <c r="D473" s="50"/>
      <c r="E473" s="258"/>
      <c r="F473" s="97"/>
      <c r="G473" s="97"/>
      <c r="H473" s="100"/>
      <c r="I473" s="100"/>
      <c r="J473" s="49"/>
      <c r="K473" s="49"/>
      <c r="L473" s="49"/>
      <c r="M473" s="47"/>
      <c r="N473" s="49"/>
      <c r="O473" s="49"/>
      <c r="P473" s="49"/>
      <c r="Q473" s="49"/>
      <c r="R473" s="49"/>
      <c r="S473" s="49"/>
      <c r="T473" s="49"/>
      <c r="U473" s="54"/>
      <c r="V473" s="49"/>
      <c r="W473" s="49"/>
      <c r="X473" s="49"/>
      <c r="Y473" s="49"/>
      <c r="Z473" s="49"/>
      <c r="AA473" s="49"/>
      <c r="AB473" s="49"/>
      <c r="AC473" s="47"/>
      <c r="AD473" s="47"/>
      <c r="AE473" s="47"/>
      <c r="AF473" s="47"/>
      <c r="AG473" s="67"/>
      <c r="AH473" s="47"/>
      <c r="AI473" s="47"/>
    </row>
    <row r="474" spans="1:35" s="47" customFormat="1" ht="11.25" customHeight="1">
      <c r="A474" s="387"/>
      <c r="B474" s="331"/>
      <c r="C474" s="332"/>
      <c r="D474" s="339"/>
      <c r="E474" s="331"/>
      <c r="F474" s="331"/>
      <c r="G474" s="331"/>
      <c r="H474" s="331"/>
      <c r="I474" s="331"/>
      <c r="J474" s="331"/>
      <c r="K474" s="331"/>
      <c r="L474" s="331"/>
      <c r="M474" s="331"/>
      <c r="N474" s="331"/>
      <c r="O474" s="360"/>
      <c r="P474" s="359"/>
      <c r="Q474" s="359"/>
      <c r="R474" s="359"/>
      <c r="S474" s="359"/>
      <c r="T474" s="359"/>
      <c r="U474" s="359"/>
      <c r="V474" s="359"/>
      <c r="W474" s="359"/>
      <c r="X474" s="359"/>
      <c r="Y474" s="359"/>
      <c r="Z474" s="359"/>
      <c r="AA474" s="447"/>
      <c r="AB474" s="447"/>
      <c r="AC474" s="3616">
        <v>3100</v>
      </c>
      <c r="AD474" s="3616"/>
      <c r="AE474" s="288"/>
      <c r="AF474" s="404"/>
      <c r="AG474" s="99"/>
      <c r="AH474" s="46"/>
    </row>
    <row r="475" spans="1:35" s="47" customFormat="1" ht="11.25" customHeight="1">
      <c r="A475" s="387"/>
      <c r="B475" s="3617" t="s">
        <v>1498</v>
      </c>
      <c r="C475" s="3617"/>
      <c r="D475" s="288" t="s">
        <v>1499</v>
      </c>
      <c r="E475" s="288"/>
      <c r="F475" s="288"/>
      <c r="G475" s="288"/>
      <c r="H475" s="288"/>
      <c r="I475" s="288"/>
      <c r="J475" s="288"/>
      <c r="K475" s="288"/>
      <c r="L475" s="288"/>
      <c r="M475" s="288"/>
      <c r="N475" s="288"/>
      <c r="O475" s="288"/>
      <c r="P475" s="288"/>
      <c r="Q475" s="288"/>
      <c r="R475" s="288"/>
      <c r="S475" s="288"/>
      <c r="T475" s="288"/>
      <c r="U475" s="288"/>
      <c r="V475" s="288"/>
      <c r="W475" s="288"/>
      <c r="X475" s="288"/>
      <c r="Y475" s="288"/>
      <c r="Z475" s="288"/>
      <c r="AA475" s="3621">
        <v>45</v>
      </c>
      <c r="AB475" s="3574"/>
      <c r="AC475" s="3575"/>
      <c r="AD475" s="3576"/>
      <c r="AE475" s="3618" t="s">
        <v>197</v>
      </c>
      <c r="AF475" s="404"/>
      <c r="AG475" s="99"/>
      <c r="AH475" s="46"/>
    </row>
    <row r="476" spans="1:35" s="47" customFormat="1" ht="11.25" customHeight="1">
      <c r="A476" s="387"/>
      <c r="B476" s="331"/>
      <c r="C476" s="332"/>
      <c r="D476" s="397" t="s">
        <v>1500</v>
      </c>
      <c r="E476" s="397"/>
      <c r="F476" s="397"/>
      <c r="G476" s="397"/>
      <c r="H476" s="397"/>
      <c r="I476" s="397"/>
      <c r="J476" s="397"/>
      <c r="K476" s="397"/>
      <c r="L476" s="397"/>
      <c r="M476" s="397"/>
      <c r="N476" s="290"/>
      <c r="O476" s="290"/>
      <c r="P476" s="290"/>
      <c r="Q476" s="290"/>
      <c r="R476" s="290"/>
      <c r="S476" s="290"/>
      <c r="T476" s="290"/>
      <c r="U476" s="290"/>
      <c r="V476" s="290"/>
      <c r="W476" s="290"/>
      <c r="X476" s="290"/>
      <c r="Y476" s="290"/>
      <c r="Z476" s="290"/>
      <c r="AA476" s="3621"/>
      <c r="AB476" s="3577"/>
      <c r="AC476" s="3578"/>
      <c r="AD476" s="3579"/>
      <c r="AE476" s="3618"/>
      <c r="AF476" s="404"/>
      <c r="AG476" s="99"/>
      <c r="AH476" s="46"/>
    </row>
    <row r="477" spans="1:35" s="47" customFormat="1" ht="11.25" customHeight="1">
      <c r="A477" s="387"/>
      <c r="B477" s="331"/>
      <c r="C477" s="332"/>
      <c r="D477" s="1927" t="s">
        <v>1501</v>
      </c>
      <c r="E477" s="289"/>
      <c r="F477" s="289"/>
      <c r="G477" s="289"/>
      <c r="H477" s="289"/>
      <c r="I477" s="289"/>
      <c r="J477" s="289"/>
      <c r="K477" s="288"/>
      <c r="L477" s="288"/>
      <c r="M477" s="288"/>
      <c r="N477" s="288"/>
      <c r="O477" s="288"/>
      <c r="P477" s="288"/>
      <c r="Q477" s="288"/>
      <c r="R477" s="288"/>
      <c r="S477" s="288"/>
      <c r="T477" s="288"/>
      <c r="U477" s="288"/>
      <c r="V477" s="288"/>
      <c r="W477" s="288"/>
      <c r="X477" s="288"/>
      <c r="Y477" s="288"/>
      <c r="Z477" s="288"/>
      <c r="AA477" s="288"/>
      <c r="AB477" s="288"/>
      <c r="AC477" s="288"/>
      <c r="AD477" s="288"/>
      <c r="AE477" s="288"/>
      <c r="AF477" s="404"/>
      <c r="AG477" s="99"/>
      <c r="AH477" s="46"/>
    </row>
    <row r="478" spans="1:35" s="47" customFormat="1" ht="11.25" customHeight="1">
      <c r="A478" s="387"/>
      <c r="B478" s="331"/>
      <c r="C478" s="332"/>
      <c r="D478" s="1927" t="s">
        <v>1502</v>
      </c>
      <c r="E478" s="289"/>
      <c r="F478" s="289"/>
      <c r="G478" s="289"/>
      <c r="H478" s="289"/>
      <c r="I478" s="289"/>
      <c r="J478" s="289"/>
      <c r="K478" s="288"/>
      <c r="L478" s="288"/>
      <c r="M478" s="288"/>
      <c r="N478" s="288"/>
      <c r="O478" s="288"/>
      <c r="P478" s="288"/>
      <c r="Q478" s="288"/>
      <c r="R478" s="288"/>
      <c r="S478" s="288"/>
      <c r="T478" s="288"/>
      <c r="U478" s="288"/>
      <c r="V478" s="288"/>
      <c r="W478" s="288"/>
      <c r="X478" s="288"/>
      <c r="Y478" s="288"/>
      <c r="Z478" s="288"/>
      <c r="AA478" s="288"/>
      <c r="AB478" s="288"/>
      <c r="AC478" s="288"/>
      <c r="AD478" s="333"/>
      <c r="AE478" s="288"/>
      <c r="AF478" s="404"/>
      <c r="AG478" s="99"/>
      <c r="AH478" s="46"/>
    </row>
    <row r="479" spans="1:35" s="47" customFormat="1" ht="11.25" customHeight="1">
      <c r="A479" s="387"/>
      <c r="B479" s="331"/>
      <c r="C479" s="332"/>
      <c r="D479" s="290"/>
      <c r="E479" s="289"/>
      <c r="F479" s="289"/>
      <c r="G479" s="289"/>
      <c r="H479" s="289"/>
      <c r="I479" s="289"/>
      <c r="J479" s="289"/>
      <c r="K479" s="288"/>
      <c r="L479" s="288"/>
      <c r="M479" s="288"/>
      <c r="N479" s="288"/>
      <c r="O479" s="288"/>
      <c r="P479" s="288"/>
      <c r="Q479" s="288"/>
      <c r="R479" s="288"/>
      <c r="S479" s="288"/>
      <c r="T479" s="288"/>
      <c r="U479" s="288"/>
      <c r="V479" s="288"/>
      <c r="W479" s="288"/>
      <c r="X479" s="288"/>
      <c r="Y479" s="288"/>
      <c r="Z479" s="288"/>
      <c r="AA479" s="288"/>
      <c r="AB479" s="288"/>
      <c r="AC479" s="288"/>
      <c r="AD479" s="333"/>
      <c r="AE479" s="288"/>
      <c r="AF479" s="404"/>
      <c r="AG479" s="99"/>
      <c r="AH479" s="46"/>
    </row>
    <row r="480" spans="1:35" s="47" customFormat="1" ht="3" customHeight="1">
      <c r="A480" s="387"/>
      <c r="B480" s="331"/>
      <c r="C480" s="332"/>
      <c r="D480" s="290"/>
      <c r="E480" s="494"/>
      <c r="F480" s="454"/>
      <c r="G480" s="454"/>
      <c r="H480" s="454"/>
      <c r="I480" s="454"/>
      <c r="J480" s="454"/>
      <c r="K480" s="454"/>
      <c r="L480" s="454"/>
      <c r="M480" s="454"/>
      <c r="N480" s="454"/>
      <c r="O480" s="454"/>
      <c r="P480" s="454"/>
      <c r="Q480" s="454"/>
      <c r="R480" s="454"/>
      <c r="S480" s="454"/>
      <c r="T480" s="454"/>
      <c r="U480" s="454"/>
      <c r="V480" s="454"/>
      <c r="W480" s="454"/>
      <c r="X480" s="454"/>
      <c r="Y480" s="454"/>
      <c r="Z480" s="454"/>
      <c r="AA480" s="454"/>
      <c r="AB480" s="455"/>
      <c r="AC480" s="288"/>
      <c r="AD480" s="333"/>
      <c r="AE480" s="288"/>
      <c r="AF480" s="404"/>
      <c r="AG480" s="99"/>
      <c r="AH480" s="46"/>
    </row>
    <row r="481" spans="1:35" s="47" customFormat="1" ht="11.25" customHeight="1">
      <c r="A481" s="387"/>
      <c r="B481" s="331"/>
      <c r="C481" s="332"/>
      <c r="D481" s="290"/>
      <c r="E481" s="495" t="s">
        <v>1503</v>
      </c>
      <c r="F481" s="421"/>
      <c r="G481" s="421"/>
      <c r="H481" s="421"/>
      <c r="I481" s="421"/>
      <c r="J481" s="421"/>
      <c r="K481" s="421"/>
      <c r="L481" s="421"/>
      <c r="M481" s="421"/>
      <c r="N481" s="421"/>
      <c r="O481" s="421"/>
      <c r="P481" s="421"/>
      <c r="Q481" s="421"/>
      <c r="R481" s="421"/>
      <c r="S481" s="421"/>
      <c r="T481" s="421"/>
      <c r="U481" s="421"/>
      <c r="V481" s="421"/>
      <c r="W481" s="421"/>
      <c r="X481" s="421"/>
      <c r="Y481" s="421"/>
      <c r="Z481" s="421"/>
      <c r="AA481" s="421"/>
      <c r="AB481" s="503"/>
      <c r="AC481" s="288"/>
      <c r="AD481" s="333"/>
      <c r="AE481" s="288"/>
      <c r="AF481" s="404"/>
      <c r="AG481" s="99"/>
      <c r="AH481" s="46"/>
    </row>
    <row r="482" spans="1:35" s="47" customFormat="1" ht="2.25" customHeight="1">
      <c r="A482" s="387"/>
      <c r="B482" s="331"/>
      <c r="C482" s="332"/>
      <c r="D482" s="290"/>
      <c r="E482" s="495"/>
      <c r="F482" s="421"/>
      <c r="G482" s="421"/>
      <c r="H482" s="421"/>
      <c r="I482" s="421"/>
      <c r="J482" s="421"/>
      <c r="K482" s="421"/>
      <c r="L482" s="421"/>
      <c r="M482" s="421"/>
      <c r="N482" s="421"/>
      <c r="O482" s="421"/>
      <c r="P482" s="421"/>
      <c r="Q482" s="421"/>
      <c r="R482" s="421"/>
      <c r="S482" s="421"/>
      <c r="T482" s="421"/>
      <c r="U482" s="421"/>
      <c r="V482" s="421"/>
      <c r="W482" s="421"/>
      <c r="X482" s="421"/>
      <c r="Y482" s="421"/>
      <c r="Z482" s="421"/>
      <c r="AA482" s="421"/>
      <c r="AB482" s="503"/>
      <c r="AC482" s="288"/>
      <c r="AD482" s="333"/>
      <c r="AE482" s="288"/>
      <c r="AF482" s="404"/>
      <c r="AG482" s="99"/>
      <c r="AH482" s="46"/>
    </row>
    <row r="483" spans="1:35" s="47" customFormat="1" ht="11.25" customHeight="1">
      <c r="A483" s="387"/>
      <c r="B483" s="331"/>
      <c r="C483" s="332"/>
      <c r="D483" s="290"/>
      <c r="E483" s="495" t="s">
        <v>1504</v>
      </c>
      <c r="F483" s="421"/>
      <c r="G483" s="421"/>
      <c r="H483" s="421"/>
      <c r="I483" s="421"/>
      <c r="J483" s="421"/>
      <c r="K483" s="421"/>
      <c r="L483" s="421"/>
      <c r="M483" s="421"/>
      <c r="N483" s="421"/>
      <c r="O483" s="421"/>
      <c r="P483" s="421"/>
      <c r="Q483" s="421"/>
      <c r="R483" s="421"/>
      <c r="S483" s="421"/>
      <c r="T483" s="421"/>
      <c r="U483" s="421"/>
      <c r="V483" s="421"/>
      <c r="W483" s="421"/>
      <c r="X483" s="421"/>
      <c r="Y483" s="421"/>
      <c r="Z483" s="421"/>
      <c r="AA483" s="421"/>
      <c r="AB483" s="503"/>
      <c r="AC483" s="288"/>
      <c r="AD483" s="333"/>
      <c r="AE483" s="288"/>
      <c r="AF483" s="404"/>
      <c r="AG483" s="99"/>
      <c r="AH483" s="46"/>
    </row>
    <row r="484" spans="1:35" s="47" customFormat="1" ht="11.25" customHeight="1">
      <c r="A484" s="387"/>
      <c r="B484" s="331"/>
      <c r="C484" s="332"/>
      <c r="D484" s="290"/>
      <c r="E484" s="496" t="s">
        <v>1505</v>
      </c>
      <c r="F484" s="421"/>
      <c r="G484" s="421"/>
      <c r="H484" s="421"/>
      <c r="I484" s="421"/>
      <c r="J484" s="421"/>
      <c r="K484" s="421"/>
      <c r="L484" s="421"/>
      <c r="M484" s="421"/>
      <c r="N484" s="421"/>
      <c r="O484" s="421"/>
      <c r="P484" s="421"/>
      <c r="Q484" s="421"/>
      <c r="R484" s="421"/>
      <c r="S484" s="421"/>
      <c r="T484" s="421"/>
      <c r="U484" s="421"/>
      <c r="V484" s="421"/>
      <c r="W484" s="421"/>
      <c r="X484" s="421"/>
      <c r="Y484" s="421"/>
      <c r="Z484" s="421"/>
      <c r="AA484" s="421"/>
      <c r="AB484" s="503"/>
      <c r="AC484" s="288"/>
      <c r="AD484" s="333"/>
      <c r="AE484" s="288"/>
      <c r="AF484" s="404"/>
      <c r="AG484" s="99"/>
      <c r="AH484" s="46"/>
    </row>
    <row r="485" spans="1:35" s="47" customFormat="1" ht="3" customHeight="1">
      <c r="A485" s="387"/>
      <c r="B485" s="331"/>
      <c r="C485" s="332"/>
      <c r="D485" s="290"/>
      <c r="E485" s="497" t="s">
        <v>1506</v>
      </c>
      <c r="F485" s="498"/>
      <c r="G485" s="498"/>
      <c r="H485" s="498"/>
      <c r="I485" s="498"/>
      <c r="J485" s="498"/>
      <c r="K485" s="498"/>
      <c r="L485" s="498"/>
      <c r="M485" s="498"/>
      <c r="N485" s="498"/>
      <c r="O485" s="498"/>
      <c r="P485" s="498"/>
      <c r="Q485" s="498"/>
      <c r="R485" s="498"/>
      <c r="S485" s="498"/>
      <c r="T485" s="498"/>
      <c r="U485" s="498"/>
      <c r="V485" s="498"/>
      <c r="W485" s="498"/>
      <c r="X485" s="498"/>
      <c r="Y485" s="498"/>
      <c r="Z485" s="498"/>
      <c r="AA485" s="498"/>
      <c r="AB485" s="504"/>
      <c r="AC485" s="288"/>
      <c r="AD485" s="333"/>
      <c r="AE485" s="288"/>
      <c r="AF485" s="404"/>
      <c r="AG485" s="99"/>
      <c r="AH485" s="46"/>
    </row>
    <row r="486" spans="1:35" s="223" customFormat="1" ht="6.75" customHeight="1">
      <c r="A486" s="224"/>
      <c r="B486" s="44"/>
      <c r="C486" s="65"/>
      <c r="D486" s="50"/>
      <c r="E486" s="258"/>
      <c r="F486" s="97"/>
      <c r="G486" s="97"/>
      <c r="H486" s="100"/>
      <c r="I486" s="100"/>
      <c r="J486" s="49"/>
      <c r="K486" s="49"/>
      <c r="L486" s="49"/>
      <c r="M486" s="47"/>
      <c r="N486" s="49"/>
      <c r="O486" s="49"/>
      <c r="P486" s="49"/>
      <c r="Q486" s="49"/>
      <c r="R486" s="49"/>
      <c r="S486" s="49"/>
      <c r="T486" s="49"/>
      <c r="U486" s="54"/>
      <c r="V486" s="49"/>
      <c r="W486" s="49"/>
      <c r="X486" s="49"/>
      <c r="Y486" s="49"/>
      <c r="Z486" s="49"/>
      <c r="AA486" s="49"/>
      <c r="AB486" s="49"/>
      <c r="AC486" s="47"/>
      <c r="AD486" s="47"/>
      <c r="AE486" s="47"/>
      <c r="AF486" s="47"/>
      <c r="AG486" s="67"/>
      <c r="AH486" s="47"/>
      <c r="AI486" s="47"/>
    </row>
    <row r="487" spans="1:35" s="223" customFormat="1" ht="6.75" customHeight="1">
      <c r="A487" s="224"/>
      <c r="B487" s="44"/>
      <c r="C487" s="65"/>
      <c r="D487" s="50"/>
      <c r="E487" s="258"/>
      <c r="F487" s="97"/>
      <c r="G487" s="97"/>
      <c r="H487" s="100"/>
      <c r="I487" s="100"/>
      <c r="J487" s="49"/>
      <c r="K487" s="49"/>
      <c r="L487" s="49"/>
      <c r="M487" s="47"/>
      <c r="N487" s="49"/>
      <c r="O487" s="49"/>
      <c r="P487" s="49"/>
      <c r="Q487" s="49"/>
      <c r="R487" s="49"/>
      <c r="S487" s="49"/>
      <c r="T487" s="49"/>
      <c r="U487" s="54"/>
      <c r="V487" s="49"/>
      <c r="W487" s="49"/>
      <c r="X487" s="49"/>
      <c r="Y487" s="49"/>
      <c r="Z487" s="49"/>
      <c r="AA487" s="49"/>
      <c r="AB487" s="49"/>
      <c r="AC487" s="47"/>
      <c r="AD487" s="47"/>
      <c r="AE487" s="47"/>
      <c r="AF487" s="47"/>
      <c r="AG487" s="67"/>
      <c r="AH487" s="47"/>
      <c r="AI487" s="47"/>
    </row>
    <row r="488" spans="1:35" s="223" customFormat="1" ht="6.75" customHeight="1">
      <c r="A488" s="224"/>
      <c r="B488" s="44"/>
      <c r="C488" s="65"/>
      <c r="D488" s="50"/>
      <c r="E488" s="258"/>
      <c r="F488" s="97"/>
      <c r="G488" s="97"/>
      <c r="H488" s="100"/>
      <c r="I488" s="100"/>
      <c r="J488" s="49"/>
      <c r="K488" s="49"/>
      <c r="L488" s="49"/>
      <c r="M488" s="47"/>
      <c r="N488" s="49"/>
      <c r="O488" s="49"/>
      <c r="P488" s="49"/>
      <c r="Q488" s="49"/>
      <c r="R488" s="49"/>
      <c r="S488" s="49"/>
      <c r="T488" s="49"/>
      <c r="U488" s="54"/>
      <c r="V488" s="49"/>
      <c r="W488" s="49"/>
      <c r="X488" s="49"/>
      <c r="Y488" s="49"/>
      <c r="Z488" s="49"/>
      <c r="AA488" s="49"/>
      <c r="AB488" s="49"/>
      <c r="AC488" s="47"/>
      <c r="AD488" s="47"/>
      <c r="AE488" s="47"/>
      <c r="AF488" s="47"/>
      <c r="AG488" s="67"/>
      <c r="AH488" s="47"/>
      <c r="AI488" s="47"/>
    </row>
    <row r="489" spans="1:35" s="223" customFormat="1" ht="6.75" customHeight="1">
      <c r="A489" s="224"/>
      <c r="B489" s="44"/>
      <c r="C489" s="65"/>
      <c r="D489" s="50"/>
      <c r="E489" s="258"/>
      <c r="F489" s="97"/>
      <c r="G489" s="97"/>
      <c r="H489" s="100"/>
      <c r="I489" s="100"/>
      <c r="J489" s="49"/>
      <c r="K489" s="49"/>
      <c r="L489" s="49"/>
      <c r="M489" s="47"/>
      <c r="N489" s="49"/>
      <c r="O489" s="49"/>
      <c r="P489" s="49"/>
      <c r="Q489" s="49"/>
      <c r="R489" s="49"/>
      <c r="S489" s="49"/>
      <c r="T489" s="49"/>
      <c r="U489" s="54"/>
      <c r="V489" s="49"/>
      <c r="W489" s="49"/>
      <c r="X489" s="49"/>
      <c r="Y489" s="49"/>
      <c r="Z489" s="49"/>
      <c r="AA489" s="49"/>
      <c r="AB489" s="49"/>
      <c r="AC489" s="47"/>
      <c r="AD489" s="47"/>
      <c r="AE489" s="47"/>
      <c r="AF489" s="47"/>
      <c r="AG489" s="67"/>
      <c r="AH489" s="47"/>
      <c r="AI489" s="47"/>
    </row>
    <row r="490" spans="1:35" s="223" customFormat="1" ht="6.75" customHeight="1">
      <c r="A490" s="224"/>
      <c r="B490" s="44"/>
      <c r="C490" s="65"/>
      <c r="D490" s="50"/>
      <c r="E490" s="258"/>
      <c r="F490" s="97"/>
      <c r="G490" s="97"/>
      <c r="H490" s="100"/>
      <c r="I490" s="100"/>
      <c r="J490" s="49"/>
      <c r="K490" s="49"/>
      <c r="L490" s="49"/>
      <c r="M490" s="47"/>
      <c r="N490" s="49"/>
      <c r="O490" s="49"/>
      <c r="P490" s="49"/>
      <c r="Q490" s="49"/>
      <c r="R490" s="49"/>
      <c r="S490" s="49"/>
      <c r="T490" s="49"/>
      <c r="U490" s="54"/>
      <c r="V490" s="49"/>
      <c r="W490" s="49"/>
      <c r="X490" s="49"/>
      <c r="Y490" s="49"/>
      <c r="Z490" s="49"/>
      <c r="AA490" s="49"/>
      <c r="AB490" s="49"/>
      <c r="AC490" s="47"/>
      <c r="AD490" s="47"/>
      <c r="AE490" s="47"/>
      <c r="AF490" s="47"/>
      <c r="AG490" s="67"/>
      <c r="AH490" s="47"/>
      <c r="AI490" s="47"/>
    </row>
    <row r="491" spans="1:35" s="223" customFormat="1" ht="6.75" customHeight="1">
      <c r="A491" s="224"/>
      <c r="B491" s="44"/>
      <c r="C491" s="65"/>
      <c r="D491" s="50"/>
      <c r="E491" s="258"/>
      <c r="F491" s="97"/>
      <c r="G491" s="97"/>
      <c r="H491" s="100"/>
      <c r="I491" s="100"/>
      <c r="J491" s="49"/>
      <c r="K491" s="49"/>
      <c r="L491" s="49"/>
      <c r="M491" s="47"/>
      <c r="N491" s="49"/>
      <c r="O491" s="49"/>
      <c r="P491" s="49"/>
      <c r="Q491" s="49"/>
      <c r="R491" s="49"/>
      <c r="S491" s="49"/>
      <c r="T491" s="49"/>
      <c r="U491" s="54"/>
      <c r="V491" s="49"/>
      <c r="W491" s="49"/>
      <c r="X491" s="49"/>
      <c r="Y491" s="49"/>
      <c r="Z491" s="49"/>
      <c r="AA491" s="49"/>
      <c r="AB491" s="49"/>
      <c r="AC491" s="47"/>
      <c r="AD491" s="47"/>
      <c r="AE491" s="47"/>
      <c r="AF491" s="47"/>
      <c r="AG491" s="67"/>
      <c r="AH491" s="47"/>
      <c r="AI491" s="47"/>
    </row>
    <row r="492" spans="1:35" s="223" customFormat="1" ht="6.75" customHeight="1">
      <c r="A492" s="224"/>
      <c r="B492" s="44"/>
      <c r="C492" s="65"/>
      <c r="D492" s="50"/>
      <c r="E492" s="258"/>
      <c r="F492" s="97"/>
      <c r="G492" s="97"/>
      <c r="H492" s="100"/>
      <c r="I492" s="100"/>
      <c r="J492" s="49"/>
      <c r="K492" s="49"/>
      <c r="L492" s="49"/>
      <c r="M492" s="47"/>
      <c r="N492" s="49"/>
      <c r="O492" s="49"/>
      <c r="P492" s="49"/>
      <c r="Q492" s="49"/>
      <c r="R492" s="49"/>
      <c r="S492" s="49"/>
      <c r="T492" s="49"/>
      <c r="U492" s="54"/>
      <c r="V492" s="49"/>
      <c r="W492" s="49"/>
      <c r="X492" s="49"/>
      <c r="Y492" s="49"/>
      <c r="Z492" s="49"/>
      <c r="AA492" s="49"/>
      <c r="AB492" s="49"/>
      <c r="AC492" s="47"/>
      <c r="AD492" s="47"/>
      <c r="AE492" s="47"/>
      <c r="AF492" s="47"/>
      <c r="AG492" s="67"/>
      <c r="AH492" s="47"/>
      <c r="AI492" s="47"/>
    </row>
    <row r="493" spans="1:35" s="223" customFormat="1" ht="6.75" customHeight="1">
      <c r="A493" s="224"/>
      <c r="B493" s="44"/>
      <c r="C493" s="65"/>
      <c r="D493" s="50"/>
      <c r="E493" s="258"/>
      <c r="F493" s="97"/>
      <c r="G493" s="97"/>
      <c r="H493" s="100"/>
      <c r="I493" s="100"/>
      <c r="J493" s="49"/>
      <c r="K493" s="49"/>
      <c r="L493" s="49"/>
      <c r="M493" s="47"/>
      <c r="N493" s="49"/>
      <c r="O493" s="49"/>
      <c r="P493" s="49"/>
      <c r="Q493" s="49"/>
      <c r="R493" s="49"/>
      <c r="S493" s="49"/>
      <c r="T493" s="49"/>
      <c r="U493" s="54"/>
      <c r="V493" s="49"/>
      <c r="W493" s="49"/>
      <c r="X493" s="49"/>
      <c r="Y493" s="49"/>
      <c r="Z493" s="49"/>
      <c r="AA493" s="49"/>
      <c r="AB493" s="49"/>
      <c r="AC493" s="47"/>
      <c r="AD493" s="47"/>
      <c r="AE493" s="47"/>
      <c r="AF493" s="47"/>
      <c r="AG493" s="67"/>
      <c r="AH493" s="47"/>
      <c r="AI493" s="47"/>
    </row>
    <row r="494" spans="1:35" s="223" customFormat="1" ht="6.75" customHeight="1">
      <c r="A494" s="224"/>
      <c r="B494" s="44"/>
      <c r="C494" s="65"/>
      <c r="D494" s="50"/>
      <c r="E494" s="258"/>
      <c r="F494" s="97"/>
      <c r="G494" s="97"/>
      <c r="H494" s="100"/>
      <c r="I494" s="100"/>
      <c r="J494" s="49"/>
      <c r="K494" s="49"/>
      <c r="L494" s="49"/>
      <c r="M494" s="47"/>
      <c r="N494" s="49"/>
      <c r="O494" s="49"/>
      <c r="P494" s="49"/>
      <c r="Q494" s="49"/>
      <c r="R494" s="49"/>
      <c r="S494" s="49"/>
      <c r="T494" s="49"/>
      <c r="U494" s="54"/>
      <c r="V494" s="49"/>
      <c r="W494" s="49"/>
      <c r="X494" s="49"/>
      <c r="Y494" s="49"/>
      <c r="Z494" s="49"/>
      <c r="AA494" s="49"/>
      <c r="AB494" s="49"/>
      <c r="AC494" s="47"/>
      <c r="AD494" s="47"/>
      <c r="AE494" s="47"/>
      <c r="AF494" s="47"/>
      <c r="AG494" s="67"/>
      <c r="AH494" s="47"/>
      <c r="AI494" s="47"/>
    </row>
    <row r="495" spans="1:35" s="223" customFormat="1" ht="6.75" customHeight="1">
      <c r="A495" s="224"/>
      <c r="B495" s="44"/>
      <c r="C495" s="65"/>
      <c r="D495" s="50"/>
      <c r="E495" s="258"/>
      <c r="F495" s="97"/>
      <c r="G495" s="97"/>
      <c r="H495" s="100"/>
      <c r="I495" s="100"/>
      <c r="J495" s="49"/>
      <c r="K495" s="49"/>
      <c r="L495" s="49"/>
      <c r="M495" s="47"/>
      <c r="N495" s="49"/>
      <c r="O495" s="49"/>
      <c r="P495" s="49"/>
      <c r="Q495" s="49"/>
      <c r="R495" s="49"/>
      <c r="S495" s="49"/>
      <c r="T495" s="49"/>
      <c r="U495" s="54"/>
      <c r="V495" s="49"/>
      <c r="W495" s="49"/>
      <c r="X495" s="49"/>
      <c r="Y495" s="49"/>
      <c r="Z495" s="49"/>
      <c r="AA495" s="49"/>
      <c r="AB495" s="49"/>
      <c r="AC495" s="47"/>
      <c r="AD495" s="47"/>
      <c r="AE495" s="47"/>
      <c r="AF495" s="47"/>
      <c r="AG495" s="67"/>
      <c r="AH495" s="47"/>
      <c r="AI495" s="47"/>
    </row>
    <row r="496" spans="1:35" s="223" customFormat="1" ht="6.75" customHeight="1">
      <c r="A496" s="224"/>
      <c r="B496" s="44"/>
      <c r="C496" s="65"/>
      <c r="D496" s="50"/>
      <c r="E496" s="258"/>
      <c r="F496" s="97"/>
      <c r="G496" s="97"/>
      <c r="H496" s="100"/>
      <c r="I496" s="100"/>
      <c r="J496" s="49"/>
      <c r="K496" s="49"/>
      <c r="L496" s="49"/>
      <c r="M496" s="47"/>
      <c r="N496" s="49"/>
      <c r="O496" s="49"/>
      <c r="P496" s="49"/>
      <c r="Q496" s="49"/>
      <c r="R496" s="49"/>
      <c r="S496" s="49"/>
      <c r="T496" s="49"/>
      <c r="U496" s="54"/>
      <c r="V496" s="49"/>
      <c r="W496" s="49"/>
      <c r="X496" s="49"/>
      <c r="Y496" s="49"/>
      <c r="Z496" s="49"/>
      <c r="AA496" s="49"/>
      <c r="AB496" s="49"/>
      <c r="AC496" s="47"/>
      <c r="AD496" s="47"/>
      <c r="AE496" s="47"/>
      <c r="AF496" s="47"/>
      <c r="AG496" s="67"/>
      <c r="AH496" s="47"/>
      <c r="AI496" s="47"/>
    </row>
    <row r="497" spans="1:35" s="223" customFormat="1" ht="6.75" customHeight="1">
      <c r="A497" s="224"/>
      <c r="B497" s="44"/>
      <c r="C497" s="65"/>
      <c r="D497" s="50"/>
      <c r="E497" s="258"/>
      <c r="F497" s="97"/>
      <c r="G497" s="97"/>
      <c r="H497" s="100"/>
      <c r="I497" s="100"/>
      <c r="J497" s="49"/>
      <c r="K497" s="49"/>
      <c r="L497" s="49"/>
      <c r="M497" s="47"/>
      <c r="N497" s="49"/>
      <c r="O497" s="49"/>
      <c r="P497" s="49"/>
      <c r="Q497" s="49"/>
      <c r="R497" s="49"/>
      <c r="S497" s="49"/>
      <c r="T497" s="49"/>
      <c r="U497" s="54"/>
      <c r="V497" s="49"/>
      <c r="W497" s="49"/>
      <c r="X497" s="49"/>
      <c r="Y497" s="49"/>
      <c r="Z497" s="49"/>
      <c r="AA497" s="49"/>
      <c r="AB497" s="49"/>
      <c r="AC497" s="47"/>
      <c r="AD497" s="47"/>
      <c r="AE497" s="47"/>
      <c r="AF497" s="47"/>
      <c r="AG497" s="67"/>
      <c r="AH497" s="47"/>
      <c r="AI497" s="47"/>
    </row>
    <row r="498" spans="1:35" s="223" customFormat="1" ht="6.75" customHeight="1">
      <c r="A498" s="224"/>
      <c r="B498" s="44"/>
      <c r="C498" s="65"/>
      <c r="D498" s="50"/>
      <c r="E498" s="258"/>
      <c r="F498" s="97"/>
      <c r="G498" s="97"/>
      <c r="H498" s="100"/>
      <c r="I498" s="100"/>
      <c r="J498" s="49"/>
      <c r="K498" s="49"/>
      <c r="L498" s="49"/>
      <c r="M498" s="47"/>
      <c r="N498" s="49"/>
      <c r="O498" s="49"/>
      <c r="P498" s="49"/>
      <c r="Q498" s="49"/>
      <c r="R498" s="49"/>
      <c r="S498" s="49"/>
      <c r="T498" s="49"/>
      <c r="U498" s="54"/>
      <c r="V498" s="49"/>
      <c r="W498" s="49"/>
      <c r="X498" s="49"/>
      <c r="Y498" s="49"/>
      <c r="Z498" s="49"/>
      <c r="AA498" s="49"/>
      <c r="AB498" s="49"/>
      <c r="AC498" s="47"/>
      <c r="AD498" s="47"/>
      <c r="AE498" s="47"/>
      <c r="AF498" s="47"/>
      <c r="AG498" s="67"/>
      <c r="AH498" s="47"/>
      <c r="AI498" s="47"/>
    </row>
    <row r="499" spans="1:35" s="223" customFormat="1" ht="6.75" customHeight="1">
      <c r="A499" s="224"/>
      <c r="B499" s="44"/>
      <c r="C499" s="65"/>
      <c r="D499" s="50"/>
      <c r="E499" s="258"/>
      <c r="F499" s="97"/>
      <c r="G499" s="97"/>
      <c r="H499" s="100"/>
      <c r="I499" s="100"/>
      <c r="J499" s="49"/>
      <c r="K499" s="49"/>
      <c r="L499" s="49"/>
      <c r="M499" s="47"/>
      <c r="N499" s="49"/>
      <c r="O499" s="49"/>
      <c r="P499" s="49"/>
      <c r="Q499" s="49"/>
      <c r="R499" s="49"/>
      <c r="S499" s="49"/>
      <c r="T499" s="49"/>
      <c r="U499" s="54"/>
      <c r="V499" s="49"/>
      <c r="W499" s="49"/>
      <c r="X499" s="49"/>
      <c r="Y499" s="49"/>
      <c r="Z499" s="49"/>
      <c r="AA499" s="49"/>
      <c r="AB499" s="49"/>
      <c r="AC499" s="47"/>
      <c r="AD499" s="47"/>
      <c r="AE499" s="47"/>
      <c r="AF499" s="47"/>
      <c r="AG499" s="67"/>
      <c r="AH499" s="47"/>
      <c r="AI499" s="47"/>
    </row>
    <row r="500" spans="1:35" s="223" customFormat="1" ht="6.75" customHeight="1">
      <c r="A500" s="224"/>
      <c r="B500" s="44"/>
      <c r="C500" s="65"/>
      <c r="D500" s="50"/>
      <c r="E500" s="258"/>
      <c r="F500" s="97"/>
      <c r="G500" s="97"/>
      <c r="H500" s="100"/>
      <c r="I500" s="100"/>
      <c r="J500" s="49"/>
      <c r="K500" s="49"/>
      <c r="L500" s="49"/>
      <c r="M500" s="47"/>
      <c r="N500" s="49"/>
      <c r="O500" s="49"/>
      <c r="P500" s="49"/>
      <c r="Q500" s="49"/>
      <c r="R500" s="49"/>
      <c r="S500" s="49"/>
      <c r="T500" s="49"/>
      <c r="U500" s="54"/>
      <c r="V500" s="49"/>
      <c r="W500" s="49"/>
      <c r="X500" s="49"/>
      <c r="Y500" s="49"/>
      <c r="Z500" s="49"/>
      <c r="AA500" s="49"/>
      <c r="AB500" s="49"/>
      <c r="AC500" s="47"/>
      <c r="AD500" s="47"/>
      <c r="AE500" s="47"/>
      <c r="AF500" s="47"/>
      <c r="AG500" s="67"/>
      <c r="AH500" s="47"/>
      <c r="AI500" s="47"/>
    </row>
    <row r="501" spans="1:35" s="223" customFormat="1" ht="6.75" customHeight="1">
      <c r="A501" s="224"/>
      <c r="B501" s="44"/>
      <c r="C501" s="65"/>
      <c r="D501" s="50"/>
      <c r="E501" s="258"/>
      <c r="F501" s="97"/>
      <c r="G501" s="97"/>
      <c r="H501" s="100"/>
      <c r="I501" s="100"/>
      <c r="J501" s="49"/>
      <c r="K501" s="49"/>
      <c r="L501" s="49"/>
      <c r="M501" s="47"/>
      <c r="N501" s="49"/>
      <c r="O501" s="49"/>
      <c r="P501" s="49"/>
      <c r="Q501" s="49"/>
      <c r="R501" s="49"/>
      <c r="S501" s="49"/>
      <c r="T501" s="49"/>
      <c r="U501" s="54"/>
      <c r="V501" s="49"/>
      <c r="W501" s="49"/>
      <c r="X501" s="49"/>
      <c r="Y501" s="49"/>
      <c r="Z501" s="49"/>
      <c r="AA501" s="49"/>
      <c r="AB501" s="49"/>
      <c r="AC501" s="47"/>
      <c r="AD501" s="47"/>
      <c r="AE501" s="47"/>
      <c r="AF501" s="47"/>
      <c r="AG501" s="67"/>
      <c r="AH501" s="47"/>
      <c r="AI501" s="47"/>
    </row>
    <row r="502" spans="1:35" s="223" customFormat="1" ht="6.75" customHeight="1">
      <c r="A502" s="224"/>
      <c r="B502" s="44"/>
      <c r="C502" s="65"/>
      <c r="D502" s="50"/>
      <c r="E502" s="258"/>
      <c r="F502" s="97"/>
      <c r="G502" s="97"/>
      <c r="H502" s="100"/>
      <c r="I502" s="100"/>
      <c r="J502" s="49"/>
      <c r="K502" s="49"/>
      <c r="L502" s="49"/>
      <c r="M502" s="47"/>
      <c r="N502" s="49"/>
      <c r="O502" s="49"/>
      <c r="P502" s="49"/>
      <c r="Q502" s="49"/>
      <c r="R502" s="49"/>
      <c r="S502" s="49"/>
      <c r="T502" s="49"/>
      <c r="U502" s="54"/>
      <c r="V502" s="49"/>
      <c r="W502" s="49"/>
      <c r="X502" s="49"/>
      <c r="Y502" s="49"/>
      <c r="Z502" s="49"/>
      <c r="AA502" s="49"/>
      <c r="AB502" s="49"/>
      <c r="AC502" s="47"/>
      <c r="AD502" s="47"/>
      <c r="AE502" s="47"/>
      <c r="AF502" s="47"/>
      <c r="AG502" s="67"/>
      <c r="AH502" s="47"/>
      <c r="AI502" s="47"/>
    </row>
    <row r="503" spans="1:35" s="223" customFormat="1" ht="6.75" customHeight="1">
      <c r="A503" s="224"/>
      <c r="B503" s="44"/>
      <c r="C503" s="65"/>
      <c r="D503" s="50"/>
      <c r="E503" s="258"/>
      <c r="F503" s="97"/>
      <c r="G503" s="97"/>
      <c r="H503" s="100"/>
      <c r="I503" s="100"/>
      <c r="J503" s="49"/>
      <c r="K503" s="49"/>
      <c r="L503" s="49"/>
      <c r="M503" s="47"/>
      <c r="N503" s="49"/>
      <c r="O503" s="49"/>
      <c r="P503" s="49"/>
      <c r="Q503" s="49"/>
      <c r="R503" s="49"/>
      <c r="S503" s="49"/>
      <c r="T503" s="49"/>
      <c r="U503" s="54"/>
      <c r="V503" s="49"/>
      <c r="W503" s="49"/>
      <c r="X503" s="49"/>
      <c r="Y503" s="49"/>
      <c r="Z503" s="49"/>
      <c r="AA503" s="49"/>
      <c r="AB503" s="49"/>
      <c r="AC503" s="47"/>
      <c r="AD503" s="47"/>
      <c r="AE503" s="47"/>
      <c r="AF503" s="47"/>
      <c r="AG503" s="67"/>
      <c r="AH503" s="47"/>
      <c r="AI503" s="47"/>
    </row>
    <row r="504" spans="1:35" s="223" customFormat="1" ht="6.75" customHeight="1">
      <c r="A504" s="224"/>
      <c r="B504" s="44"/>
      <c r="C504" s="65"/>
      <c r="D504" s="50"/>
      <c r="E504" s="258"/>
      <c r="F504" s="97"/>
      <c r="G504" s="97"/>
      <c r="H504" s="100"/>
      <c r="I504" s="100"/>
      <c r="J504" s="49"/>
      <c r="K504" s="49"/>
      <c r="L504" s="49"/>
      <c r="M504" s="47"/>
      <c r="N504" s="49"/>
      <c r="O504" s="49"/>
      <c r="P504" s="49"/>
      <c r="Q504" s="49"/>
      <c r="R504" s="49"/>
      <c r="S504" s="49"/>
      <c r="T504" s="49"/>
      <c r="U504" s="54"/>
      <c r="V504" s="49"/>
      <c r="W504" s="49"/>
      <c r="X504" s="49"/>
      <c r="Y504" s="49"/>
      <c r="Z504" s="49"/>
      <c r="AA504" s="49"/>
      <c r="AB504" s="49"/>
      <c r="AC504" s="47"/>
      <c r="AD504" s="47"/>
      <c r="AE504" s="47"/>
      <c r="AF504" s="47"/>
      <c r="AG504" s="67"/>
      <c r="AH504" s="47"/>
      <c r="AI504" s="47"/>
    </row>
    <row r="505" spans="1:35" s="223" customFormat="1" ht="6.75" customHeight="1">
      <c r="A505" s="224"/>
      <c r="B505" s="44"/>
      <c r="C505" s="65"/>
      <c r="D505" s="50"/>
      <c r="E505" s="258"/>
      <c r="F505" s="97"/>
      <c r="G505" s="97"/>
      <c r="H505" s="100"/>
      <c r="I505" s="100"/>
      <c r="J505" s="49"/>
      <c r="K505" s="49"/>
      <c r="L505" s="49"/>
      <c r="M505" s="47"/>
      <c r="N505" s="49"/>
      <c r="O505" s="49"/>
      <c r="P505" s="49"/>
      <c r="Q505" s="49"/>
      <c r="R505" s="49"/>
      <c r="S505" s="49"/>
      <c r="T505" s="49"/>
      <c r="U505" s="54"/>
      <c r="V505" s="49"/>
      <c r="W505" s="49"/>
      <c r="X505" s="49"/>
      <c r="Y505" s="49"/>
      <c r="Z505" s="49"/>
      <c r="AA505" s="49"/>
      <c r="AB505" s="49"/>
      <c r="AC505" s="47"/>
      <c r="AD505" s="47"/>
      <c r="AE505" s="47"/>
      <c r="AF505" s="47"/>
      <c r="AG505" s="67"/>
      <c r="AH505" s="47"/>
      <c r="AI505" s="47"/>
    </row>
    <row r="506" spans="1:35" s="223" customFormat="1" ht="6.75" customHeight="1">
      <c r="A506" s="224"/>
      <c r="B506" s="44"/>
      <c r="C506" s="65"/>
      <c r="D506" s="50"/>
      <c r="E506" s="258"/>
      <c r="F506" s="97"/>
      <c r="G506" s="97"/>
      <c r="H506" s="100"/>
      <c r="I506" s="100"/>
      <c r="J506" s="49"/>
      <c r="K506" s="49"/>
      <c r="L506" s="49"/>
      <c r="M506" s="47"/>
      <c r="N506" s="49"/>
      <c r="O506" s="49"/>
      <c r="P506" s="49"/>
      <c r="Q506" s="49"/>
      <c r="R506" s="49"/>
      <c r="S506" s="49"/>
      <c r="T506" s="49"/>
      <c r="U506" s="54"/>
      <c r="V506" s="49"/>
      <c r="W506" s="49"/>
      <c r="X506" s="49"/>
      <c r="Y506" s="49"/>
      <c r="Z506" s="49"/>
      <c r="AA506" s="49"/>
      <c r="AB506" s="49"/>
      <c r="AC506" s="47"/>
      <c r="AD506" s="47"/>
      <c r="AE506" s="47"/>
      <c r="AF506" s="47"/>
      <c r="AG506" s="67"/>
      <c r="AH506" s="47"/>
      <c r="AI506" s="47"/>
    </row>
    <row r="520" spans="1:35" ht="12.75" customHeight="1">
      <c r="A520" s="2344">
        <v>35</v>
      </c>
      <c r="B520" s="2344"/>
      <c r="C520" s="2344"/>
      <c r="D520" s="2344"/>
      <c r="E520" s="2344"/>
      <c r="F520" s="2344"/>
      <c r="G520" s="2344"/>
      <c r="H520" s="2344"/>
      <c r="I520" s="2344"/>
      <c r="J520" s="2344"/>
      <c r="K520" s="2344"/>
      <c r="L520" s="2344"/>
      <c r="M520" s="2344"/>
      <c r="N520" s="2344"/>
      <c r="O520" s="2344"/>
      <c r="P520" s="2344"/>
      <c r="Q520" s="2344"/>
      <c r="R520" s="2344"/>
      <c r="S520" s="2344"/>
      <c r="T520" s="2344"/>
      <c r="U520" s="2344"/>
      <c r="V520" s="2344"/>
      <c r="W520" s="2344"/>
      <c r="X520" s="2344"/>
      <c r="Y520" s="2344"/>
      <c r="Z520" s="2344"/>
      <c r="AA520" s="2344"/>
      <c r="AB520" s="2344"/>
      <c r="AC520" s="2344"/>
      <c r="AD520" s="2344"/>
      <c r="AE520" s="2344"/>
      <c r="AF520" s="2344"/>
      <c r="AG520" s="2344"/>
      <c r="AH520" s="2344"/>
    </row>
    <row r="522" spans="1:35" s="223" customFormat="1" ht="6.75" customHeight="1">
      <c r="A522" s="224"/>
      <c r="B522" s="44"/>
      <c r="C522" s="65"/>
      <c r="D522" s="50"/>
      <c r="E522" s="258"/>
      <c r="F522" s="97"/>
      <c r="G522" s="97"/>
      <c r="H522" s="100"/>
      <c r="I522" s="100"/>
      <c r="J522" s="49"/>
      <c r="K522" s="49"/>
      <c r="L522" s="49"/>
      <c r="M522" s="47"/>
      <c r="N522" s="49"/>
      <c r="O522" s="49"/>
      <c r="P522" s="49"/>
      <c r="Q522" s="49"/>
      <c r="R522" s="49"/>
      <c r="S522" s="49"/>
      <c r="T522" s="49"/>
      <c r="U522" s="54"/>
      <c r="V522" s="49"/>
      <c r="W522" s="49"/>
      <c r="X522" s="49"/>
      <c r="Y522" s="49"/>
      <c r="Z522" s="49"/>
      <c r="AA522" s="49"/>
      <c r="AB522" s="49"/>
      <c r="AC522" s="47"/>
      <c r="AD522" s="47"/>
      <c r="AE522" s="47"/>
      <c r="AF522" s="47"/>
      <c r="AG522" s="67"/>
      <c r="AH522" s="47"/>
      <c r="AI522" s="47"/>
    </row>
    <row r="523" spans="1:35" ht="15" customHeight="1">
      <c r="A523" s="43"/>
      <c r="B523" s="3588" t="s">
        <v>1294</v>
      </c>
      <c r="C523" s="3589"/>
      <c r="D523" s="3589"/>
      <c r="E523" s="3589"/>
      <c r="F523" s="3589"/>
      <c r="G523" s="3590"/>
      <c r="H523" s="3594" t="s">
        <v>68</v>
      </c>
      <c r="I523" s="3595"/>
      <c r="J523" s="219"/>
      <c r="K523" s="83" t="s">
        <v>1345</v>
      </c>
      <c r="L523" s="84"/>
      <c r="O523" s="85"/>
      <c r="P523" s="85"/>
      <c r="Q523" s="85"/>
      <c r="R523" s="85"/>
      <c r="S523" s="85"/>
      <c r="T523" s="85"/>
      <c r="U523" s="85"/>
      <c r="V523" s="85"/>
      <c r="W523" s="85"/>
      <c r="X523" s="85"/>
      <c r="Y523" s="85"/>
      <c r="Z523" s="85"/>
      <c r="AA523" s="85"/>
      <c r="AB523" s="85"/>
      <c r="AC523" s="85"/>
      <c r="AD523" s="85"/>
      <c r="AE523" s="85"/>
      <c r="AF523" s="85"/>
      <c r="AG523" s="85"/>
    </row>
    <row r="524" spans="1:35" ht="15" customHeight="1">
      <c r="A524" s="43"/>
      <c r="B524" s="3591"/>
      <c r="C524" s="3592"/>
      <c r="D524" s="3592"/>
      <c r="E524" s="3592"/>
      <c r="F524" s="3592"/>
      <c r="G524" s="3593"/>
      <c r="H524" s="3596"/>
      <c r="I524" s="3597"/>
      <c r="J524" s="82"/>
      <c r="K524" s="86" t="s">
        <v>1346</v>
      </c>
      <c r="L524" s="84"/>
      <c r="O524" s="85"/>
      <c r="P524" s="85"/>
      <c r="Q524" s="85"/>
      <c r="R524" s="85"/>
      <c r="S524" s="85"/>
      <c r="T524" s="85"/>
      <c r="U524" s="85"/>
      <c r="V524" s="85"/>
      <c r="W524" s="85"/>
      <c r="X524" s="85"/>
      <c r="Y524" s="85"/>
      <c r="Z524" s="85"/>
      <c r="AA524" s="85"/>
      <c r="AB524" s="85"/>
      <c r="AC524" s="85"/>
      <c r="AD524" s="85"/>
      <c r="AE524" s="85"/>
      <c r="AF524" s="85"/>
      <c r="AG524" s="85"/>
    </row>
    <row r="525" spans="1:35" ht="15" customHeight="1">
      <c r="A525" s="43"/>
      <c r="Z525" s="365"/>
      <c r="AA525" s="365"/>
      <c r="AB525" s="365"/>
      <c r="AC525" s="365"/>
      <c r="AD525" s="365"/>
      <c r="AE525" s="365"/>
      <c r="AF525" s="365"/>
      <c r="AG525" s="365"/>
    </row>
    <row r="526" spans="1:35" ht="6.75" customHeight="1">
      <c r="A526" s="43"/>
      <c r="B526" s="85"/>
      <c r="C526" s="85"/>
      <c r="D526" s="85"/>
      <c r="E526" s="85"/>
      <c r="G526" s="85"/>
      <c r="H526" s="85"/>
      <c r="I526" s="85"/>
      <c r="J526" s="85"/>
      <c r="K526" s="85"/>
      <c r="L526" s="85"/>
      <c r="M526" s="85"/>
      <c r="N526" s="85"/>
      <c r="O526" s="85"/>
      <c r="P526" s="85"/>
      <c r="Q526" s="85"/>
      <c r="R526" s="85"/>
      <c r="S526" s="85"/>
      <c r="T526" s="85"/>
      <c r="U526" s="85"/>
      <c r="V526" s="85"/>
      <c r="W526" s="85"/>
      <c r="X526" s="85"/>
      <c r="Y526" s="85"/>
      <c r="Z526" s="85"/>
      <c r="AA526" s="85"/>
      <c r="AB526" s="85"/>
      <c r="AC526" s="85"/>
      <c r="AD526" s="85"/>
      <c r="AE526" s="85"/>
      <c r="AF526" s="85"/>
      <c r="AG526" s="85"/>
    </row>
    <row r="527" spans="1:35" ht="15" customHeight="1">
      <c r="A527" s="43"/>
      <c r="B527" s="3608" t="s">
        <v>1297</v>
      </c>
      <c r="C527" s="3609"/>
      <c r="D527" s="3609"/>
      <c r="E527" s="3610"/>
      <c r="F527" s="3598">
        <v>2</v>
      </c>
      <c r="G527" s="3599"/>
      <c r="H527" s="317" t="s">
        <v>1507</v>
      </c>
      <c r="J527" s="85"/>
      <c r="K527" s="85"/>
      <c r="L527" s="85"/>
      <c r="M527" s="85"/>
      <c r="N527" s="85"/>
      <c r="O527" s="85"/>
      <c r="P527" s="85"/>
      <c r="Q527" s="85"/>
      <c r="R527" s="85"/>
      <c r="S527" s="85"/>
      <c r="T527" s="85"/>
      <c r="U527" s="85"/>
      <c r="V527" s="85"/>
      <c r="W527" s="85"/>
      <c r="X527" s="85"/>
      <c r="Y527" s="85"/>
      <c r="Z527" s="85"/>
      <c r="AA527" s="85"/>
      <c r="AB527" s="85"/>
      <c r="AC527" s="85"/>
      <c r="AD527" s="85"/>
      <c r="AE527" s="85"/>
      <c r="AF527" s="85"/>
      <c r="AG527" s="85"/>
    </row>
    <row r="528" spans="1:35" ht="15" customHeight="1">
      <c r="A528" s="43"/>
      <c r="B528" s="3611" t="s">
        <v>1299</v>
      </c>
      <c r="C528" s="3612"/>
      <c r="D528" s="3612"/>
      <c r="E528" s="3613"/>
      <c r="F528" s="3600"/>
      <c r="G528" s="3601"/>
      <c r="H528" s="318" t="s">
        <v>1508</v>
      </c>
      <c r="J528" s="85"/>
      <c r="K528" s="85"/>
      <c r="L528" s="85"/>
      <c r="M528" s="85"/>
      <c r="N528" s="85"/>
      <c r="O528" s="85"/>
      <c r="P528" s="85"/>
      <c r="Q528" s="85"/>
      <c r="R528" s="85"/>
      <c r="S528" s="85"/>
      <c r="T528" s="85"/>
      <c r="U528" s="85"/>
      <c r="V528" s="85"/>
      <c r="W528" s="85"/>
      <c r="X528" s="85"/>
      <c r="Y528" s="85"/>
      <c r="Z528" s="85"/>
      <c r="AA528" s="85"/>
      <c r="AB528" s="85"/>
      <c r="AC528" s="85"/>
      <c r="AD528" s="85"/>
      <c r="AE528" s="85"/>
      <c r="AF528" s="85"/>
      <c r="AG528" s="85"/>
    </row>
    <row r="529" spans="1:35" s="223" customFormat="1" ht="10.5" customHeight="1">
      <c r="A529" s="396"/>
      <c r="B529" s="70"/>
      <c r="C529" s="70"/>
      <c r="D529" s="70"/>
      <c r="E529" s="70"/>
      <c r="F529" s="70"/>
      <c r="G529" s="70"/>
      <c r="H529" s="70"/>
      <c r="I529" s="70"/>
      <c r="J529" s="70"/>
      <c r="K529" s="70"/>
      <c r="L529" s="70"/>
      <c r="M529" s="70"/>
      <c r="N529" s="70"/>
      <c r="O529" s="70"/>
      <c r="P529" s="70"/>
      <c r="Q529" s="70"/>
      <c r="R529" s="70"/>
      <c r="S529" s="70"/>
      <c r="T529" s="70"/>
      <c r="U529" s="70"/>
      <c r="V529" s="70"/>
      <c r="W529" s="70"/>
      <c r="X529" s="70"/>
      <c r="Y529" s="70"/>
      <c r="Z529" s="70"/>
      <c r="AA529" s="70"/>
      <c r="AB529" s="70"/>
      <c r="AC529" s="70"/>
      <c r="AD529" s="70"/>
      <c r="AE529" s="70"/>
      <c r="AF529" s="70"/>
      <c r="AG529" s="70"/>
      <c r="AH529" s="70"/>
      <c r="AI529" s="47"/>
    </row>
    <row r="530" spans="1:35" s="47" customFormat="1" ht="11.25" customHeight="1">
      <c r="A530" s="387"/>
      <c r="B530" s="3614" t="s">
        <v>1509</v>
      </c>
      <c r="C530" s="3614"/>
      <c r="D530" s="288" t="s">
        <v>1510</v>
      </c>
      <c r="E530" s="339"/>
      <c r="F530" s="339"/>
      <c r="G530" s="339"/>
      <c r="H530" s="339"/>
      <c r="I530" s="339"/>
      <c r="J530" s="339"/>
      <c r="K530" s="339"/>
      <c r="L530" s="339"/>
      <c r="M530" s="339"/>
      <c r="N530" s="339"/>
      <c r="O530" s="339"/>
      <c r="P530" s="339"/>
      <c r="Q530" s="339"/>
      <c r="R530" s="339"/>
      <c r="S530" s="339"/>
      <c r="T530" s="339"/>
      <c r="U530" s="339"/>
      <c r="V530" s="339"/>
      <c r="W530" s="339"/>
      <c r="X530" s="339"/>
      <c r="Y530" s="339"/>
      <c r="Z530" s="339"/>
      <c r="AA530" s="339"/>
      <c r="AB530" s="339"/>
      <c r="AC530" s="339"/>
      <c r="AD530" s="339"/>
      <c r="AE530" s="339"/>
      <c r="AF530" s="404"/>
      <c r="AG530" s="99"/>
      <c r="AH530" s="46"/>
    </row>
    <row r="531" spans="1:35" s="47" customFormat="1" ht="11.25" customHeight="1">
      <c r="A531" s="387"/>
      <c r="B531" s="339"/>
      <c r="C531" s="339"/>
      <c r="D531" s="290" t="s">
        <v>1511</v>
      </c>
      <c r="E531" s="339"/>
      <c r="F531" s="339"/>
      <c r="G531" s="339"/>
      <c r="H531" s="339"/>
      <c r="I531" s="339"/>
      <c r="J531" s="339"/>
      <c r="K531" s="339"/>
      <c r="L531" s="339"/>
      <c r="M531" s="339"/>
      <c r="N531" s="339"/>
      <c r="O531" s="339"/>
      <c r="P531" s="339"/>
      <c r="Q531" s="339"/>
      <c r="R531" s="339"/>
      <c r="S531" s="339"/>
      <c r="T531" s="339"/>
      <c r="U531" s="339"/>
      <c r="V531" s="339"/>
      <c r="W531" s="339"/>
      <c r="X531" s="339"/>
      <c r="Y531" s="339"/>
      <c r="Z531" s="339"/>
      <c r="AA531" s="339"/>
      <c r="AB531" s="339"/>
      <c r="AC531" s="339"/>
      <c r="AD531" s="339"/>
      <c r="AE531" s="339"/>
      <c r="AF531" s="404"/>
      <c r="AG531" s="99"/>
      <c r="AH531" s="46"/>
    </row>
    <row r="532" spans="1:35" s="47" customFormat="1" ht="11.25" customHeight="1">
      <c r="A532" s="387"/>
      <c r="B532" s="339"/>
      <c r="C532" s="339"/>
      <c r="D532" s="339"/>
      <c r="E532" s="339"/>
      <c r="F532" s="339"/>
      <c r="G532" s="339"/>
      <c r="H532" s="339"/>
      <c r="I532" s="339"/>
      <c r="J532" s="339"/>
      <c r="K532" s="339"/>
      <c r="L532" s="339"/>
      <c r="M532" s="339"/>
      <c r="N532" s="339"/>
      <c r="O532" s="339"/>
      <c r="P532" s="339"/>
      <c r="Q532" s="339"/>
      <c r="R532" s="339"/>
      <c r="S532" s="339"/>
      <c r="T532" s="339"/>
      <c r="U532" s="339"/>
      <c r="V532" s="339"/>
      <c r="W532" s="339"/>
      <c r="X532" s="339"/>
      <c r="Y532" s="339"/>
      <c r="Z532" s="339"/>
      <c r="AA532" s="339"/>
      <c r="AB532" s="339"/>
      <c r="AC532" s="339"/>
      <c r="AD532" s="339"/>
      <c r="AE532" s="339"/>
      <c r="AF532" s="404"/>
      <c r="AG532" s="99"/>
      <c r="AH532" s="46"/>
    </row>
    <row r="533" spans="1:35" s="47" customFormat="1" ht="11.25" customHeight="1">
      <c r="A533" s="387"/>
      <c r="B533" s="339"/>
      <c r="C533" s="339"/>
      <c r="D533" s="1923" t="s">
        <v>144</v>
      </c>
      <c r="E533" s="397" t="s">
        <v>1512</v>
      </c>
      <c r="F533" s="339"/>
      <c r="G533" s="339"/>
      <c r="H533" s="339"/>
      <c r="I533" s="339"/>
      <c r="J533" s="339"/>
      <c r="K533" s="339"/>
      <c r="L533" s="339"/>
      <c r="M533" s="339"/>
      <c r="N533" s="339"/>
      <c r="O533" s="339"/>
      <c r="P533" s="339"/>
      <c r="Q533" s="339"/>
      <c r="R533" s="339"/>
      <c r="S533" s="339"/>
      <c r="T533" s="339"/>
      <c r="U533" s="339"/>
      <c r="V533" s="339"/>
      <c r="W533" s="339"/>
      <c r="X533" s="339"/>
      <c r="Y533" s="339"/>
      <c r="Z533" s="339"/>
      <c r="AA533" s="339"/>
      <c r="AB533" s="339"/>
      <c r="AC533" s="339"/>
      <c r="AD533" s="1926" t="s">
        <v>1334</v>
      </c>
      <c r="AE533" s="339"/>
      <c r="AF533" s="404"/>
      <c r="AG533" s="99"/>
      <c r="AH533" s="46"/>
    </row>
    <row r="534" spans="1:35" s="47" customFormat="1" ht="11.25" customHeight="1">
      <c r="A534" s="387"/>
      <c r="B534" s="505"/>
      <c r="C534" s="505"/>
      <c r="D534" s="358"/>
      <c r="E534" s="506"/>
      <c r="F534" s="506"/>
      <c r="G534" s="390" t="s">
        <v>1513</v>
      </c>
      <c r="H534" s="505"/>
      <c r="I534" s="505"/>
      <c r="J534" s="505"/>
      <c r="K534" s="505"/>
      <c r="L534" s="505"/>
      <c r="M534" s="505"/>
      <c r="N534" s="505"/>
      <c r="O534" s="505"/>
      <c r="P534" s="505"/>
      <c r="Q534" s="505"/>
      <c r="R534" s="505"/>
      <c r="S534" s="505"/>
      <c r="T534" s="505"/>
      <c r="U534" s="505"/>
      <c r="V534" s="505"/>
      <c r="W534" s="505"/>
      <c r="X534" s="505"/>
      <c r="Y534" s="505"/>
      <c r="Z534" s="505"/>
      <c r="AA534" s="3627">
        <v>51</v>
      </c>
      <c r="AB534" s="3574">
        <v>0</v>
      </c>
      <c r="AC534" s="3575"/>
      <c r="AD534" s="3576"/>
      <c r="AE534" s="3624" t="s">
        <v>197</v>
      </c>
      <c r="AF534" s="404"/>
      <c r="AG534" s="99"/>
      <c r="AH534" s="46"/>
    </row>
    <row r="535" spans="1:35" s="47" customFormat="1" ht="11.25" customHeight="1">
      <c r="A535" s="387"/>
      <c r="B535" s="339"/>
      <c r="C535" s="339"/>
      <c r="D535" s="397"/>
      <c r="E535" s="507"/>
      <c r="F535" s="507"/>
      <c r="G535" s="290" t="s">
        <v>1514</v>
      </c>
      <c r="H535" s="339"/>
      <c r="I535" s="339"/>
      <c r="J535" s="339"/>
      <c r="K535" s="339"/>
      <c r="L535" s="339"/>
      <c r="M535" s="339"/>
      <c r="N535" s="339"/>
      <c r="O535" s="339"/>
      <c r="P535" s="339"/>
      <c r="Q535" s="339"/>
      <c r="R535" s="339"/>
      <c r="S535" s="339"/>
      <c r="T535" s="339"/>
      <c r="U535" s="339"/>
      <c r="V535" s="339"/>
      <c r="W535" s="339"/>
      <c r="X535" s="339"/>
      <c r="Y535" s="339"/>
      <c r="Z535" s="339"/>
      <c r="AA535" s="3627"/>
      <c r="AB535" s="3577"/>
      <c r="AC535" s="3578"/>
      <c r="AD535" s="3579"/>
      <c r="AE535" s="3624"/>
      <c r="AF535" s="404"/>
      <c r="AG535" s="99"/>
      <c r="AH535" s="46"/>
    </row>
    <row r="536" spans="1:35" s="47" customFormat="1" ht="11.25" customHeight="1">
      <c r="A536" s="387"/>
      <c r="B536" s="339"/>
      <c r="C536" s="339"/>
      <c r="D536" s="397"/>
      <c r="E536" s="507"/>
      <c r="F536" s="507"/>
      <c r="G536" s="290"/>
      <c r="H536" s="339"/>
      <c r="I536" s="339"/>
      <c r="J536" s="339"/>
      <c r="K536" s="339"/>
      <c r="L536" s="339"/>
      <c r="M536" s="339"/>
      <c r="N536" s="339"/>
      <c r="O536" s="339"/>
      <c r="P536" s="339"/>
      <c r="Q536" s="339"/>
      <c r="R536" s="339"/>
      <c r="S536" s="339"/>
      <c r="T536" s="339"/>
      <c r="U536" s="339"/>
      <c r="V536" s="339"/>
      <c r="W536" s="339"/>
      <c r="X536" s="339"/>
      <c r="Y536" s="339"/>
      <c r="Z536" s="339"/>
      <c r="AA536" s="339"/>
      <c r="AB536" s="393"/>
      <c r="AC536" s="393"/>
      <c r="AD536" s="393"/>
      <c r="AE536" s="339"/>
      <c r="AF536" s="404"/>
      <c r="AG536" s="99"/>
      <c r="AH536" s="46"/>
    </row>
    <row r="537" spans="1:35" s="47" customFormat="1" ht="11.25" customHeight="1">
      <c r="A537" s="387"/>
      <c r="B537" s="339"/>
      <c r="C537" s="339"/>
      <c r="D537" s="1923" t="s">
        <v>148</v>
      </c>
      <c r="E537" s="397" t="s">
        <v>1515</v>
      </c>
      <c r="F537" s="339"/>
      <c r="G537" s="339"/>
      <c r="H537" s="339"/>
      <c r="I537" s="339"/>
      <c r="J537" s="339"/>
      <c r="K537" s="339"/>
      <c r="L537" s="339"/>
      <c r="M537" s="339"/>
      <c r="N537" s="339"/>
      <c r="O537" s="339"/>
      <c r="P537" s="339"/>
      <c r="Q537" s="339"/>
      <c r="R537" s="339"/>
      <c r="S537" s="339"/>
      <c r="T537" s="339"/>
      <c r="U537" s="339"/>
      <c r="V537" s="339"/>
      <c r="W537" s="339"/>
      <c r="X537" s="339"/>
      <c r="Y537" s="339"/>
      <c r="Z537" s="339"/>
      <c r="AA537" s="339"/>
      <c r="AB537" s="393"/>
      <c r="AC537" s="393"/>
      <c r="AD537" s="393"/>
      <c r="AE537" s="339"/>
      <c r="AF537" s="404"/>
      <c r="AG537" s="99"/>
      <c r="AH537" s="46"/>
    </row>
    <row r="538" spans="1:35" s="47" customFormat="1" ht="11.25" customHeight="1">
      <c r="A538" s="387"/>
      <c r="B538" s="339"/>
      <c r="C538" s="339"/>
      <c r="D538" s="397"/>
      <c r="E538" s="290"/>
      <c r="F538" s="339"/>
      <c r="G538" s="288" t="s">
        <v>1516</v>
      </c>
      <c r="H538" s="339"/>
      <c r="I538" s="339"/>
      <c r="J538" s="339"/>
      <c r="K538" s="339"/>
      <c r="L538" s="339"/>
      <c r="M538" s="339"/>
      <c r="N538" s="339"/>
      <c r="O538" s="339"/>
      <c r="P538" s="339"/>
      <c r="Q538" s="339"/>
      <c r="R538" s="339"/>
      <c r="S538" s="339"/>
      <c r="T538" s="339"/>
      <c r="U538" s="339"/>
      <c r="V538" s="339"/>
      <c r="W538" s="339"/>
      <c r="X538" s="339"/>
      <c r="Y538" s="339"/>
      <c r="Z538" s="339"/>
      <c r="AA538" s="3627">
        <v>52</v>
      </c>
      <c r="AB538" s="3574">
        <v>0</v>
      </c>
      <c r="AC538" s="3575"/>
      <c r="AD538" s="3576"/>
      <c r="AE538" s="3624" t="s">
        <v>197</v>
      </c>
      <c r="AF538" s="404"/>
      <c r="AG538" s="99"/>
      <c r="AH538" s="46"/>
    </row>
    <row r="539" spans="1:35" s="47" customFormat="1" ht="11.25" customHeight="1">
      <c r="A539" s="387"/>
      <c r="B539" s="339"/>
      <c r="C539" s="339"/>
      <c r="D539" s="397"/>
      <c r="E539" s="290"/>
      <c r="F539" s="339"/>
      <c r="G539" s="290" t="s">
        <v>1517</v>
      </c>
      <c r="H539" s="339"/>
      <c r="I539" s="339"/>
      <c r="J539" s="339"/>
      <c r="K539" s="339"/>
      <c r="L539" s="339"/>
      <c r="M539" s="339"/>
      <c r="N539" s="339"/>
      <c r="O539" s="339"/>
      <c r="P539" s="339"/>
      <c r="Q539" s="339"/>
      <c r="R539" s="339"/>
      <c r="S539" s="339"/>
      <c r="T539" s="339"/>
      <c r="U539" s="339"/>
      <c r="V539" s="339"/>
      <c r="W539" s="339"/>
      <c r="X539" s="339"/>
      <c r="Y539" s="339"/>
      <c r="Z539" s="339"/>
      <c r="AA539" s="3627"/>
      <c r="AB539" s="3577"/>
      <c r="AC539" s="3578"/>
      <c r="AD539" s="3579"/>
      <c r="AE539" s="3624"/>
      <c r="AF539" s="404"/>
      <c r="AG539" s="99"/>
      <c r="AH539" s="46"/>
    </row>
    <row r="540" spans="1:35" s="47" customFormat="1" ht="11.25" customHeight="1">
      <c r="A540" s="387"/>
      <c r="B540" s="339"/>
      <c r="C540" s="339"/>
      <c r="D540" s="397"/>
      <c r="E540" s="290"/>
      <c r="F540" s="339"/>
      <c r="G540" s="290"/>
      <c r="H540" s="339"/>
      <c r="I540" s="339"/>
      <c r="J540" s="339"/>
      <c r="K540" s="339"/>
      <c r="L540" s="339"/>
      <c r="M540" s="339"/>
      <c r="N540" s="339"/>
      <c r="O540" s="339"/>
      <c r="P540" s="339"/>
      <c r="Q540" s="339"/>
      <c r="R540" s="339"/>
      <c r="S540" s="339"/>
      <c r="T540" s="339"/>
      <c r="U540" s="339"/>
      <c r="V540" s="339"/>
      <c r="W540" s="339"/>
      <c r="X540" s="339"/>
      <c r="Y540" s="339"/>
      <c r="Z540" s="339"/>
      <c r="AA540" s="339"/>
      <c r="AB540" s="393"/>
      <c r="AC540" s="393"/>
      <c r="AD540" s="393"/>
      <c r="AE540" s="339"/>
      <c r="AF540" s="404"/>
      <c r="AG540" s="99"/>
      <c r="AH540" s="46"/>
    </row>
    <row r="541" spans="1:35" s="47" customFormat="1" ht="11.25" customHeight="1">
      <c r="A541" s="387"/>
      <c r="B541" s="339"/>
      <c r="C541" s="339"/>
      <c r="D541" s="1923" t="s">
        <v>191</v>
      </c>
      <c r="E541" s="290" t="s">
        <v>1518</v>
      </c>
      <c r="F541" s="339"/>
      <c r="G541" s="339"/>
      <c r="H541" s="339"/>
      <c r="I541" s="339"/>
      <c r="J541" s="339"/>
      <c r="K541" s="339"/>
      <c r="L541" s="339"/>
      <c r="M541" s="339"/>
      <c r="N541" s="339"/>
      <c r="O541" s="339"/>
      <c r="P541" s="339"/>
      <c r="Q541" s="339"/>
      <c r="R541" s="339"/>
      <c r="S541" s="339"/>
      <c r="T541" s="339"/>
      <c r="U541" s="339"/>
      <c r="V541" s="339"/>
      <c r="W541" s="339"/>
      <c r="X541" s="339"/>
      <c r="Y541" s="339"/>
      <c r="Z541" s="339"/>
      <c r="AA541" s="339"/>
      <c r="AB541" s="393"/>
      <c r="AC541" s="393"/>
      <c r="AD541" s="393"/>
      <c r="AE541" s="339"/>
      <c r="AF541" s="404"/>
      <c r="AG541" s="99"/>
      <c r="AH541" s="46"/>
    </row>
    <row r="542" spans="1:35" s="47" customFormat="1" ht="11.25" customHeight="1">
      <c r="A542" s="387"/>
      <c r="B542" s="339"/>
      <c r="C542" s="339"/>
      <c r="D542" s="397"/>
      <c r="E542" s="290"/>
      <c r="F542" s="339"/>
      <c r="G542" s="397" t="s">
        <v>1519</v>
      </c>
      <c r="H542" s="339"/>
      <c r="I542" s="339"/>
      <c r="J542" s="339"/>
      <c r="K542" s="339"/>
      <c r="L542" s="339"/>
      <c r="M542" s="339"/>
      <c r="N542" s="339"/>
      <c r="O542" s="339"/>
      <c r="P542" s="339"/>
      <c r="Q542" s="339"/>
      <c r="R542" s="339"/>
      <c r="S542" s="339"/>
      <c r="T542" s="339"/>
      <c r="U542" s="339"/>
      <c r="V542" s="339"/>
      <c r="W542" s="339"/>
      <c r="X542" s="339"/>
      <c r="Y542" s="339"/>
      <c r="Z542" s="339"/>
      <c r="AA542" s="3627">
        <v>53</v>
      </c>
      <c r="AB542" s="3574">
        <v>0</v>
      </c>
      <c r="AC542" s="3575"/>
      <c r="AD542" s="3576"/>
      <c r="AE542" s="3624" t="s">
        <v>197</v>
      </c>
      <c r="AF542" s="404"/>
      <c r="AG542" s="99"/>
      <c r="AH542" s="46"/>
    </row>
    <row r="543" spans="1:35" s="47" customFormat="1" ht="11.25" customHeight="1">
      <c r="A543" s="387"/>
      <c r="B543" s="339"/>
      <c r="C543" s="339"/>
      <c r="D543" s="397"/>
      <c r="E543" s="290"/>
      <c r="F543" s="339"/>
      <c r="G543" s="290" t="s">
        <v>1520</v>
      </c>
      <c r="H543" s="339"/>
      <c r="I543" s="339"/>
      <c r="J543" s="339"/>
      <c r="K543" s="339"/>
      <c r="L543" s="339"/>
      <c r="M543" s="339"/>
      <c r="N543" s="339"/>
      <c r="O543" s="339"/>
      <c r="P543" s="339"/>
      <c r="Q543" s="339"/>
      <c r="R543" s="339"/>
      <c r="S543" s="339"/>
      <c r="T543" s="339"/>
      <c r="U543" s="339"/>
      <c r="V543" s="339"/>
      <c r="W543" s="339"/>
      <c r="X543" s="339"/>
      <c r="Y543" s="339"/>
      <c r="Z543" s="339"/>
      <c r="AA543" s="3627"/>
      <c r="AB543" s="3577"/>
      <c r="AC543" s="3578"/>
      <c r="AD543" s="3579"/>
      <c r="AE543" s="3624"/>
      <c r="AF543" s="404"/>
      <c r="AG543" s="99"/>
      <c r="AH543" s="46"/>
    </row>
    <row r="544" spans="1:35" s="47" customFormat="1" ht="11.25" customHeight="1">
      <c r="A544" s="387"/>
      <c r="B544" s="339"/>
      <c r="C544" s="339"/>
      <c r="D544" s="397"/>
      <c r="E544" s="290"/>
      <c r="F544" s="339"/>
      <c r="G544" s="339"/>
      <c r="H544" s="339"/>
      <c r="I544" s="339"/>
      <c r="J544" s="339"/>
      <c r="K544" s="339"/>
      <c r="L544" s="339"/>
      <c r="M544" s="339"/>
      <c r="N544" s="339"/>
      <c r="O544" s="339"/>
      <c r="P544" s="339"/>
      <c r="Q544" s="339"/>
      <c r="R544" s="339"/>
      <c r="S544" s="339"/>
      <c r="T544" s="339"/>
      <c r="U544" s="339"/>
      <c r="V544" s="339"/>
      <c r="W544" s="339"/>
      <c r="X544" s="339"/>
      <c r="Y544" s="339"/>
      <c r="Z544" s="339"/>
      <c r="AA544" s="339"/>
      <c r="AB544" s="393"/>
      <c r="AC544" s="393"/>
      <c r="AD544" s="393"/>
      <c r="AE544" s="339"/>
      <c r="AF544" s="404"/>
      <c r="AG544" s="99"/>
      <c r="AH544" s="46"/>
    </row>
    <row r="545" spans="1:35" s="47" customFormat="1" ht="11.25" customHeight="1">
      <c r="A545" s="387"/>
      <c r="B545" s="339"/>
      <c r="C545" s="339"/>
      <c r="D545" s="397"/>
      <c r="E545" s="290"/>
      <c r="F545" s="339"/>
      <c r="G545" s="339"/>
      <c r="H545" s="339"/>
      <c r="I545" s="339"/>
      <c r="J545" s="339"/>
      <c r="K545" s="339"/>
      <c r="L545" s="339"/>
      <c r="M545" s="339"/>
      <c r="N545" s="339"/>
      <c r="O545" s="339"/>
      <c r="P545" s="339"/>
      <c r="Q545" s="339"/>
      <c r="R545" s="339"/>
      <c r="S545" s="339"/>
      <c r="T545" s="339"/>
      <c r="U545" s="339"/>
      <c r="V545" s="339"/>
      <c r="W545" s="339"/>
      <c r="X545" s="339"/>
      <c r="Y545" s="339"/>
      <c r="Z545" s="339"/>
      <c r="AA545" s="339"/>
      <c r="AB545" s="393"/>
      <c r="AC545" s="393"/>
      <c r="AD545" s="393"/>
      <c r="AE545" s="339"/>
      <c r="AF545" s="404"/>
      <c r="AG545" s="99"/>
      <c r="AH545" s="46"/>
    </row>
    <row r="546" spans="1:35" s="47" customFormat="1" ht="11.25" customHeight="1">
      <c r="A546" s="387"/>
      <c r="B546" s="339"/>
      <c r="C546" s="339"/>
      <c r="D546" s="397"/>
      <c r="E546" s="397" t="s">
        <v>343</v>
      </c>
      <c r="F546" s="339"/>
      <c r="G546" s="339"/>
      <c r="H546" s="339"/>
      <c r="I546" s="339"/>
      <c r="J546" s="339"/>
      <c r="K546" s="339"/>
      <c r="L546" s="339"/>
      <c r="M546" s="339"/>
      <c r="N546" s="339"/>
      <c r="O546" s="339"/>
      <c r="P546" s="339"/>
      <c r="Q546" s="339"/>
      <c r="R546" s="339"/>
      <c r="S546" s="339"/>
      <c r="T546" s="339"/>
      <c r="U546" s="339"/>
      <c r="V546" s="339"/>
      <c r="W546" s="339"/>
      <c r="X546" s="339"/>
      <c r="Y546" s="339"/>
      <c r="Z546" s="339"/>
      <c r="AA546" s="339"/>
      <c r="AB546" s="3633">
        <f>AB534+AB538+AB542</f>
        <v>0</v>
      </c>
      <c r="AC546" s="3634"/>
      <c r="AD546" s="3635"/>
      <c r="AE546" s="3624" t="s">
        <v>197</v>
      </c>
      <c r="AF546" s="404"/>
      <c r="AG546" s="99"/>
      <c r="AH546" s="46"/>
    </row>
    <row r="547" spans="1:35" s="47" customFormat="1" ht="11.25" customHeight="1">
      <c r="A547" s="387"/>
      <c r="B547" s="339"/>
      <c r="C547" s="339"/>
      <c r="D547" s="397"/>
      <c r="E547" s="290" t="s">
        <v>1521</v>
      </c>
      <c r="F547" s="339"/>
      <c r="G547" s="339"/>
      <c r="H547" s="339"/>
      <c r="I547" s="339"/>
      <c r="J547" s="339"/>
      <c r="K547" s="339"/>
      <c r="L547" s="339"/>
      <c r="M547" s="339"/>
      <c r="N547" s="339"/>
      <c r="O547" s="339"/>
      <c r="P547" s="339"/>
      <c r="Q547" s="339"/>
      <c r="R547" s="339"/>
      <c r="S547" s="339"/>
      <c r="T547" s="339"/>
      <c r="U547" s="339"/>
      <c r="V547" s="339"/>
      <c r="W547" s="339"/>
      <c r="X547" s="339"/>
      <c r="Y547" s="339"/>
      <c r="Z547" s="339"/>
      <c r="AA547" s="339"/>
      <c r="AB547" s="3636"/>
      <c r="AC547" s="3637"/>
      <c r="AD547" s="3638"/>
      <c r="AE547" s="3624"/>
      <c r="AF547" s="404"/>
      <c r="AG547" s="99"/>
      <c r="AH547" s="46"/>
    </row>
    <row r="548" spans="1:35" s="223" customFormat="1" ht="6.75" customHeight="1">
      <c r="A548" s="225"/>
      <c r="B548" s="53"/>
      <c r="C548" s="79"/>
      <c r="D548" s="254"/>
      <c r="E548" s="324"/>
      <c r="F548" s="210"/>
      <c r="G548" s="210"/>
      <c r="H548" s="103"/>
      <c r="I548" s="103"/>
      <c r="J548" s="207"/>
      <c r="K548" s="207"/>
      <c r="L548" s="207"/>
      <c r="M548" s="80"/>
      <c r="N548" s="207"/>
      <c r="O548" s="207"/>
      <c r="P548" s="207"/>
      <c r="Q548" s="207"/>
      <c r="R548" s="207"/>
      <c r="S548" s="207"/>
      <c r="T548" s="207"/>
      <c r="U548" s="244"/>
      <c r="V548" s="207"/>
      <c r="W548" s="207"/>
      <c r="X548" s="207"/>
      <c r="Y548" s="207"/>
      <c r="Z548" s="207"/>
      <c r="AA548" s="207"/>
      <c r="AB548" s="207"/>
      <c r="AC548" s="80"/>
      <c r="AD548" s="80"/>
      <c r="AE548" s="80"/>
      <c r="AF548" s="80"/>
      <c r="AG548" s="81"/>
      <c r="AH548" s="80"/>
      <c r="AI548" s="47"/>
    </row>
    <row r="549" spans="1:35" s="223" customFormat="1" ht="6.75" customHeight="1">
      <c r="A549" s="224"/>
      <c r="B549" s="44"/>
      <c r="C549" s="65"/>
      <c r="D549" s="50"/>
      <c r="E549" s="258"/>
      <c r="F549" s="97"/>
      <c r="G549" s="97"/>
      <c r="H549" s="100"/>
      <c r="I549" s="100"/>
      <c r="J549" s="49"/>
      <c r="K549" s="49"/>
      <c r="L549" s="49"/>
      <c r="M549" s="47"/>
      <c r="N549" s="49"/>
      <c r="O549" s="49"/>
      <c r="P549" s="49"/>
      <c r="Q549" s="49"/>
      <c r="R549" s="49"/>
      <c r="S549" s="49"/>
      <c r="T549" s="49"/>
      <c r="U549" s="54"/>
      <c r="V549" s="49"/>
      <c r="W549" s="49"/>
      <c r="X549" s="49"/>
      <c r="Y549" s="49"/>
      <c r="Z549" s="49"/>
      <c r="AA549" s="49"/>
      <c r="AB549" s="49"/>
      <c r="AC549" s="47"/>
      <c r="AD549" s="47"/>
      <c r="AE549" s="47"/>
      <c r="AF549" s="47"/>
      <c r="AG549" s="67"/>
      <c r="AH549" s="47"/>
      <c r="AI549" s="47"/>
    </row>
    <row r="550" spans="1:35" s="223" customFormat="1" ht="6.75" customHeight="1">
      <c r="A550" s="224"/>
      <c r="B550" s="44"/>
      <c r="C550" s="65"/>
      <c r="D550" s="50"/>
      <c r="E550" s="258"/>
      <c r="F550" s="97"/>
      <c r="G550" s="97"/>
      <c r="H550" s="100"/>
      <c r="I550" s="100"/>
      <c r="J550" s="49"/>
      <c r="K550" s="49"/>
      <c r="L550" s="49"/>
      <c r="M550" s="47"/>
      <c r="N550" s="49"/>
      <c r="O550" s="49"/>
      <c r="P550" s="49"/>
      <c r="Q550" s="49"/>
      <c r="R550" s="49"/>
      <c r="S550" s="49"/>
      <c r="T550" s="49"/>
      <c r="U550" s="54"/>
      <c r="V550" s="49"/>
      <c r="W550" s="49"/>
      <c r="X550" s="49"/>
      <c r="Y550" s="49"/>
      <c r="Z550" s="49"/>
      <c r="AA550" s="49"/>
      <c r="AB550" s="49"/>
      <c r="AC550" s="47"/>
      <c r="AD550" s="47"/>
      <c r="AE550" s="47"/>
      <c r="AF550" s="47"/>
      <c r="AG550" s="67"/>
      <c r="AH550" s="47"/>
      <c r="AI550" s="47"/>
    </row>
    <row r="551" spans="1:35" s="47" customFormat="1" ht="11.25" customHeight="1">
      <c r="A551" s="387"/>
      <c r="B551" s="3614" t="s">
        <v>1522</v>
      </c>
      <c r="C551" s="3614"/>
      <c r="D551" s="288" t="s">
        <v>1523</v>
      </c>
      <c r="E551" s="339"/>
      <c r="F551" s="339"/>
      <c r="G551" s="339"/>
      <c r="H551" s="339"/>
      <c r="I551" s="339"/>
      <c r="J551" s="339"/>
      <c r="K551" s="339"/>
      <c r="L551" s="339"/>
      <c r="M551" s="339"/>
      <c r="N551" s="339"/>
      <c r="O551" s="339"/>
      <c r="P551" s="339"/>
      <c r="Q551" s="339"/>
      <c r="R551" s="339"/>
      <c r="S551" s="339"/>
      <c r="T551" s="339"/>
      <c r="U551" s="339"/>
      <c r="V551" s="339"/>
      <c r="W551" s="339"/>
      <c r="X551" s="339"/>
      <c r="Y551" s="339"/>
      <c r="Z551" s="339"/>
      <c r="AA551" s="339"/>
      <c r="AB551" s="339"/>
      <c r="AC551" s="339"/>
      <c r="AD551" s="339"/>
      <c r="AE551" s="339"/>
      <c r="AF551" s="404"/>
      <c r="AG551" s="99"/>
      <c r="AH551" s="46"/>
    </row>
    <row r="552" spans="1:35" s="47" customFormat="1" ht="11.25" customHeight="1">
      <c r="A552" s="387"/>
      <c r="B552" s="339"/>
      <c r="C552" s="339"/>
      <c r="D552" s="290" t="s">
        <v>1524</v>
      </c>
      <c r="E552" s="339"/>
      <c r="F552" s="339"/>
      <c r="G552" s="339"/>
      <c r="H552" s="339"/>
      <c r="I552" s="339"/>
      <c r="J552" s="339"/>
      <c r="K552" s="339"/>
      <c r="L552" s="339"/>
      <c r="M552" s="339"/>
      <c r="N552" s="339"/>
      <c r="O552" s="339"/>
      <c r="P552" s="339"/>
      <c r="Q552" s="339"/>
      <c r="R552" s="339"/>
      <c r="S552" s="339"/>
      <c r="T552" s="339"/>
      <c r="U552" s="339"/>
      <c r="V552" s="339"/>
      <c r="W552" s="339"/>
      <c r="X552" s="339"/>
      <c r="Y552" s="339"/>
      <c r="Z552" s="339"/>
      <c r="AA552" s="339"/>
      <c r="AB552" s="339"/>
      <c r="AC552" s="339"/>
      <c r="AD552" s="339"/>
      <c r="AE552" s="339"/>
      <c r="AF552" s="404"/>
      <c r="AG552" s="99"/>
      <c r="AH552" s="46"/>
    </row>
    <row r="553" spans="1:35" s="47" customFormat="1" ht="11.25" customHeight="1">
      <c r="A553" s="387"/>
      <c r="B553" s="339"/>
      <c r="C553" s="339"/>
      <c r="D553" s="397"/>
      <c r="E553" s="339"/>
      <c r="F553" s="339"/>
      <c r="G553" s="339"/>
      <c r="H553" s="339"/>
      <c r="I553" s="339"/>
      <c r="J553" s="339"/>
      <c r="K553" s="339"/>
      <c r="L553" s="339"/>
      <c r="M553" s="339"/>
      <c r="N553" s="339"/>
      <c r="O553" s="339"/>
      <c r="P553" s="339"/>
      <c r="Q553" s="339"/>
      <c r="R553" s="339"/>
      <c r="S553" s="339"/>
      <c r="T553" s="339"/>
      <c r="U553" s="339"/>
      <c r="V553" s="339"/>
      <c r="W553" s="339"/>
      <c r="X553" s="339"/>
      <c r="Y553" s="339"/>
      <c r="Z553" s="339"/>
      <c r="AA553" s="339"/>
      <c r="AB553" s="339"/>
      <c r="AC553" s="339"/>
      <c r="AD553" s="1926" t="s">
        <v>1334</v>
      </c>
      <c r="AE553" s="339"/>
      <c r="AF553" s="404"/>
      <c r="AG553" s="99"/>
      <c r="AH553" s="46"/>
    </row>
    <row r="554" spans="1:35" s="47" customFormat="1" ht="11.25" customHeight="1">
      <c r="A554" s="387"/>
      <c r="B554" s="339"/>
      <c r="C554" s="339"/>
      <c r="D554" s="1923" t="s">
        <v>144</v>
      </c>
      <c r="E554" s="1924" t="s">
        <v>1525</v>
      </c>
      <c r="F554" s="331"/>
      <c r="G554" s="331"/>
      <c r="H554" s="331"/>
      <c r="I554" s="331"/>
      <c r="J554" s="331"/>
      <c r="K554" s="331"/>
      <c r="L554" s="331"/>
      <c r="M554" s="331"/>
      <c r="N554" s="331"/>
      <c r="O554" s="331"/>
      <c r="P554" s="331"/>
      <c r="Q554" s="331"/>
      <c r="R554" s="331"/>
      <c r="S554" s="331"/>
      <c r="T554" s="331"/>
      <c r="U554" s="339"/>
      <c r="V554" s="339"/>
      <c r="W554" s="339"/>
      <c r="X554" s="339"/>
      <c r="Y554" s="339"/>
      <c r="Z554" s="339"/>
      <c r="AA554" s="3627">
        <v>54</v>
      </c>
      <c r="AB554" s="3574"/>
      <c r="AC554" s="3575"/>
      <c r="AD554" s="3576"/>
      <c r="AE554" s="3624" t="s">
        <v>197</v>
      </c>
      <c r="AF554" s="404"/>
      <c r="AG554" s="99"/>
      <c r="AH554" s="46"/>
    </row>
    <row r="555" spans="1:35" s="47" customFormat="1" ht="11.25" customHeight="1">
      <c r="A555" s="387"/>
      <c r="B555" s="339"/>
      <c r="C555" s="339"/>
      <c r="D555" s="397"/>
      <c r="E555" s="1927" t="s">
        <v>1526</v>
      </c>
      <c r="F555" s="331"/>
      <c r="G555" s="331"/>
      <c r="H555" s="331"/>
      <c r="I555" s="331"/>
      <c r="J555" s="331"/>
      <c r="K555" s="331"/>
      <c r="L555" s="331"/>
      <c r="M555" s="331"/>
      <c r="N555" s="331"/>
      <c r="O555" s="331"/>
      <c r="P555" s="331"/>
      <c r="Q555" s="331"/>
      <c r="R555" s="331"/>
      <c r="S555" s="331"/>
      <c r="T555" s="331"/>
      <c r="U555" s="339"/>
      <c r="V555" s="339"/>
      <c r="W555" s="339"/>
      <c r="X555" s="339"/>
      <c r="Y555" s="339"/>
      <c r="Z555" s="339"/>
      <c r="AA555" s="3627"/>
      <c r="AB555" s="3577"/>
      <c r="AC555" s="3578"/>
      <c r="AD555" s="3579"/>
      <c r="AE555" s="3624"/>
      <c r="AF555" s="404"/>
      <c r="AG555" s="99"/>
      <c r="AH555" s="46"/>
    </row>
    <row r="556" spans="1:35" s="47" customFormat="1" ht="11.25" customHeight="1">
      <c r="A556" s="387"/>
      <c r="B556" s="339"/>
      <c r="C556" s="339"/>
      <c r="D556" s="397"/>
      <c r="E556" s="331"/>
      <c r="F556" s="331"/>
      <c r="G556" s="331"/>
      <c r="H556" s="331"/>
      <c r="I556" s="331"/>
      <c r="J556" s="331"/>
      <c r="K556" s="331"/>
      <c r="L556" s="331"/>
      <c r="M556" s="331"/>
      <c r="N556" s="331"/>
      <c r="O556" s="331"/>
      <c r="P556" s="331"/>
      <c r="Q556" s="331"/>
      <c r="R556" s="331"/>
      <c r="S556" s="331"/>
      <c r="T556" s="331"/>
      <c r="U556" s="339"/>
      <c r="V556" s="339"/>
      <c r="W556" s="339"/>
      <c r="X556" s="339"/>
      <c r="Y556" s="339"/>
      <c r="Z556" s="339"/>
      <c r="AA556" s="339"/>
      <c r="AB556" s="393"/>
      <c r="AC556" s="393"/>
      <c r="AD556" s="393"/>
      <c r="AE556" s="339"/>
      <c r="AF556" s="404"/>
      <c r="AG556" s="99"/>
      <c r="AH556" s="46"/>
    </row>
    <row r="557" spans="1:35" s="47" customFormat="1" ht="11.25" customHeight="1">
      <c r="A557" s="387"/>
      <c r="B557" s="339"/>
      <c r="C557" s="339"/>
      <c r="D557" s="1923" t="s">
        <v>148</v>
      </c>
      <c r="E557" s="288" t="s">
        <v>1527</v>
      </c>
      <c r="F557" s="331"/>
      <c r="G557" s="508"/>
      <c r="H557" s="508"/>
      <c r="I557" s="518"/>
      <c r="J557" s="518"/>
      <c r="K557" s="518"/>
      <c r="L557" s="518"/>
      <c r="M557" s="518"/>
      <c r="N557" s="508"/>
      <c r="O557" s="331"/>
      <c r="P557" s="331"/>
      <c r="Q557" s="508"/>
      <c r="R557" s="508"/>
      <c r="S557" s="508"/>
      <c r="T557" s="508"/>
      <c r="U557" s="519"/>
      <c r="AA557" s="3627">
        <v>55</v>
      </c>
      <c r="AB557" s="3574"/>
      <c r="AC557" s="3575"/>
      <c r="AD557" s="3576"/>
      <c r="AE557" s="3624" t="s">
        <v>197</v>
      </c>
      <c r="AF557" s="404"/>
      <c r="AG557" s="99"/>
      <c r="AH557" s="46"/>
    </row>
    <row r="558" spans="1:35" s="47" customFormat="1" ht="11.25" customHeight="1">
      <c r="A558" s="387"/>
      <c r="B558" s="339"/>
      <c r="C558" s="339"/>
      <c r="D558" s="508"/>
      <c r="E558" s="50" t="s">
        <v>1528</v>
      </c>
      <c r="G558" s="508"/>
      <c r="H558" s="508"/>
      <c r="I558" s="331"/>
      <c r="J558" s="331"/>
      <c r="K558" s="331"/>
      <c r="L558" s="331"/>
      <c r="M558" s="331"/>
      <c r="N558" s="508"/>
      <c r="Q558" s="508"/>
      <c r="R558" s="508"/>
      <c r="S558" s="508"/>
      <c r="T558" s="508"/>
      <c r="U558" s="520"/>
      <c r="V558" s="50"/>
      <c r="W558" s="50"/>
      <c r="X558" s="50"/>
      <c r="Y558" s="50"/>
      <c r="Z558" s="50"/>
      <c r="AA558" s="3627"/>
      <c r="AB558" s="3577"/>
      <c r="AC558" s="3578"/>
      <c r="AD558" s="3579"/>
      <c r="AE558" s="3624"/>
      <c r="AF558" s="404"/>
      <c r="AG558" s="99"/>
      <c r="AH558" s="46"/>
    </row>
    <row r="559" spans="1:35" s="47" customFormat="1" ht="11.25" customHeight="1">
      <c r="A559" s="387"/>
      <c r="B559" s="339"/>
      <c r="C559" s="339"/>
      <c r="D559" s="339"/>
      <c r="E559" s="339"/>
      <c r="F559" s="339"/>
      <c r="G559" s="339"/>
      <c r="H559" s="339"/>
      <c r="I559" s="339"/>
      <c r="J559" s="339"/>
      <c r="K559" s="339"/>
      <c r="L559" s="339"/>
      <c r="M559" s="339"/>
      <c r="N559" s="339"/>
      <c r="O559" s="339"/>
      <c r="P559" s="339"/>
      <c r="Q559" s="339"/>
      <c r="R559" s="339"/>
      <c r="S559" s="339"/>
      <c r="T559" s="339"/>
      <c r="U559" s="339"/>
      <c r="V559" s="339"/>
      <c r="W559" s="339"/>
      <c r="X559" s="339"/>
      <c r="Y559" s="339"/>
      <c r="Z559" s="339"/>
      <c r="AA559" s="339"/>
      <c r="AB559" s="393"/>
      <c r="AC559" s="389"/>
      <c r="AD559" s="360"/>
      <c r="AE559" s="339"/>
      <c r="AF559" s="404"/>
      <c r="AG559" s="99"/>
      <c r="AH559" s="46"/>
    </row>
    <row r="560" spans="1:35" s="47" customFormat="1" ht="11.25" customHeight="1">
      <c r="A560" s="387"/>
      <c r="B560" s="480"/>
      <c r="C560" s="480"/>
      <c r="D560" s="402"/>
      <c r="E560" s="288" t="s">
        <v>343</v>
      </c>
      <c r="F560" s="339"/>
      <c r="G560" s="331"/>
      <c r="H560" s="288"/>
      <c r="I560" s="331"/>
      <c r="J560" s="331"/>
      <c r="K560" s="331"/>
      <c r="L560" s="331"/>
      <c r="M560" s="331"/>
      <c r="N560" s="331"/>
      <c r="O560" s="331"/>
      <c r="P560" s="331"/>
      <c r="Q560" s="331"/>
      <c r="R560" s="331"/>
      <c r="S560" s="331"/>
      <c r="T560" s="331"/>
      <c r="U560" s="331"/>
      <c r="V560" s="331"/>
      <c r="W560" s="331"/>
      <c r="X560" s="331"/>
      <c r="Y560" s="331"/>
      <c r="Z560" s="331"/>
      <c r="AA560" s="331"/>
      <c r="AB560" s="3580">
        <f>AB554+AB557</f>
        <v>0</v>
      </c>
      <c r="AC560" s="3581"/>
      <c r="AD560" s="3582"/>
      <c r="AE560" s="3618" t="s">
        <v>197</v>
      </c>
      <c r="AF560" s="404"/>
      <c r="AG560" s="99"/>
      <c r="AH560" s="46"/>
    </row>
    <row r="561" spans="1:35" s="47" customFormat="1" ht="11.25" customHeight="1">
      <c r="A561" s="387"/>
      <c r="B561" s="331"/>
      <c r="C561" s="331"/>
      <c r="D561" s="290"/>
      <c r="E561" s="289" t="s">
        <v>344</v>
      </c>
      <c r="F561" s="339"/>
      <c r="G561" s="331"/>
      <c r="H561" s="289"/>
      <c r="I561" s="331"/>
      <c r="J561" s="331"/>
      <c r="K561" s="331"/>
      <c r="L561" s="331"/>
      <c r="M561" s="331"/>
      <c r="N561" s="331"/>
      <c r="O561" s="331"/>
      <c r="P561" s="331"/>
      <c r="Q561" s="331"/>
      <c r="R561" s="331"/>
      <c r="S561" s="331"/>
      <c r="T561" s="331"/>
      <c r="U561" s="331"/>
      <c r="V561" s="331"/>
      <c r="W561" s="331"/>
      <c r="X561" s="331"/>
      <c r="Y561" s="331"/>
      <c r="Z561" s="331"/>
      <c r="AA561" s="331"/>
      <c r="AB561" s="3583"/>
      <c r="AC561" s="3584"/>
      <c r="AD561" s="3585"/>
      <c r="AE561" s="3618"/>
      <c r="AF561" s="404"/>
      <c r="AG561" s="99"/>
      <c r="AH561" s="46"/>
    </row>
    <row r="562" spans="1:35" s="47" customFormat="1" ht="8.25" customHeight="1">
      <c r="A562" s="387"/>
      <c r="B562" s="331"/>
      <c r="C562" s="331"/>
      <c r="D562" s="339"/>
      <c r="E562" s="331"/>
      <c r="F562" s="331"/>
      <c r="G562" s="331"/>
      <c r="H562" s="331"/>
      <c r="I562" s="331"/>
      <c r="J562" s="331"/>
      <c r="K562" s="331"/>
      <c r="L562" s="331"/>
      <c r="M562" s="331"/>
      <c r="N562" s="331"/>
      <c r="O562" s="331"/>
      <c r="P562" s="331"/>
      <c r="Q562" s="331"/>
      <c r="R562" s="331"/>
      <c r="S562" s="331"/>
      <c r="T562" s="331"/>
      <c r="U562" s="331"/>
      <c r="V562" s="331"/>
      <c r="W562" s="331"/>
      <c r="X562" s="331"/>
      <c r="Y562" s="331"/>
      <c r="Z562" s="331"/>
      <c r="AA562" s="331"/>
      <c r="AB562" s="331"/>
      <c r="AC562" s="331"/>
      <c r="AD562" s="508"/>
      <c r="AE562" s="331"/>
      <c r="AF562" s="404"/>
      <c r="AG562" s="99"/>
      <c r="AH562" s="46"/>
    </row>
    <row r="563" spans="1:35" s="223" customFormat="1" ht="10.5" customHeight="1">
      <c r="A563" s="509"/>
      <c r="B563" s="206"/>
      <c r="C563" s="206"/>
      <c r="D563" s="206"/>
      <c r="E563" s="206"/>
      <c r="F563" s="206"/>
      <c r="G563" s="206"/>
      <c r="H563" s="206"/>
      <c r="I563" s="206"/>
      <c r="J563" s="206"/>
      <c r="K563" s="206"/>
      <c r="L563" s="206"/>
      <c r="M563" s="206"/>
      <c r="N563" s="206"/>
      <c r="O563" s="206"/>
      <c r="P563" s="206"/>
      <c r="Q563" s="206"/>
      <c r="R563" s="206"/>
      <c r="S563" s="206"/>
      <c r="T563" s="206"/>
      <c r="U563" s="206"/>
      <c r="V563" s="206"/>
      <c r="W563" s="206"/>
      <c r="X563" s="206"/>
      <c r="Y563" s="206"/>
      <c r="Z563" s="206"/>
      <c r="AA563" s="206"/>
      <c r="AB563" s="206"/>
      <c r="AC563" s="206"/>
      <c r="AD563" s="206"/>
      <c r="AE563" s="206"/>
      <c r="AF563" s="206"/>
      <c r="AG563" s="206"/>
      <c r="AH563" s="206"/>
      <c r="AI563" s="47"/>
    </row>
    <row r="564" spans="1:35" s="223" customFormat="1" ht="10.5" customHeight="1">
      <c r="A564" s="396"/>
      <c r="B564" s="70"/>
      <c r="C564" s="70"/>
      <c r="D564" s="70"/>
      <c r="E564" s="70"/>
      <c r="F564" s="70"/>
      <c r="G564" s="70"/>
      <c r="H564" s="70"/>
      <c r="I564" s="70"/>
      <c r="J564" s="70"/>
      <c r="K564" s="70"/>
      <c r="L564" s="70"/>
      <c r="M564" s="70"/>
      <c r="N564" s="70"/>
      <c r="O564" s="70"/>
      <c r="P564" s="70"/>
      <c r="Q564" s="70"/>
      <c r="R564" s="70"/>
      <c r="S564" s="70"/>
      <c r="T564" s="70"/>
      <c r="U564" s="70"/>
      <c r="V564" s="70"/>
      <c r="W564" s="70"/>
      <c r="X564" s="70"/>
      <c r="Y564" s="70"/>
      <c r="Z564" s="70"/>
      <c r="AA564" s="70"/>
      <c r="AB564" s="70"/>
      <c r="AC564" s="70"/>
      <c r="AD564" s="70"/>
      <c r="AE564" s="70"/>
      <c r="AF564" s="70"/>
      <c r="AG564" s="70"/>
      <c r="AH564" s="70"/>
      <c r="AI564" s="47"/>
    </row>
    <row r="565" spans="1:35" s="47" customFormat="1" ht="11.25" customHeight="1">
      <c r="A565" s="387"/>
      <c r="B565" s="3615" t="s">
        <v>1529</v>
      </c>
      <c r="C565" s="3615"/>
      <c r="D565" s="288" t="s">
        <v>1530</v>
      </c>
      <c r="E565" s="288"/>
      <c r="F565" s="288"/>
      <c r="G565" s="288"/>
      <c r="H565" s="288"/>
      <c r="I565" s="288"/>
      <c r="J565" s="288"/>
      <c r="K565" s="288"/>
      <c r="L565" s="288"/>
      <c r="M565" s="288"/>
      <c r="N565" s="288"/>
      <c r="O565" s="288"/>
      <c r="P565" s="288"/>
      <c r="Q565" s="288"/>
      <c r="R565" s="288"/>
      <c r="S565" s="288"/>
      <c r="T565" s="288"/>
      <c r="U565" s="288"/>
      <c r="V565" s="288"/>
      <c r="W565" s="288"/>
      <c r="X565" s="288"/>
      <c r="Y565" s="288"/>
      <c r="Z565" s="288"/>
      <c r="AA565" s="388"/>
      <c r="AB565" s="331"/>
      <c r="AC565" s="331"/>
      <c r="AD565" s="331"/>
      <c r="AF565" s="404"/>
      <c r="AG565" s="99"/>
      <c r="AH565" s="46"/>
    </row>
    <row r="566" spans="1:35" s="47" customFormat="1" ht="11.25" customHeight="1">
      <c r="A566" s="387"/>
      <c r="B566" s="339"/>
      <c r="C566" s="339"/>
      <c r="D566" s="290" t="s">
        <v>1531</v>
      </c>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357"/>
      <c r="AA566" s="357"/>
      <c r="AB566" s="356"/>
      <c r="AC566" s="356"/>
      <c r="AD566" s="436"/>
      <c r="AF566" s="404"/>
      <c r="AG566" s="99"/>
      <c r="AH566" s="46"/>
    </row>
    <row r="567" spans="1:35" s="47" customFormat="1" ht="11.25" customHeight="1">
      <c r="A567" s="387"/>
      <c r="B567" s="339"/>
      <c r="C567" s="339"/>
      <c r="D567" s="339"/>
      <c r="E567" s="339"/>
      <c r="F567" s="339"/>
      <c r="G567" s="339"/>
      <c r="H567" s="339"/>
      <c r="I567" s="339"/>
      <c r="J567" s="339"/>
      <c r="K567" s="339"/>
      <c r="L567" s="339"/>
      <c r="M567" s="339"/>
      <c r="N567" s="339"/>
      <c r="O567" s="339"/>
      <c r="P567" s="339"/>
      <c r="Q567" s="339"/>
      <c r="R567" s="339"/>
      <c r="S567" s="339"/>
      <c r="T567" s="339"/>
      <c r="U567" s="339"/>
      <c r="V567" s="339"/>
      <c r="W567" s="339"/>
      <c r="X567" s="339"/>
      <c r="Y567" s="339"/>
      <c r="Z567" s="339"/>
      <c r="AA567" s="339"/>
      <c r="AB567" s="339"/>
      <c r="AC567" s="339"/>
      <c r="AD567" s="339"/>
      <c r="AF567" s="404"/>
      <c r="AG567" s="99"/>
      <c r="AH567" s="46"/>
    </row>
    <row r="568" spans="1:35" s="47" customFormat="1" ht="11.25" customHeight="1">
      <c r="A568" s="387"/>
      <c r="B568" s="339"/>
      <c r="C568" s="339"/>
      <c r="D568" s="407"/>
      <c r="E568" s="1924" t="s">
        <v>1532</v>
      </c>
      <c r="F568" s="331"/>
      <c r="G568" s="331"/>
      <c r="H568" s="331"/>
      <c r="I568" s="331"/>
      <c r="J568" s="331"/>
      <c r="K568" s="331"/>
      <c r="L568" s="331"/>
      <c r="M568" s="331"/>
      <c r="N568" s="331"/>
      <c r="O568" s="331"/>
      <c r="P568" s="331"/>
      <c r="Q568" s="331"/>
      <c r="R568" s="331"/>
      <c r="S568" s="331"/>
      <c r="T568" s="331"/>
      <c r="U568" s="331"/>
      <c r="V568" s="331"/>
      <c r="W568" s="339"/>
      <c r="X568" s="339"/>
      <c r="Y568" s="339"/>
      <c r="Z568" s="339"/>
      <c r="AA568" s="339"/>
      <c r="AB568" s="339"/>
      <c r="AC568" s="339"/>
      <c r="AD568" s="339"/>
      <c r="AF568" s="404"/>
      <c r="AG568" s="99"/>
      <c r="AH568" s="46"/>
    </row>
    <row r="569" spans="1:35" s="47" customFormat="1" ht="11.25" customHeight="1">
      <c r="A569" s="387"/>
      <c r="B569" s="339"/>
      <c r="C569" s="339"/>
      <c r="D569" s="3627">
        <v>1</v>
      </c>
      <c r="E569" s="3619"/>
      <c r="F569" s="3586" t="s">
        <v>1306</v>
      </c>
      <c r="G569" s="3587"/>
      <c r="H569" s="3587"/>
      <c r="I569" s="407"/>
      <c r="J569" s="407"/>
      <c r="K569" s="407"/>
      <c r="L569" s="407"/>
      <c r="M569" s="407"/>
      <c r="N569" s="3627">
        <v>2</v>
      </c>
      <c r="O569" s="3619"/>
      <c r="P569" s="3586" t="s">
        <v>1311</v>
      </c>
      <c r="Q569" s="3587"/>
      <c r="R569" s="3587"/>
      <c r="S569" s="333"/>
      <c r="T569" s="333"/>
      <c r="U569" s="358"/>
      <c r="V569" s="358"/>
      <c r="W569" s="494" t="s">
        <v>1451</v>
      </c>
      <c r="X569" s="454"/>
      <c r="Y569" s="454"/>
      <c r="Z569" s="454"/>
      <c r="AA569" s="454"/>
      <c r="AB569" s="454"/>
      <c r="AC569" s="454"/>
      <c r="AD569" s="455"/>
      <c r="AF569" s="404"/>
      <c r="AG569" s="99"/>
      <c r="AH569" s="46"/>
    </row>
    <row r="570" spans="1:35" s="47" customFormat="1" ht="11.25" customHeight="1">
      <c r="A570" s="387"/>
      <c r="B570" s="339"/>
      <c r="C570" s="339"/>
      <c r="D570" s="3627"/>
      <c r="E570" s="3620"/>
      <c r="F570" s="3586"/>
      <c r="G570" s="3587"/>
      <c r="H570" s="3587"/>
      <c r="I570" s="331"/>
      <c r="J570" s="331"/>
      <c r="K570" s="331"/>
      <c r="L570" s="331"/>
      <c r="M570" s="331"/>
      <c r="N570" s="3627"/>
      <c r="O570" s="3620"/>
      <c r="P570" s="3586"/>
      <c r="Q570" s="3587"/>
      <c r="R570" s="3587"/>
      <c r="S570" s="333"/>
      <c r="T570" s="333"/>
      <c r="U570" s="358"/>
      <c r="V570" s="358"/>
      <c r="W570" s="497" t="s">
        <v>1452</v>
      </c>
      <c r="X570" s="498"/>
      <c r="Y570" s="498"/>
      <c r="Z570" s="498"/>
      <c r="AA570" s="498"/>
      <c r="AB570" s="498"/>
      <c r="AC570" s="498"/>
      <c r="AD570" s="504"/>
      <c r="AF570" s="404"/>
      <c r="AG570" s="99"/>
      <c r="AH570" s="46"/>
    </row>
    <row r="571" spans="1:35" s="47" customFormat="1" ht="11.25" customHeight="1">
      <c r="A571" s="387"/>
      <c r="B571" s="339"/>
      <c r="C571" s="339"/>
      <c r="D571" s="409"/>
      <c r="E571" s="44"/>
      <c r="F571" s="44"/>
      <c r="G571" s="409"/>
      <c r="H571" s="409"/>
      <c r="I571" s="331"/>
      <c r="J571" s="331"/>
      <c r="K571" s="331"/>
      <c r="L571" s="331"/>
      <c r="M571" s="331"/>
      <c r="N571" s="409"/>
      <c r="O571" s="44"/>
      <c r="P571" s="44"/>
      <c r="Q571" s="358"/>
      <c r="R571" s="358"/>
      <c r="S571" s="358"/>
      <c r="T571" s="358"/>
      <c r="U571" s="358"/>
      <c r="V571" s="358"/>
      <c r="W571" s="520"/>
      <c r="X571" s="50"/>
      <c r="Y571" s="50"/>
      <c r="Z571" s="50"/>
      <c r="AA571" s="50"/>
      <c r="AB571" s="50"/>
      <c r="AC571" s="50"/>
      <c r="AD571" s="50"/>
      <c r="AF571" s="404"/>
      <c r="AG571" s="99"/>
      <c r="AH571" s="46"/>
    </row>
    <row r="572" spans="1:35" s="47" customFormat="1" ht="11.25" customHeight="1">
      <c r="A572" s="387"/>
      <c r="B572" s="339"/>
      <c r="C572" s="339"/>
      <c r="D572" s="339"/>
      <c r="E572" s="339"/>
      <c r="F572" s="339"/>
      <c r="G572" s="339"/>
      <c r="H572" s="339"/>
      <c r="I572" s="339"/>
      <c r="J572" s="339"/>
      <c r="K572" s="339"/>
      <c r="L572" s="339"/>
      <c r="M572" s="339"/>
      <c r="N572" s="339"/>
      <c r="O572" s="339"/>
      <c r="P572" s="339"/>
      <c r="Q572" s="339"/>
      <c r="R572" s="339"/>
      <c r="S572" s="339"/>
      <c r="T572" s="339"/>
      <c r="U572" s="339"/>
      <c r="V572" s="339"/>
      <c r="W572" s="339"/>
      <c r="X572" s="339"/>
      <c r="Y572" s="339"/>
      <c r="Z572" s="339"/>
      <c r="AA572" s="339"/>
      <c r="AB572" s="339"/>
      <c r="AC572" s="339"/>
      <c r="AD572" s="339"/>
      <c r="AF572" s="404"/>
      <c r="AG572" s="99"/>
      <c r="AH572" s="46"/>
    </row>
    <row r="573" spans="1:35" s="47" customFormat="1" ht="11.25" customHeight="1">
      <c r="A573" s="387"/>
      <c r="B573" s="339"/>
      <c r="C573" s="510"/>
      <c r="D573" s="511" t="s">
        <v>1533</v>
      </c>
      <c r="E573" s="512"/>
      <c r="F573" s="512"/>
      <c r="G573" s="512"/>
      <c r="H573" s="512"/>
      <c r="I573" s="512"/>
      <c r="J573" s="512"/>
      <c r="K573" s="512"/>
      <c r="L573" s="512"/>
      <c r="M573" s="512"/>
      <c r="N573" s="512"/>
      <c r="O573" s="512"/>
      <c r="P573" s="512"/>
      <c r="Q573" s="512"/>
      <c r="R573" s="512"/>
      <c r="S573" s="512"/>
      <c r="T573" s="512"/>
      <c r="U573" s="512"/>
      <c r="V573" s="512"/>
      <c r="W573" s="512"/>
      <c r="X573" s="512"/>
      <c r="Y573" s="512"/>
      <c r="Z573" s="512"/>
      <c r="AA573" s="512"/>
      <c r="AB573" s="512"/>
      <c r="AC573" s="512"/>
      <c r="AD573" s="521"/>
      <c r="AF573" s="404"/>
      <c r="AG573" s="99"/>
      <c r="AH573" s="46"/>
    </row>
    <row r="574" spans="1:35" s="47" customFormat="1" ht="11.25" customHeight="1">
      <c r="A574" s="387"/>
      <c r="B574" s="339"/>
      <c r="C574" s="513"/>
      <c r="D574" s="514"/>
      <c r="E574" s="515"/>
      <c r="F574" s="515"/>
      <c r="G574" s="516" t="s">
        <v>1534</v>
      </c>
      <c r="H574" s="514"/>
      <c r="I574" s="515"/>
      <c r="J574" s="515"/>
      <c r="K574" s="515"/>
      <c r="L574" s="515"/>
      <c r="M574" s="515"/>
      <c r="N574" s="515"/>
      <c r="O574" s="515"/>
      <c r="P574" s="515"/>
      <c r="Q574" s="515"/>
      <c r="R574" s="515"/>
      <c r="S574" s="515"/>
      <c r="T574" s="515"/>
      <c r="U574" s="515"/>
      <c r="V574" s="515"/>
      <c r="W574" s="515"/>
      <c r="X574" s="515"/>
      <c r="Y574" s="515"/>
      <c r="Z574" s="515"/>
      <c r="AA574" s="515"/>
      <c r="AB574" s="515"/>
      <c r="AC574" s="515"/>
      <c r="AD574" s="522"/>
      <c r="AF574" s="404"/>
      <c r="AG574" s="99"/>
      <c r="AH574" s="46"/>
    </row>
    <row r="575" spans="1:35" s="47" customFormat="1" ht="11.25" customHeight="1">
      <c r="A575" s="387"/>
      <c r="B575" s="339"/>
      <c r="C575" s="513"/>
      <c r="D575" s="514" t="s">
        <v>1492</v>
      </c>
      <c r="E575" s="515"/>
      <c r="F575" s="515"/>
      <c r="G575" s="515"/>
      <c r="H575" s="515"/>
      <c r="I575" s="515"/>
      <c r="J575" s="515"/>
      <c r="K575" s="515"/>
      <c r="L575" s="515"/>
      <c r="M575" s="515"/>
      <c r="N575" s="515"/>
      <c r="O575" s="515"/>
      <c r="P575" s="515"/>
      <c r="Q575" s="515"/>
      <c r="R575" s="515"/>
      <c r="S575" s="515"/>
      <c r="T575" s="515"/>
      <c r="U575" s="515"/>
      <c r="V575" s="515"/>
      <c r="W575" s="515"/>
      <c r="X575" s="515"/>
      <c r="Y575" s="515"/>
      <c r="Z575" s="515"/>
      <c r="AA575" s="515"/>
      <c r="AB575" s="515"/>
      <c r="AC575" s="515"/>
      <c r="AD575" s="522"/>
      <c r="AF575" s="404"/>
      <c r="AG575" s="99"/>
      <c r="AH575" s="46"/>
    </row>
    <row r="576" spans="1:35" s="47" customFormat="1" ht="11.25" customHeight="1">
      <c r="A576" s="387"/>
      <c r="B576" s="339"/>
      <c r="C576" s="513"/>
      <c r="D576" s="517" t="s">
        <v>1535</v>
      </c>
      <c r="E576" s="515"/>
      <c r="F576" s="515"/>
      <c r="G576" s="515"/>
      <c r="H576" s="515"/>
      <c r="I576" s="515"/>
      <c r="J576" s="515"/>
      <c r="K576" s="515"/>
      <c r="L576" s="515"/>
      <c r="M576" s="515"/>
      <c r="N576" s="515"/>
      <c r="O576" s="515"/>
      <c r="P576" s="515"/>
      <c r="Q576" s="515"/>
      <c r="R576" s="515"/>
      <c r="S576" s="515"/>
      <c r="T576" s="515"/>
      <c r="U576" s="515"/>
      <c r="V576" s="515"/>
      <c r="W576" s="515"/>
      <c r="X576" s="515"/>
      <c r="Y576" s="515"/>
      <c r="Z576" s="515"/>
      <c r="AA576" s="515"/>
      <c r="AB576" s="515"/>
      <c r="AC576" s="515"/>
      <c r="AD576" s="522"/>
      <c r="AF576" s="404"/>
      <c r="AG576" s="99"/>
      <c r="AH576" s="46"/>
    </row>
    <row r="577" spans="1:35" s="47" customFormat="1" ht="11.25" customHeight="1">
      <c r="A577" s="387"/>
      <c r="B577" s="339"/>
      <c r="C577" s="513"/>
      <c r="D577" s="517" t="s">
        <v>1536</v>
      </c>
      <c r="E577" s="515"/>
      <c r="F577" s="515"/>
      <c r="G577" s="515"/>
      <c r="H577" s="515"/>
      <c r="I577" s="515"/>
      <c r="J577" s="515"/>
      <c r="K577" s="515"/>
      <c r="L577" s="515"/>
      <c r="M577" s="515"/>
      <c r="N577" s="515"/>
      <c r="O577" s="515"/>
      <c r="P577" s="515"/>
      <c r="Q577" s="515"/>
      <c r="R577" s="515"/>
      <c r="S577" s="515"/>
      <c r="T577" s="515"/>
      <c r="U577" s="515"/>
      <c r="V577" s="515"/>
      <c r="W577" s="515"/>
      <c r="X577" s="515"/>
      <c r="Y577" s="515"/>
      <c r="Z577" s="515"/>
      <c r="AA577" s="515"/>
      <c r="AB577" s="515"/>
      <c r="AC577" s="515"/>
      <c r="AD577" s="522"/>
      <c r="AF577" s="404"/>
      <c r="AG577" s="99"/>
      <c r="AH577" s="46"/>
    </row>
    <row r="578" spans="1:35" s="47" customFormat="1" ht="8.25" customHeight="1">
      <c r="A578" s="387"/>
      <c r="B578" s="339"/>
      <c r="C578" s="513"/>
      <c r="D578" s="523"/>
      <c r="E578" s="515"/>
      <c r="F578" s="515"/>
      <c r="G578" s="515"/>
      <c r="H578" s="515"/>
      <c r="I578" s="515"/>
      <c r="J578" s="515"/>
      <c r="K578" s="515"/>
      <c r="L578" s="515"/>
      <c r="M578" s="515"/>
      <c r="N578" s="515"/>
      <c r="O578" s="515"/>
      <c r="P578" s="515"/>
      <c r="Q578" s="515"/>
      <c r="R578" s="515"/>
      <c r="S578" s="515"/>
      <c r="T578" s="515"/>
      <c r="U578" s="515"/>
      <c r="V578" s="515"/>
      <c r="W578" s="515"/>
      <c r="X578" s="515"/>
      <c r="Y578" s="515"/>
      <c r="Z578" s="515"/>
      <c r="AA578" s="515"/>
      <c r="AB578" s="515"/>
      <c r="AC578" s="515"/>
      <c r="AD578" s="522"/>
      <c r="AF578" s="404"/>
      <c r="AG578" s="99"/>
      <c r="AH578" s="46"/>
    </row>
    <row r="579" spans="1:35" s="47" customFormat="1" ht="11.25" customHeight="1">
      <c r="A579" s="387"/>
      <c r="B579" s="339"/>
      <c r="C579" s="513"/>
      <c r="D579" s="523" t="s">
        <v>1537</v>
      </c>
      <c r="E579" s="515"/>
      <c r="F579" s="515"/>
      <c r="G579" s="515"/>
      <c r="H579" s="515"/>
      <c r="I579" s="515"/>
      <c r="J579" s="515"/>
      <c r="K579" s="515"/>
      <c r="L579" s="515"/>
      <c r="M579" s="515"/>
      <c r="N579" s="515"/>
      <c r="O579" s="515"/>
      <c r="P579" s="515"/>
      <c r="Q579" s="515"/>
      <c r="R579" s="515"/>
      <c r="S579" s="515"/>
      <c r="T579" s="515"/>
      <c r="U579" s="515"/>
      <c r="V579" s="515"/>
      <c r="W579" s="515"/>
      <c r="X579" s="515"/>
      <c r="Y579" s="515"/>
      <c r="Z579" s="515"/>
      <c r="AA579" s="515"/>
      <c r="AB579" s="515"/>
      <c r="AC579" s="515"/>
      <c r="AD579" s="522"/>
      <c r="AF579" s="404"/>
      <c r="AG579" s="99"/>
      <c r="AH579" s="46"/>
    </row>
    <row r="580" spans="1:35" s="47" customFormat="1" ht="11.25" customHeight="1">
      <c r="A580" s="387"/>
      <c r="B580" s="339"/>
      <c r="C580" s="524"/>
      <c r="D580" s="525" t="s">
        <v>1538</v>
      </c>
      <c r="E580" s="526"/>
      <c r="F580" s="526"/>
      <c r="G580" s="526"/>
      <c r="H580" s="526"/>
      <c r="I580" s="526"/>
      <c r="J580" s="526"/>
      <c r="K580" s="526"/>
      <c r="L580" s="526"/>
      <c r="M580" s="526"/>
      <c r="N580" s="526"/>
      <c r="O580" s="526"/>
      <c r="P580" s="526"/>
      <c r="Q580" s="526"/>
      <c r="R580" s="526"/>
      <c r="S580" s="526"/>
      <c r="T580" s="526"/>
      <c r="U580" s="526"/>
      <c r="V580" s="526"/>
      <c r="W580" s="526"/>
      <c r="X580" s="526"/>
      <c r="Y580" s="526"/>
      <c r="Z580" s="526"/>
      <c r="AA580" s="526"/>
      <c r="AB580" s="526"/>
      <c r="AC580" s="526"/>
      <c r="AD580" s="534"/>
      <c r="AF580" s="404"/>
      <c r="AG580" s="99"/>
      <c r="AH580" s="46"/>
    </row>
    <row r="581" spans="1:35" s="47" customFormat="1" ht="11.25" customHeight="1">
      <c r="A581" s="386"/>
      <c r="B581" s="527"/>
      <c r="C581" s="528"/>
      <c r="D581" s="529"/>
      <c r="E581" s="529"/>
      <c r="F581" s="529"/>
      <c r="G581" s="529"/>
      <c r="H581" s="529"/>
      <c r="I581" s="529"/>
      <c r="J581" s="529"/>
      <c r="K581" s="529"/>
      <c r="L581" s="529"/>
      <c r="M581" s="529"/>
      <c r="N581" s="531"/>
      <c r="O581" s="531"/>
      <c r="P581" s="531"/>
      <c r="Q581" s="531"/>
      <c r="R581" s="531"/>
      <c r="S581" s="531"/>
      <c r="T581" s="531"/>
      <c r="U581" s="531"/>
      <c r="V581" s="531"/>
      <c r="W581" s="531"/>
      <c r="X581" s="531"/>
      <c r="Y581" s="531"/>
      <c r="Z581" s="531"/>
      <c r="AA581" s="535"/>
      <c r="AB581" s="535"/>
      <c r="AC581" s="536"/>
      <c r="AD581" s="536"/>
      <c r="AE581" s="537"/>
      <c r="AF581" s="471"/>
      <c r="AG581" s="209"/>
      <c r="AH581" s="470"/>
    </row>
    <row r="582" spans="1:35" s="223" customFormat="1" ht="10.5" customHeight="1">
      <c r="A582" s="396"/>
      <c r="B582" s="70"/>
      <c r="C582" s="70"/>
      <c r="D582" s="70"/>
      <c r="E582" s="70"/>
      <c r="F582" s="70"/>
      <c r="G582" s="70"/>
      <c r="H582" s="70"/>
      <c r="I582" s="70"/>
      <c r="J582" s="70"/>
      <c r="K582" s="70"/>
      <c r="L582" s="70"/>
      <c r="M582" s="70"/>
      <c r="N582" s="70"/>
      <c r="O582" s="70"/>
      <c r="P582" s="70"/>
      <c r="Q582" s="70"/>
      <c r="R582" s="70"/>
      <c r="S582" s="70"/>
      <c r="T582" s="70"/>
      <c r="U582" s="70"/>
      <c r="V582" s="70"/>
      <c r="W582" s="70"/>
      <c r="X582" s="70"/>
      <c r="Y582" s="70"/>
      <c r="Z582" s="70"/>
      <c r="AA582" s="70"/>
      <c r="AB582" s="70"/>
      <c r="AC582" s="70"/>
      <c r="AD582" s="70"/>
      <c r="AE582" s="70"/>
      <c r="AF582" s="70"/>
      <c r="AG582" s="70"/>
      <c r="AH582" s="70"/>
      <c r="AI582" s="47"/>
    </row>
    <row r="583" spans="1:35" s="47" customFormat="1" ht="11.25" customHeight="1">
      <c r="A583" s="387"/>
      <c r="B583" s="339"/>
      <c r="C583" s="339"/>
      <c r="D583" s="384"/>
      <c r="E583" s="384"/>
      <c r="F583" s="384"/>
      <c r="G583" s="384"/>
      <c r="H583" s="384"/>
      <c r="I583" s="384"/>
      <c r="J583" s="384"/>
      <c r="K583" s="384"/>
      <c r="L583" s="384"/>
      <c r="M583" s="384"/>
      <c r="N583" s="447"/>
      <c r="O583" s="532"/>
      <c r="P583" s="384"/>
      <c r="Q583" s="384"/>
      <c r="R583" s="384"/>
      <c r="S583" s="384"/>
      <c r="T583" s="384"/>
      <c r="U583" s="384"/>
      <c r="V583" s="384"/>
      <c r="W583" s="384"/>
      <c r="X583" s="384"/>
      <c r="Y583" s="384"/>
      <c r="Z583" s="384"/>
      <c r="AA583" s="384"/>
      <c r="AB583" s="384"/>
      <c r="AC583" s="331"/>
      <c r="AD583" s="3631">
        <v>3100</v>
      </c>
      <c r="AE583" s="3631"/>
      <c r="AF583" s="404"/>
      <c r="AG583" s="99"/>
      <c r="AH583" s="46"/>
    </row>
    <row r="584" spans="1:35" s="47" customFormat="1" ht="11.25" customHeight="1">
      <c r="A584" s="387"/>
      <c r="B584" s="472" t="s">
        <v>1539</v>
      </c>
      <c r="C584" s="472"/>
      <c r="D584" s="288" t="s">
        <v>1540</v>
      </c>
      <c r="E584" s="331"/>
      <c r="F584" s="331"/>
      <c r="G584" s="331"/>
      <c r="H584" s="331"/>
      <c r="I584" s="331"/>
      <c r="J584" s="331"/>
      <c r="K584" s="331"/>
      <c r="L584" s="331"/>
      <c r="M584" s="331"/>
      <c r="N584" s="331"/>
      <c r="O584" s="360"/>
      <c r="P584" s="359"/>
      <c r="Q584" s="359"/>
      <c r="R584" s="359"/>
      <c r="S584" s="359"/>
      <c r="T584" s="359"/>
      <c r="U584" s="359"/>
      <c r="V584" s="359"/>
      <c r="W584" s="359"/>
      <c r="X584" s="359"/>
      <c r="Y584" s="359"/>
      <c r="Z584" s="359"/>
      <c r="AA584" s="447"/>
      <c r="AB584" s="3627">
        <v>64</v>
      </c>
      <c r="AC584" s="3574"/>
      <c r="AD584" s="3575"/>
      <c r="AE584" s="3576"/>
      <c r="AF584" s="3618" t="s">
        <v>197</v>
      </c>
      <c r="AG584" s="99"/>
      <c r="AH584" s="46"/>
    </row>
    <row r="585" spans="1:35" s="47" customFormat="1" ht="11.25" customHeight="1">
      <c r="A585" s="387"/>
      <c r="B585" s="339"/>
      <c r="C585" s="339"/>
      <c r="D585" s="397" t="s">
        <v>1500</v>
      </c>
      <c r="E585" s="288"/>
      <c r="F585" s="288"/>
      <c r="G585" s="288"/>
      <c r="H585" s="288"/>
      <c r="I585" s="288"/>
      <c r="J585" s="288"/>
      <c r="K585" s="288"/>
      <c r="L585" s="288"/>
      <c r="M585" s="288"/>
      <c r="N585" s="288"/>
      <c r="O585" s="288"/>
      <c r="P585" s="288"/>
      <c r="Q585" s="288"/>
      <c r="R585" s="288"/>
      <c r="S585" s="288"/>
      <c r="T585" s="288"/>
      <c r="U585" s="288"/>
      <c r="V585" s="288"/>
      <c r="W585" s="288"/>
      <c r="X585" s="288"/>
      <c r="Y585" s="288"/>
      <c r="Z585" s="288"/>
      <c r="AB585" s="3627"/>
      <c r="AC585" s="3577"/>
      <c r="AD585" s="3578"/>
      <c r="AE585" s="3579"/>
      <c r="AF585" s="3618"/>
      <c r="AG585" s="99"/>
      <c r="AH585" s="46"/>
    </row>
    <row r="586" spans="1:35" s="47" customFormat="1" ht="11.25" customHeight="1">
      <c r="A586" s="387"/>
      <c r="B586" s="339"/>
      <c r="C586" s="339"/>
      <c r="D586" s="1927" t="s">
        <v>1541</v>
      </c>
      <c r="E586" s="397"/>
      <c r="F586" s="397"/>
      <c r="G586" s="397"/>
      <c r="H586" s="397"/>
      <c r="I586" s="397"/>
      <c r="J586" s="397"/>
      <c r="K586" s="397"/>
      <c r="L586" s="397"/>
      <c r="M586" s="397"/>
      <c r="N586" s="290"/>
      <c r="O586" s="290"/>
      <c r="P586" s="290"/>
      <c r="Q586" s="290"/>
      <c r="R586" s="290"/>
      <c r="S586" s="290"/>
      <c r="T586" s="290"/>
      <c r="U586" s="290"/>
      <c r="V586" s="290"/>
      <c r="W586" s="290"/>
      <c r="X586" s="290"/>
      <c r="Y586" s="290"/>
      <c r="Z586" s="290"/>
      <c r="AA586" s="333"/>
      <c r="AB586" s="385"/>
      <c r="AC586" s="385"/>
      <c r="AD586" s="385"/>
      <c r="AE586" s="383"/>
      <c r="AF586" s="404"/>
      <c r="AG586" s="99"/>
      <c r="AH586" s="46"/>
    </row>
    <row r="587" spans="1:35" s="47" customFormat="1" ht="11.25" customHeight="1">
      <c r="A587" s="387"/>
      <c r="B587" s="339"/>
      <c r="C587" s="339"/>
      <c r="D587" s="1927" t="s">
        <v>1542</v>
      </c>
      <c r="E587" s="289"/>
      <c r="F587" s="289"/>
      <c r="G587" s="289"/>
      <c r="H587" s="289"/>
      <c r="I587" s="289"/>
      <c r="J587" s="289"/>
      <c r="K587" s="288"/>
      <c r="L587" s="288"/>
      <c r="M587" s="288"/>
      <c r="N587" s="288"/>
      <c r="O587" s="288"/>
      <c r="P587" s="288"/>
      <c r="Q587" s="288"/>
      <c r="R587" s="288"/>
      <c r="S587" s="288"/>
      <c r="T587" s="288"/>
      <c r="U587" s="288"/>
      <c r="V587" s="288"/>
      <c r="W587" s="288"/>
      <c r="X587" s="288"/>
      <c r="Y587" s="288"/>
      <c r="Z587" s="288"/>
      <c r="AA587" s="288"/>
      <c r="AB587" s="288"/>
      <c r="AC587" s="288"/>
      <c r="AD587" s="288"/>
      <c r="AE587" s="288"/>
      <c r="AF587" s="404"/>
      <c r="AG587" s="99"/>
      <c r="AH587" s="46"/>
    </row>
    <row r="588" spans="1:35" s="47" customFormat="1" ht="11.25" customHeight="1">
      <c r="A588" s="386"/>
      <c r="B588" s="80"/>
      <c r="C588" s="80"/>
      <c r="D588" s="80"/>
      <c r="E588" s="530"/>
      <c r="F588" s="530"/>
      <c r="G588" s="530"/>
      <c r="H588" s="530"/>
      <c r="I588" s="530"/>
      <c r="J588" s="530"/>
      <c r="K588" s="533"/>
      <c r="L588" s="533"/>
      <c r="M588" s="533"/>
      <c r="N588" s="533"/>
      <c r="O588" s="533"/>
      <c r="P588" s="533"/>
      <c r="Q588" s="533"/>
      <c r="R588" s="533"/>
      <c r="S588" s="533"/>
      <c r="T588" s="533"/>
      <c r="U588" s="533"/>
      <c r="V588" s="533"/>
      <c r="W588" s="533"/>
      <c r="X588" s="533"/>
      <c r="Y588" s="533"/>
      <c r="Z588" s="533"/>
      <c r="AA588" s="533"/>
      <c r="AB588" s="533"/>
      <c r="AC588" s="533"/>
      <c r="AD588" s="538"/>
      <c r="AE588" s="533"/>
      <c r="AF588" s="471"/>
      <c r="AG588" s="209"/>
      <c r="AH588" s="470"/>
    </row>
    <row r="589" spans="1:35" s="223" customFormat="1" ht="10.5" customHeight="1">
      <c r="A589" s="396"/>
      <c r="B589" s="70"/>
      <c r="C589" s="70"/>
      <c r="D589" s="70"/>
      <c r="E589" s="70"/>
      <c r="F589" s="70"/>
      <c r="G589" s="70"/>
      <c r="H589" s="70"/>
      <c r="I589" s="70"/>
      <c r="J589" s="70"/>
      <c r="K589" s="70"/>
      <c r="L589" s="70"/>
      <c r="M589" s="70"/>
      <c r="N589" s="70"/>
      <c r="O589" s="70"/>
      <c r="P589" s="70"/>
      <c r="Q589" s="70"/>
      <c r="R589" s="70"/>
      <c r="S589" s="70"/>
      <c r="T589" s="70"/>
      <c r="U589" s="70"/>
      <c r="V589" s="70"/>
      <c r="W589" s="70"/>
      <c r="X589" s="70"/>
      <c r="Y589" s="70"/>
      <c r="Z589" s="70"/>
      <c r="AA589" s="70"/>
      <c r="AB589" s="70"/>
      <c r="AC589" s="70"/>
      <c r="AD589" s="70"/>
      <c r="AE589" s="70"/>
      <c r="AF589" s="70"/>
      <c r="AG589" s="70"/>
      <c r="AH589" s="70"/>
      <c r="AI589" s="47"/>
    </row>
    <row r="590" spans="1:35" s="47" customFormat="1" ht="11.25" customHeight="1">
      <c r="A590" s="387"/>
      <c r="B590" s="3614" t="s">
        <v>1543</v>
      </c>
      <c r="C590" s="3614"/>
      <c r="D590" s="288" t="s">
        <v>1544</v>
      </c>
      <c r="E590" s="339"/>
      <c r="F590" s="339"/>
      <c r="G590" s="339"/>
      <c r="H590" s="339"/>
      <c r="I590" s="339"/>
      <c r="J590" s="339"/>
      <c r="K590" s="339"/>
      <c r="L590" s="339"/>
      <c r="M590" s="339"/>
      <c r="N590" s="339"/>
      <c r="O590" s="339"/>
      <c r="P590" s="339"/>
      <c r="Q590" s="339"/>
      <c r="R590" s="339"/>
      <c r="S590" s="339"/>
      <c r="T590" s="339"/>
      <c r="U590" s="339"/>
      <c r="V590" s="339"/>
      <c r="W590" s="339"/>
      <c r="X590" s="339"/>
      <c r="Y590" s="339"/>
      <c r="Z590" s="339"/>
      <c r="AA590" s="339"/>
      <c r="AB590" s="339"/>
      <c r="AC590" s="339"/>
      <c r="AD590" s="339"/>
      <c r="AE590" s="339"/>
      <c r="AF590" s="404"/>
      <c r="AG590" s="99"/>
      <c r="AH590" s="46"/>
    </row>
    <row r="591" spans="1:35" s="47" customFormat="1" ht="11.25" customHeight="1">
      <c r="A591" s="387"/>
      <c r="B591" s="339" t="s">
        <v>47</v>
      </c>
      <c r="C591" s="339"/>
      <c r="D591" s="290" t="s">
        <v>1545</v>
      </c>
      <c r="E591" s="339"/>
      <c r="F591" s="339"/>
      <c r="G591" s="339"/>
      <c r="H591" s="339"/>
      <c r="I591" s="339"/>
      <c r="J591" s="339"/>
      <c r="K591" s="339"/>
      <c r="L591" s="339"/>
      <c r="M591" s="339"/>
      <c r="N591" s="339"/>
      <c r="O591" s="339"/>
      <c r="P591" s="339"/>
      <c r="Q591" s="339"/>
      <c r="R591" s="339"/>
      <c r="S591" s="339"/>
      <c r="T591" s="339"/>
      <c r="U591" s="339"/>
      <c r="V591" s="339"/>
      <c r="W591" s="339"/>
      <c r="X591" s="339"/>
      <c r="Y591" s="339"/>
      <c r="Z591" s="339"/>
      <c r="AA591" s="339"/>
      <c r="AB591" s="339"/>
      <c r="AC591" s="339"/>
      <c r="AD591" s="339"/>
      <c r="AE591" s="339"/>
      <c r="AF591" s="404"/>
      <c r="AG591" s="99"/>
      <c r="AH591" s="46"/>
    </row>
    <row r="592" spans="1:35" s="47" customFormat="1" ht="11.25" customHeight="1">
      <c r="A592" s="387"/>
      <c r="B592" s="339"/>
      <c r="C592" s="339"/>
      <c r="D592" s="339"/>
      <c r="E592" s="339"/>
      <c r="F592" s="339"/>
      <c r="G592" s="339"/>
      <c r="H592" s="339"/>
      <c r="I592" s="339"/>
      <c r="J592" s="339"/>
      <c r="K592" s="339"/>
      <c r="L592" s="339"/>
      <c r="M592" s="339"/>
      <c r="N592" s="339"/>
      <c r="O592" s="339"/>
      <c r="P592" s="339"/>
      <c r="Q592" s="339"/>
      <c r="R592" s="339"/>
      <c r="S592" s="339"/>
      <c r="T592" s="339"/>
      <c r="U592" s="339"/>
      <c r="V592" s="339"/>
      <c r="W592" s="339"/>
      <c r="X592" s="339"/>
      <c r="Y592" s="339"/>
      <c r="Z592" s="339"/>
      <c r="AA592" s="339"/>
      <c r="AB592" s="339"/>
      <c r="AC592" s="339"/>
      <c r="AD592" s="339"/>
      <c r="AE592" s="339"/>
      <c r="AF592" s="404"/>
      <c r="AG592" s="99"/>
      <c r="AH592" s="46"/>
    </row>
    <row r="593" spans="1:35" s="47" customFormat="1" ht="11.25" customHeight="1">
      <c r="A593" s="387"/>
      <c r="B593" s="339"/>
      <c r="C593" s="339"/>
      <c r="D593" s="1923" t="s">
        <v>144</v>
      </c>
      <c r="E593" s="397" t="s">
        <v>1512</v>
      </c>
      <c r="F593" s="339"/>
      <c r="G593" s="339"/>
      <c r="H593" s="339"/>
      <c r="I593" s="339"/>
      <c r="J593" s="339"/>
      <c r="K593" s="339"/>
      <c r="L593" s="339"/>
      <c r="M593" s="339"/>
      <c r="N593" s="339"/>
      <c r="O593" s="339"/>
      <c r="P593" s="339"/>
      <c r="Q593" s="339"/>
      <c r="R593" s="339"/>
      <c r="S593" s="339"/>
      <c r="T593" s="339"/>
      <c r="U593" s="339"/>
      <c r="V593" s="339"/>
      <c r="W593" s="339"/>
      <c r="X593" s="339"/>
      <c r="Y593" s="339"/>
      <c r="Z593" s="339"/>
      <c r="AA593" s="339"/>
      <c r="AB593" s="339"/>
      <c r="AC593" s="339"/>
      <c r="AD593" s="3628" t="s">
        <v>1334</v>
      </c>
      <c r="AE593" s="3629"/>
      <c r="AF593" s="404"/>
      <c r="AG593" s="99"/>
      <c r="AH593" s="46"/>
    </row>
    <row r="594" spans="1:35" s="47" customFormat="1" ht="11.25" customHeight="1">
      <c r="A594" s="387"/>
      <c r="B594" s="505"/>
      <c r="C594" s="505"/>
      <c r="D594" s="358"/>
      <c r="E594" s="506"/>
      <c r="F594" s="506"/>
      <c r="G594" s="390" t="s">
        <v>1513</v>
      </c>
      <c r="H594" s="505"/>
      <c r="I594" s="505"/>
      <c r="J594" s="505"/>
      <c r="K594" s="505"/>
      <c r="L594" s="505"/>
      <c r="M594" s="505"/>
      <c r="N594" s="505"/>
      <c r="O594" s="505"/>
      <c r="P594" s="505"/>
      <c r="Q594" s="505"/>
      <c r="R594" s="505"/>
      <c r="S594" s="505"/>
      <c r="T594" s="505"/>
      <c r="U594" s="505"/>
      <c r="V594" s="505"/>
      <c r="W594" s="505"/>
      <c r="X594" s="505"/>
      <c r="Y594" s="505"/>
      <c r="Z594" s="505"/>
      <c r="AB594" s="3627">
        <v>65</v>
      </c>
      <c r="AC594" s="3574"/>
      <c r="AD594" s="3575"/>
      <c r="AE594" s="3576"/>
      <c r="AF594" s="3618" t="s">
        <v>197</v>
      </c>
      <c r="AG594" s="99"/>
      <c r="AH594" s="46"/>
    </row>
    <row r="595" spans="1:35" s="47" customFormat="1" ht="11.25" customHeight="1">
      <c r="A595" s="387"/>
      <c r="B595" s="339"/>
      <c r="C595" s="339"/>
      <c r="D595" s="397"/>
      <c r="E595" s="507"/>
      <c r="F595" s="507"/>
      <c r="G595" s="290" t="s">
        <v>1514</v>
      </c>
      <c r="H595" s="339"/>
      <c r="I595" s="339"/>
      <c r="J595" s="339"/>
      <c r="K595" s="339"/>
      <c r="L595" s="339"/>
      <c r="M595" s="339"/>
      <c r="N595" s="339"/>
      <c r="O595" s="339"/>
      <c r="P595" s="339"/>
      <c r="Q595" s="339"/>
      <c r="R595" s="339"/>
      <c r="S595" s="339"/>
      <c r="T595" s="339"/>
      <c r="U595" s="339"/>
      <c r="V595" s="339"/>
      <c r="W595" s="339"/>
      <c r="X595" s="339"/>
      <c r="Y595" s="339"/>
      <c r="Z595" s="339"/>
      <c r="AB595" s="3627"/>
      <c r="AC595" s="3577"/>
      <c r="AD595" s="3578"/>
      <c r="AE595" s="3579"/>
      <c r="AF595" s="3618"/>
      <c r="AG595" s="99"/>
      <c r="AH595" s="46"/>
    </row>
    <row r="596" spans="1:35" s="47" customFormat="1" ht="11.25" customHeight="1">
      <c r="A596" s="387"/>
      <c r="B596" s="339"/>
      <c r="C596" s="339"/>
      <c r="D596" s="397"/>
      <c r="E596" s="507"/>
      <c r="F596" s="507"/>
      <c r="G596" s="290"/>
      <c r="H596" s="339"/>
      <c r="I596" s="339"/>
      <c r="J596" s="339"/>
      <c r="K596" s="339"/>
      <c r="L596" s="339"/>
      <c r="M596" s="339"/>
      <c r="N596" s="339"/>
      <c r="O596" s="339"/>
      <c r="P596" s="339"/>
      <c r="Q596" s="339"/>
      <c r="R596" s="339"/>
      <c r="S596" s="339"/>
      <c r="T596" s="339"/>
      <c r="U596" s="339"/>
      <c r="V596" s="339"/>
      <c r="W596" s="339"/>
      <c r="X596" s="339"/>
      <c r="Y596" s="339"/>
      <c r="Z596" s="339"/>
      <c r="AB596" s="339"/>
      <c r="AC596" s="339"/>
      <c r="AD596" s="339"/>
      <c r="AF596" s="339"/>
      <c r="AG596" s="99"/>
      <c r="AH596" s="46"/>
    </row>
    <row r="597" spans="1:35" s="47" customFormat="1" ht="11.25" customHeight="1">
      <c r="A597" s="387"/>
      <c r="B597" s="339"/>
      <c r="C597" s="339"/>
      <c r="D597" s="1923" t="s">
        <v>148</v>
      </c>
      <c r="E597" s="397" t="s">
        <v>1515</v>
      </c>
      <c r="F597" s="339"/>
      <c r="G597" s="339"/>
      <c r="H597" s="339"/>
      <c r="I597" s="339"/>
      <c r="J597" s="339"/>
      <c r="K597" s="339"/>
      <c r="L597" s="339"/>
      <c r="M597" s="339"/>
      <c r="N597" s="339"/>
      <c r="O597" s="339"/>
      <c r="P597" s="339"/>
      <c r="Q597" s="339"/>
      <c r="R597" s="339"/>
      <c r="S597" s="339"/>
      <c r="T597" s="339"/>
      <c r="U597" s="339"/>
      <c r="V597" s="339"/>
      <c r="W597" s="339"/>
      <c r="X597" s="339"/>
      <c r="Y597" s="339"/>
      <c r="Z597" s="339"/>
      <c r="AB597" s="339"/>
      <c r="AC597" s="339"/>
      <c r="AD597" s="339"/>
      <c r="AF597" s="339"/>
      <c r="AG597" s="99"/>
      <c r="AH597" s="46"/>
    </row>
    <row r="598" spans="1:35" s="47" customFormat="1" ht="11.25" customHeight="1">
      <c r="A598" s="387"/>
      <c r="B598" s="339"/>
      <c r="C598" s="339"/>
      <c r="D598" s="397"/>
      <c r="E598" s="290"/>
      <c r="F598" s="339"/>
      <c r="G598" s="288" t="s">
        <v>1516</v>
      </c>
      <c r="H598" s="339"/>
      <c r="I598" s="339"/>
      <c r="J598" s="339"/>
      <c r="K598" s="339"/>
      <c r="L598" s="339"/>
      <c r="M598" s="339"/>
      <c r="N598" s="339"/>
      <c r="O598" s="339"/>
      <c r="P598" s="339"/>
      <c r="Q598" s="339"/>
      <c r="R598" s="339"/>
      <c r="S598" s="339"/>
      <c r="T598" s="339"/>
      <c r="U598" s="339"/>
      <c r="V598" s="339"/>
      <c r="W598" s="339"/>
      <c r="X598" s="339"/>
      <c r="Y598" s="339"/>
      <c r="Z598" s="339"/>
      <c r="AB598" s="3627">
        <v>66</v>
      </c>
      <c r="AC598" s="3574"/>
      <c r="AD598" s="3575"/>
      <c r="AE598" s="3576"/>
      <c r="AF598" s="3618" t="s">
        <v>197</v>
      </c>
      <c r="AG598" s="99"/>
      <c r="AH598" s="46"/>
    </row>
    <row r="599" spans="1:35" s="47" customFormat="1" ht="11.25" customHeight="1">
      <c r="A599" s="387"/>
      <c r="B599" s="339"/>
      <c r="C599" s="339"/>
      <c r="D599" s="397"/>
      <c r="E599" s="290"/>
      <c r="F599" s="339"/>
      <c r="G599" s="290" t="s">
        <v>1517</v>
      </c>
      <c r="H599" s="339"/>
      <c r="I599" s="339"/>
      <c r="J599" s="339"/>
      <c r="K599" s="339"/>
      <c r="L599" s="339"/>
      <c r="M599" s="339"/>
      <c r="N599" s="339"/>
      <c r="O599" s="339"/>
      <c r="P599" s="339"/>
      <c r="Q599" s="339"/>
      <c r="R599" s="339"/>
      <c r="S599" s="339"/>
      <c r="T599" s="339"/>
      <c r="U599" s="339"/>
      <c r="V599" s="339"/>
      <c r="W599" s="339"/>
      <c r="X599" s="339"/>
      <c r="Y599" s="339"/>
      <c r="Z599" s="339"/>
      <c r="AB599" s="3627"/>
      <c r="AC599" s="3577"/>
      <c r="AD599" s="3578"/>
      <c r="AE599" s="3579"/>
      <c r="AF599" s="3618"/>
      <c r="AG599" s="99"/>
      <c r="AH599" s="46"/>
    </row>
    <row r="600" spans="1:35" s="47" customFormat="1" ht="11.25" customHeight="1">
      <c r="A600" s="387"/>
      <c r="B600" s="339"/>
      <c r="C600" s="339"/>
      <c r="D600" s="397"/>
      <c r="E600" s="290"/>
      <c r="F600" s="339"/>
      <c r="G600" s="290"/>
      <c r="H600" s="339"/>
      <c r="I600" s="339"/>
      <c r="J600" s="339"/>
      <c r="K600" s="339"/>
      <c r="L600" s="339"/>
      <c r="M600" s="339"/>
      <c r="N600" s="339"/>
      <c r="O600" s="339"/>
      <c r="P600" s="339"/>
      <c r="Q600" s="339"/>
      <c r="R600" s="339"/>
      <c r="S600" s="339"/>
      <c r="T600" s="339"/>
      <c r="U600" s="339"/>
      <c r="V600" s="339"/>
      <c r="W600" s="339"/>
      <c r="X600" s="339"/>
      <c r="Y600" s="339"/>
      <c r="Z600" s="339"/>
      <c r="AB600" s="339"/>
      <c r="AC600" s="339"/>
      <c r="AD600" s="339"/>
      <c r="AF600" s="339"/>
      <c r="AG600" s="99"/>
      <c r="AH600" s="46"/>
    </row>
    <row r="601" spans="1:35" s="47" customFormat="1" ht="11.25" customHeight="1">
      <c r="A601" s="387"/>
      <c r="B601" s="339"/>
      <c r="C601" s="339"/>
      <c r="D601" s="1923" t="s">
        <v>191</v>
      </c>
      <c r="E601" s="290" t="s">
        <v>1518</v>
      </c>
      <c r="F601" s="339"/>
      <c r="G601" s="339"/>
      <c r="H601" s="339"/>
      <c r="I601" s="339"/>
      <c r="J601" s="339"/>
      <c r="K601" s="339"/>
      <c r="L601" s="339"/>
      <c r="M601" s="339"/>
      <c r="N601" s="339"/>
      <c r="O601" s="339"/>
      <c r="P601" s="339"/>
      <c r="Q601" s="339"/>
      <c r="R601" s="339"/>
      <c r="S601" s="339"/>
      <c r="T601" s="339"/>
      <c r="U601" s="339"/>
      <c r="V601" s="339"/>
      <c r="W601" s="339"/>
      <c r="X601" s="339"/>
      <c r="Y601" s="339"/>
      <c r="Z601" s="339"/>
      <c r="AB601" s="339"/>
      <c r="AC601" s="339"/>
      <c r="AD601" s="339"/>
      <c r="AF601" s="339"/>
      <c r="AG601" s="99"/>
      <c r="AH601" s="46"/>
    </row>
    <row r="602" spans="1:35" s="47" customFormat="1" ht="11.25" customHeight="1">
      <c r="A602" s="387"/>
      <c r="B602" s="339"/>
      <c r="C602" s="339"/>
      <c r="D602" s="397"/>
      <c r="E602" s="290"/>
      <c r="F602" s="339"/>
      <c r="G602" s="397" t="s">
        <v>1519</v>
      </c>
      <c r="H602" s="339"/>
      <c r="I602" s="339"/>
      <c r="J602" s="339"/>
      <c r="K602" s="339"/>
      <c r="L602" s="339"/>
      <c r="M602" s="339"/>
      <c r="N602" s="339"/>
      <c r="O602" s="339"/>
      <c r="P602" s="339"/>
      <c r="Q602" s="339"/>
      <c r="R602" s="339"/>
      <c r="S602" s="339"/>
      <c r="T602" s="339"/>
      <c r="U602" s="339"/>
      <c r="V602" s="339"/>
      <c r="W602" s="339"/>
      <c r="X602" s="339"/>
      <c r="Y602" s="339"/>
      <c r="Z602" s="339"/>
      <c r="AB602" s="3627">
        <v>67</v>
      </c>
      <c r="AC602" s="3574"/>
      <c r="AD602" s="3575"/>
      <c r="AE602" s="3576"/>
      <c r="AF602" s="3618" t="s">
        <v>197</v>
      </c>
      <c r="AG602" s="99"/>
      <c r="AH602" s="46"/>
    </row>
    <row r="603" spans="1:35" s="47" customFormat="1" ht="11.25" customHeight="1">
      <c r="A603" s="387"/>
      <c r="B603" s="339"/>
      <c r="C603" s="339"/>
      <c r="D603" s="397"/>
      <c r="E603" s="290"/>
      <c r="F603" s="339"/>
      <c r="G603" s="290" t="s">
        <v>1520</v>
      </c>
      <c r="H603" s="339"/>
      <c r="I603" s="339"/>
      <c r="J603" s="339"/>
      <c r="K603" s="339"/>
      <c r="L603" s="339"/>
      <c r="M603" s="339"/>
      <c r="N603" s="339"/>
      <c r="O603" s="339"/>
      <c r="P603" s="339"/>
      <c r="Q603" s="339"/>
      <c r="R603" s="339"/>
      <c r="S603" s="339"/>
      <c r="T603" s="339"/>
      <c r="U603" s="339" t="s">
        <v>1546</v>
      </c>
      <c r="V603" s="339"/>
      <c r="W603" s="339"/>
      <c r="X603" s="339"/>
      <c r="Y603" s="339"/>
      <c r="Z603" s="339"/>
      <c r="AB603" s="3627"/>
      <c r="AC603" s="3577"/>
      <c r="AD603" s="3578"/>
      <c r="AE603" s="3579"/>
      <c r="AF603" s="3618"/>
      <c r="AG603" s="99"/>
      <c r="AH603" s="46"/>
    </row>
    <row r="604" spans="1:35" s="47" customFormat="1" ht="11.25" customHeight="1">
      <c r="A604" s="387"/>
      <c r="B604" s="339"/>
      <c r="C604" s="339"/>
      <c r="D604" s="397"/>
      <c r="E604" s="290"/>
      <c r="F604" s="339"/>
      <c r="G604" s="339"/>
      <c r="H604" s="339"/>
      <c r="I604" s="339"/>
      <c r="J604" s="339"/>
      <c r="K604" s="339"/>
      <c r="L604" s="339"/>
      <c r="M604" s="339"/>
      <c r="N604" s="339"/>
      <c r="O604" s="339"/>
      <c r="P604" s="339"/>
      <c r="Q604" s="339"/>
      <c r="R604" s="339"/>
      <c r="S604" s="339"/>
      <c r="T604" s="339"/>
      <c r="U604" s="339"/>
      <c r="V604" s="339"/>
      <c r="W604" s="339"/>
      <c r="X604" s="339"/>
      <c r="Y604" s="339"/>
      <c r="Z604" s="339"/>
      <c r="AA604" s="339"/>
      <c r="AB604" s="339"/>
      <c r="AC604" s="339"/>
      <c r="AD604" s="339"/>
      <c r="AF604" s="339"/>
      <c r="AG604" s="99"/>
      <c r="AH604" s="46"/>
    </row>
    <row r="605" spans="1:35" s="47" customFormat="1" ht="11.25" customHeight="1">
      <c r="A605" s="387"/>
      <c r="B605" s="339"/>
      <c r="C605" s="339"/>
      <c r="D605" s="397"/>
      <c r="E605" s="397" t="s">
        <v>343</v>
      </c>
      <c r="F605" s="339"/>
      <c r="G605" s="339"/>
      <c r="H605" s="339"/>
      <c r="I605" s="339"/>
      <c r="J605" s="339"/>
      <c r="K605" s="339"/>
      <c r="L605" s="339"/>
      <c r="M605" s="339"/>
      <c r="N605" s="339"/>
      <c r="O605" s="339"/>
      <c r="P605" s="339"/>
      <c r="Q605" s="339"/>
      <c r="R605" s="339"/>
      <c r="S605" s="339"/>
      <c r="T605" s="339"/>
      <c r="U605" s="339"/>
      <c r="V605" s="339"/>
      <c r="W605" s="339"/>
      <c r="X605" s="339"/>
      <c r="Y605" s="339"/>
      <c r="Z605" s="339"/>
      <c r="AA605" s="339"/>
      <c r="AB605" s="333"/>
      <c r="AC605" s="3580">
        <f>AC594+AC598+AC602</f>
        <v>0</v>
      </c>
      <c r="AD605" s="3581"/>
      <c r="AE605" s="3582"/>
      <c r="AF605" s="3618" t="s">
        <v>197</v>
      </c>
      <c r="AG605" s="99"/>
      <c r="AH605" s="46"/>
    </row>
    <row r="606" spans="1:35" s="47" customFormat="1" ht="11.25" customHeight="1">
      <c r="A606" s="387"/>
      <c r="B606" s="339"/>
      <c r="C606" s="339"/>
      <c r="D606" s="397"/>
      <c r="E606" s="290" t="s">
        <v>1521</v>
      </c>
      <c r="F606" s="339"/>
      <c r="G606" s="339"/>
      <c r="H606" s="339"/>
      <c r="I606" s="339"/>
      <c r="J606" s="339"/>
      <c r="K606" s="339"/>
      <c r="L606" s="339"/>
      <c r="M606" s="339"/>
      <c r="N606" s="339"/>
      <c r="O606" s="339"/>
      <c r="P606" s="339"/>
      <c r="Q606" s="339"/>
      <c r="R606" s="339"/>
      <c r="S606" s="339"/>
      <c r="T606" s="339"/>
      <c r="U606" s="339"/>
      <c r="V606" s="339"/>
      <c r="W606" s="339"/>
      <c r="X606" s="339"/>
      <c r="Y606" s="339"/>
      <c r="Z606" s="339"/>
      <c r="AA606" s="339"/>
      <c r="AB606" s="333"/>
      <c r="AC606" s="3583"/>
      <c r="AD606" s="3584"/>
      <c r="AE606" s="3585"/>
      <c r="AF606" s="3618"/>
      <c r="AG606" s="99"/>
      <c r="AH606" s="46"/>
    </row>
    <row r="607" spans="1:35" s="47" customFormat="1" ht="11.25" customHeight="1">
      <c r="A607" s="386"/>
      <c r="B607" s="467"/>
      <c r="C607" s="80"/>
      <c r="D607" s="53"/>
      <c r="E607" s="53"/>
      <c r="F607" s="468"/>
      <c r="G607" s="468"/>
      <c r="H607" s="468"/>
      <c r="I607" s="468"/>
      <c r="J607" s="468"/>
      <c r="K607" s="468"/>
      <c r="L607" s="468"/>
      <c r="M607" s="468"/>
      <c r="N607" s="468"/>
      <c r="O607" s="468"/>
      <c r="P607" s="468"/>
      <c r="Q607" s="53"/>
      <c r="R607" s="53"/>
      <c r="S607" s="53"/>
      <c r="T607" s="53"/>
      <c r="U607" s="53"/>
      <c r="V607" s="53"/>
      <c r="W607" s="209"/>
      <c r="X607" s="209"/>
      <c r="Y607" s="209"/>
      <c r="Z607" s="209"/>
      <c r="AA607" s="209"/>
      <c r="AB607" s="209"/>
      <c r="AC607" s="209"/>
      <c r="AD607" s="80"/>
      <c r="AE607" s="80"/>
      <c r="AF607" s="471"/>
      <c r="AG607" s="209"/>
      <c r="AH607" s="470"/>
    </row>
    <row r="608" spans="1:35" s="223" customFormat="1" ht="10.5" customHeight="1">
      <c r="A608" s="396"/>
      <c r="B608" s="70"/>
      <c r="C608" s="70"/>
      <c r="D608" s="70"/>
      <c r="E608" s="70"/>
      <c r="F608" s="70"/>
      <c r="G608" s="70"/>
      <c r="H608" s="70"/>
      <c r="I608" s="70"/>
      <c r="J608" s="70"/>
      <c r="K608" s="70"/>
      <c r="L608" s="70"/>
      <c r="M608" s="70"/>
      <c r="N608" s="70"/>
      <c r="O608" s="70"/>
      <c r="P608" s="70"/>
      <c r="Q608" s="70"/>
      <c r="R608" s="70"/>
      <c r="S608" s="70"/>
      <c r="T608" s="70"/>
      <c r="U608" s="70"/>
      <c r="V608" s="70"/>
      <c r="W608" s="70"/>
      <c r="X608" s="70"/>
      <c r="Y608" s="70"/>
      <c r="Z608" s="70"/>
      <c r="AA608" s="70"/>
      <c r="AB608" s="70"/>
      <c r="AC608" s="70"/>
      <c r="AD608" s="70"/>
      <c r="AE608" s="70"/>
      <c r="AF608" s="70"/>
      <c r="AG608" s="70"/>
      <c r="AH608" s="70"/>
      <c r="AI608" s="47"/>
    </row>
    <row r="609" spans="1:35" ht="9.75" customHeight="1">
      <c r="A609" s="215"/>
      <c r="B609" s="3632" t="s">
        <v>1547</v>
      </c>
      <c r="C609" s="3632"/>
      <c r="D609" s="288" t="s">
        <v>1548</v>
      </c>
      <c r="E609" s="339"/>
      <c r="F609" s="339"/>
      <c r="G609" s="339"/>
      <c r="H609" s="339"/>
      <c r="I609" s="339"/>
      <c r="J609" s="339"/>
      <c r="K609" s="339"/>
      <c r="L609" s="339"/>
      <c r="M609" s="339"/>
      <c r="N609" s="339"/>
      <c r="O609" s="339"/>
      <c r="P609" s="339"/>
      <c r="Q609" s="339"/>
      <c r="R609" s="339"/>
      <c r="S609" s="339"/>
      <c r="T609" s="339"/>
      <c r="U609" s="339"/>
      <c r="V609" s="339"/>
      <c r="W609" s="339"/>
      <c r="X609" s="339"/>
      <c r="Y609" s="339"/>
      <c r="Z609" s="339"/>
      <c r="AA609" s="339"/>
      <c r="AB609" s="339"/>
      <c r="AC609" s="339"/>
      <c r="AD609" s="339"/>
      <c r="AE609" s="339"/>
      <c r="AF609" s="97"/>
    </row>
    <row r="610" spans="1:35" ht="9.75" customHeight="1">
      <c r="B610" s="339"/>
      <c r="C610" s="339"/>
      <c r="D610" s="290" t="s">
        <v>1549</v>
      </c>
      <c r="E610" s="339"/>
      <c r="F610" s="339"/>
      <c r="G610" s="339"/>
      <c r="H610" s="339"/>
      <c r="I610" s="339"/>
      <c r="J610" s="339"/>
      <c r="K610" s="339"/>
      <c r="L610" s="339"/>
      <c r="M610" s="339"/>
      <c r="N610" s="339"/>
      <c r="O610" s="339"/>
      <c r="P610" s="339"/>
      <c r="Q610" s="339"/>
      <c r="R610" s="339"/>
      <c r="S610" s="339"/>
      <c r="T610" s="339"/>
      <c r="U610" s="339"/>
      <c r="V610" s="339"/>
      <c r="W610" s="339"/>
      <c r="X610" s="339"/>
      <c r="Y610" s="339"/>
      <c r="Z610" s="339"/>
      <c r="AA610" s="339"/>
      <c r="AB610" s="339"/>
      <c r="AC610" s="339"/>
      <c r="AD610" s="339"/>
      <c r="AE610" s="339"/>
    </row>
    <row r="611" spans="1:35" ht="9.75" customHeight="1">
      <c r="B611" s="339"/>
      <c r="C611" s="339"/>
      <c r="D611" s="397"/>
      <c r="E611" s="339"/>
      <c r="F611" s="339"/>
      <c r="G611" s="339"/>
      <c r="H611" s="339"/>
      <c r="I611" s="339"/>
      <c r="J611" s="339"/>
      <c r="K611" s="339"/>
      <c r="L611" s="339"/>
      <c r="M611" s="339"/>
      <c r="N611" s="339"/>
      <c r="O611" s="339"/>
      <c r="P611" s="339"/>
      <c r="Q611" s="339"/>
      <c r="R611" s="339"/>
      <c r="S611" s="339"/>
      <c r="T611" s="339"/>
      <c r="U611" s="339"/>
      <c r="V611" s="339"/>
      <c r="W611" s="339"/>
      <c r="X611" s="339"/>
      <c r="Y611" s="339"/>
      <c r="Z611" s="339"/>
      <c r="AA611" s="339"/>
      <c r="AB611" s="339"/>
      <c r="AC611" s="339"/>
      <c r="AD611" s="3628" t="s">
        <v>1334</v>
      </c>
      <c r="AE611" s="3629"/>
    </row>
    <row r="612" spans="1:35" ht="10.5" customHeight="1">
      <c r="B612" s="339"/>
      <c r="C612" s="339"/>
      <c r="D612" s="1923" t="s">
        <v>144</v>
      </c>
      <c r="E612" s="1924" t="s">
        <v>1525</v>
      </c>
      <c r="F612" s="331"/>
      <c r="G612" s="331"/>
      <c r="H612" s="331"/>
      <c r="I612" s="331"/>
      <c r="J612" s="331"/>
      <c r="K612" s="331"/>
      <c r="L612" s="331"/>
      <c r="M612" s="331"/>
      <c r="N612" s="331"/>
      <c r="O612" s="331"/>
      <c r="P612" s="331"/>
      <c r="Q612" s="331"/>
      <c r="R612" s="331"/>
      <c r="S612" s="331"/>
      <c r="T612" s="331"/>
      <c r="U612" s="331"/>
      <c r="V612" s="331"/>
      <c r="W612" s="339"/>
      <c r="X612" s="339"/>
      <c r="Y612" s="339"/>
      <c r="Z612" s="339"/>
      <c r="AB612" s="3627">
        <v>68</v>
      </c>
      <c r="AC612" s="3574"/>
      <c r="AD612" s="3575"/>
      <c r="AE612" s="3576"/>
      <c r="AF612" s="3618" t="s">
        <v>197</v>
      </c>
    </row>
    <row r="613" spans="1:35" ht="10.5" customHeight="1">
      <c r="B613" s="339"/>
      <c r="C613" s="339"/>
      <c r="D613" s="397"/>
      <c r="E613" s="1927" t="s">
        <v>1526</v>
      </c>
      <c r="F613" s="331"/>
      <c r="G613" s="331"/>
      <c r="H613" s="331"/>
      <c r="I613" s="331"/>
      <c r="J613" s="331"/>
      <c r="K613" s="331"/>
      <c r="L613" s="331"/>
      <c r="M613" s="331"/>
      <c r="N613" s="331"/>
      <c r="O613" s="331"/>
      <c r="P613" s="331"/>
      <c r="Q613" s="331"/>
      <c r="R613" s="331"/>
      <c r="S613" s="331"/>
      <c r="T613" s="331"/>
      <c r="U613" s="331"/>
      <c r="V613" s="331"/>
      <c r="W613" s="339"/>
      <c r="X613" s="339"/>
      <c r="Y613" s="339"/>
      <c r="Z613" s="339"/>
      <c r="AB613" s="3627"/>
      <c r="AC613" s="3577"/>
      <c r="AD613" s="3578"/>
      <c r="AE613" s="3579"/>
      <c r="AF613" s="3618"/>
    </row>
    <row r="614" spans="1:35" ht="9.75" customHeight="1">
      <c r="B614" s="339"/>
      <c r="C614" s="339"/>
      <c r="D614" s="397"/>
      <c r="E614" s="331"/>
      <c r="F614" s="331"/>
      <c r="G614" s="331"/>
      <c r="H614" s="331"/>
      <c r="I614" s="331"/>
      <c r="J614" s="331"/>
      <c r="K614" s="331"/>
      <c r="L614" s="331"/>
      <c r="M614" s="331"/>
      <c r="N614" s="331"/>
      <c r="O614" s="331"/>
      <c r="P614" s="331"/>
      <c r="Q614" s="331"/>
      <c r="R614" s="331"/>
      <c r="S614" s="331"/>
      <c r="T614" s="331"/>
      <c r="U614" s="331"/>
      <c r="V614" s="331"/>
      <c r="W614" s="339"/>
      <c r="X614" s="339"/>
      <c r="Y614" s="339"/>
      <c r="Z614" s="339"/>
      <c r="AB614" s="339"/>
      <c r="AC614" s="393"/>
      <c r="AD614" s="393"/>
      <c r="AE614" s="285"/>
      <c r="AF614" s="339"/>
    </row>
    <row r="615" spans="1:35" ht="10.5" customHeight="1">
      <c r="B615" s="339"/>
      <c r="C615" s="339"/>
      <c r="D615" s="1923" t="s">
        <v>148</v>
      </c>
      <c r="E615" s="288" t="s">
        <v>1527</v>
      </c>
      <c r="F615" s="331"/>
      <c r="G615" s="508"/>
      <c r="H615" s="508"/>
      <c r="I615" s="518"/>
      <c r="J615" s="518"/>
      <c r="K615" s="518"/>
      <c r="L615" s="518"/>
      <c r="M615" s="518"/>
      <c r="N615" s="508"/>
      <c r="O615" s="331"/>
      <c r="P615" s="331"/>
      <c r="Q615" s="508"/>
      <c r="R615" s="508"/>
      <c r="S615" s="508"/>
      <c r="T615" s="508"/>
      <c r="U615" s="508"/>
      <c r="V615" s="508"/>
      <c r="W615" s="519"/>
      <c r="X615" s="47"/>
      <c r="Y615" s="47"/>
      <c r="Z615" s="47"/>
      <c r="AB615" s="3627">
        <v>69</v>
      </c>
      <c r="AC615" s="3574"/>
      <c r="AD615" s="3575"/>
      <c r="AE615" s="3576"/>
      <c r="AF615" s="3618" t="s">
        <v>197</v>
      </c>
    </row>
    <row r="616" spans="1:35" ht="10.5" customHeight="1">
      <c r="B616" s="339"/>
      <c r="C616" s="339"/>
      <c r="D616" s="508"/>
      <c r="E616" s="50" t="s">
        <v>1528</v>
      </c>
      <c r="F616" s="47"/>
      <c r="G616" s="508"/>
      <c r="H616" s="508"/>
      <c r="I616" s="331"/>
      <c r="J616" s="331"/>
      <c r="K616" s="331"/>
      <c r="L616" s="331"/>
      <c r="M616" s="331"/>
      <c r="N616" s="508"/>
      <c r="O616" s="47"/>
      <c r="P616" s="47"/>
      <c r="Q616" s="508"/>
      <c r="R616" s="508"/>
      <c r="S616" s="508"/>
      <c r="T616" s="508"/>
      <c r="U616" s="508"/>
      <c r="V616" s="508"/>
      <c r="W616" s="520"/>
      <c r="X616" s="50"/>
      <c r="Y616" s="50"/>
      <c r="Z616" s="50"/>
      <c r="AA616" s="333"/>
      <c r="AB616" s="3627"/>
      <c r="AC616" s="3577"/>
      <c r="AD616" s="3578"/>
      <c r="AE616" s="3579"/>
      <c r="AF616" s="3618"/>
    </row>
    <row r="617" spans="1:35" ht="9.75" customHeight="1">
      <c r="B617" s="339"/>
      <c r="C617" s="339"/>
      <c r="D617" s="339"/>
      <c r="E617" s="339"/>
      <c r="F617" s="339"/>
      <c r="G617" s="339"/>
      <c r="H617" s="339"/>
      <c r="I617" s="339"/>
      <c r="J617" s="339"/>
      <c r="K617" s="339"/>
      <c r="L617" s="339"/>
      <c r="M617" s="339"/>
      <c r="N617" s="339"/>
      <c r="O617" s="339"/>
      <c r="P617" s="339"/>
      <c r="Q617" s="339"/>
      <c r="R617" s="339"/>
      <c r="S617" s="339"/>
      <c r="T617" s="339"/>
      <c r="U617" s="339"/>
      <c r="V617" s="339"/>
      <c r="W617" s="339"/>
      <c r="X617" s="339"/>
      <c r="Y617" s="339"/>
      <c r="Z617" s="339"/>
      <c r="AA617" s="339"/>
      <c r="AB617" s="339"/>
      <c r="AC617" s="389"/>
      <c r="AD617" s="360"/>
      <c r="AE617" s="285"/>
      <c r="AF617" s="339"/>
    </row>
    <row r="618" spans="1:35" ht="9.75" customHeight="1">
      <c r="B618" s="331"/>
      <c r="C618" s="331"/>
      <c r="D618" s="508"/>
      <c r="E618" s="331"/>
      <c r="F618" s="331"/>
      <c r="G618" s="331"/>
      <c r="H618" s="331"/>
      <c r="I618" s="331"/>
      <c r="J618" s="331"/>
      <c r="K618" s="331"/>
      <c r="L618" s="331"/>
      <c r="M618" s="331"/>
      <c r="N618" s="331"/>
      <c r="O618" s="331"/>
      <c r="P618" s="331"/>
      <c r="Q618" s="331"/>
      <c r="R618" s="331"/>
      <c r="S618" s="331"/>
      <c r="T618" s="331"/>
      <c r="U618" s="331"/>
      <c r="V618" s="331"/>
      <c r="W618" s="331"/>
      <c r="X618" s="331"/>
      <c r="Y618" s="331"/>
      <c r="Z618" s="331"/>
      <c r="AA618" s="331"/>
      <c r="AB618" s="331"/>
      <c r="AC618" s="539"/>
      <c r="AD618" s="539"/>
      <c r="AE618" s="285"/>
      <c r="AF618" s="540"/>
    </row>
    <row r="619" spans="1:35" ht="10.5" customHeight="1">
      <c r="B619" s="480"/>
      <c r="C619" s="480"/>
      <c r="E619" s="397" t="s">
        <v>343</v>
      </c>
      <c r="F619" s="339"/>
      <c r="G619" s="331"/>
      <c r="H619" s="288"/>
      <c r="I619" s="331"/>
      <c r="J619" s="331"/>
      <c r="K619" s="331"/>
      <c r="L619" s="331"/>
      <c r="M619" s="331"/>
      <c r="N619" s="331"/>
      <c r="O619" s="331"/>
      <c r="P619" s="331"/>
      <c r="Q619" s="331"/>
      <c r="R619" s="331"/>
      <c r="S619" s="331"/>
      <c r="T619" s="331"/>
      <c r="U619" s="331"/>
      <c r="V619" s="331"/>
      <c r="W619" s="331"/>
      <c r="X619" s="331"/>
      <c r="Y619" s="331"/>
      <c r="Z619" s="331"/>
      <c r="AA619" s="331"/>
      <c r="AB619" s="333"/>
      <c r="AC619" s="3580">
        <f>AC612+AC615</f>
        <v>0</v>
      </c>
      <c r="AD619" s="3581"/>
      <c r="AE619" s="3582"/>
      <c r="AF619" s="3618" t="s">
        <v>197</v>
      </c>
    </row>
    <row r="620" spans="1:35" ht="10.5" customHeight="1">
      <c r="B620" s="331"/>
      <c r="C620" s="331"/>
      <c r="E620" s="290" t="s">
        <v>1521</v>
      </c>
      <c r="F620" s="339"/>
      <c r="G620" s="331"/>
      <c r="H620" s="289"/>
      <c r="I620" s="331"/>
      <c r="J620" s="331"/>
      <c r="K620" s="331"/>
      <c r="L620" s="331"/>
      <c r="M620" s="331"/>
      <c r="N620" s="331"/>
      <c r="O620" s="331"/>
      <c r="P620" s="331"/>
      <c r="Q620" s="331"/>
      <c r="R620" s="331"/>
      <c r="S620" s="331"/>
      <c r="T620" s="331"/>
      <c r="U620" s="331"/>
      <c r="V620" s="331"/>
      <c r="W620" s="331"/>
      <c r="X620" s="331"/>
      <c r="Y620" s="331"/>
      <c r="Z620" s="331"/>
      <c r="AA620" s="331"/>
      <c r="AB620" s="333"/>
      <c r="AC620" s="3583"/>
      <c r="AD620" s="3584"/>
      <c r="AE620" s="3585"/>
      <c r="AF620" s="3618"/>
    </row>
    <row r="621" spans="1:35" ht="9.75" customHeight="1">
      <c r="B621" s="331"/>
      <c r="C621" s="331"/>
      <c r="D621" s="339"/>
      <c r="E621" s="331"/>
      <c r="F621" s="331"/>
      <c r="G621" s="331"/>
      <c r="H621" s="289"/>
      <c r="I621" s="331"/>
      <c r="J621" s="331"/>
      <c r="K621" s="331"/>
      <c r="L621" s="331" t="s">
        <v>47</v>
      </c>
      <c r="M621" s="331"/>
      <c r="N621" s="331"/>
      <c r="O621" s="331"/>
      <c r="P621" s="331"/>
      <c r="Q621" s="331"/>
      <c r="R621" s="331"/>
      <c r="S621" s="331"/>
      <c r="T621" s="331"/>
      <c r="U621" s="331"/>
      <c r="V621" s="331"/>
      <c r="W621" s="331"/>
      <c r="X621" s="331"/>
      <c r="Y621" s="331"/>
      <c r="Z621" s="331"/>
      <c r="AA621" s="331"/>
      <c r="AB621" s="331"/>
      <c r="AC621" s="331"/>
      <c r="AD621" s="508"/>
      <c r="AE621" s="331"/>
    </row>
    <row r="622" spans="1:35" ht="9.75" customHeight="1">
      <c r="AD622" s="182"/>
      <c r="AE622" s="50"/>
    </row>
    <row r="623" spans="1:35" s="223" customFormat="1" ht="10.5" customHeight="1">
      <c r="A623" s="396"/>
      <c r="B623" s="70"/>
      <c r="C623" s="70"/>
      <c r="D623" s="70"/>
      <c r="E623" s="70"/>
      <c r="F623" s="70"/>
      <c r="G623" s="70"/>
      <c r="H623" s="70"/>
      <c r="I623" s="70"/>
      <c r="J623" s="70"/>
      <c r="K623" s="70"/>
      <c r="L623" s="70"/>
      <c r="M623" s="70"/>
      <c r="N623" s="70"/>
      <c r="O623" s="70"/>
      <c r="P623" s="70"/>
      <c r="Q623" s="70"/>
      <c r="R623" s="70"/>
      <c r="S623" s="70"/>
      <c r="T623" s="70"/>
      <c r="U623" s="70"/>
      <c r="V623" s="70"/>
      <c r="W623" s="70"/>
      <c r="X623" s="70"/>
      <c r="Y623" s="70"/>
      <c r="Z623" s="70"/>
      <c r="AA623" s="70"/>
      <c r="AB623" s="70"/>
      <c r="AC623" s="70"/>
      <c r="AD623" s="70"/>
      <c r="AE623" s="70"/>
      <c r="AF623" s="70"/>
      <c r="AG623" s="70"/>
      <c r="AH623" s="70"/>
      <c r="AI623" s="47"/>
    </row>
    <row r="624" spans="1:35" s="223" customFormat="1" ht="10.5" customHeight="1">
      <c r="A624" s="396"/>
      <c r="B624" s="70"/>
      <c r="C624" s="70"/>
      <c r="D624" s="70"/>
      <c r="E624" s="70"/>
      <c r="F624" s="70"/>
      <c r="G624" s="70"/>
      <c r="H624" s="70"/>
      <c r="I624" s="70"/>
      <c r="J624" s="70"/>
      <c r="K624" s="70"/>
      <c r="L624" s="70"/>
      <c r="M624" s="70"/>
      <c r="N624" s="70"/>
      <c r="O624" s="70"/>
      <c r="P624" s="70"/>
      <c r="Q624" s="70"/>
      <c r="R624" s="70"/>
      <c r="S624" s="70"/>
      <c r="T624" s="70"/>
      <c r="U624" s="70"/>
      <c r="V624" s="70"/>
      <c r="W624" s="70"/>
      <c r="X624" s="70"/>
      <c r="Y624" s="70"/>
      <c r="Z624" s="70"/>
      <c r="AA624" s="70"/>
      <c r="AB624" s="70"/>
      <c r="AC624" s="70"/>
      <c r="AD624" s="70"/>
      <c r="AE624" s="70"/>
      <c r="AF624" s="70"/>
      <c r="AG624" s="70"/>
      <c r="AH624" s="70"/>
      <c r="AI624" s="47"/>
    </row>
    <row r="625" spans="1:35" s="223" customFormat="1" ht="10.5" customHeight="1">
      <c r="A625" s="396"/>
      <c r="B625" s="70"/>
      <c r="C625" s="70"/>
      <c r="D625" s="70"/>
      <c r="E625" s="70"/>
      <c r="F625" s="70"/>
      <c r="G625" s="70"/>
      <c r="H625" s="70"/>
      <c r="I625" s="70"/>
      <c r="J625" s="70"/>
      <c r="K625" s="70"/>
      <c r="L625" s="70"/>
      <c r="M625" s="70"/>
      <c r="N625" s="70"/>
      <c r="O625" s="70"/>
      <c r="P625" s="70"/>
      <c r="Q625" s="70"/>
      <c r="R625" s="70"/>
      <c r="S625" s="70"/>
      <c r="T625" s="70"/>
      <c r="U625" s="70"/>
      <c r="V625" s="70"/>
      <c r="W625" s="70"/>
      <c r="X625" s="70"/>
      <c r="Y625" s="70"/>
      <c r="Z625" s="70"/>
      <c r="AA625" s="70"/>
      <c r="AB625" s="70"/>
      <c r="AC625" s="70"/>
      <c r="AD625" s="70"/>
      <c r="AE625" s="70"/>
      <c r="AF625" s="70"/>
      <c r="AG625" s="70"/>
      <c r="AH625" s="70"/>
      <c r="AI625" s="47"/>
    </row>
    <row r="626" spans="1:35" s="223" customFormat="1" ht="10.5" customHeight="1">
      <c r="A626" s="396"/>
      <c r="B626" s="70"/>
      <c r="C626" s="70"/>
      <c r="D626" s="70"/>
      <c r="E626" s="70"/>
      <c r="F626" s="70"/>
      <c r="G626" s="70"/>
      <c r="H626" s="70"/>
      <c r="I626" s="70"/>
      <c r="J626" s="70"/>
      <c r="K626" s="70"/>
      <c r="L626" s="70"/>
      <c r="M626" s="70"/>
      <c r="N626" s="70"/>
      <c r="O626" s="70"/>
      <c r="P626" s="70"/>
      <c r="Q626" s="70"/>
      <c r="R626" s="70"/>
      <c r="S626" s="70"/>
      <c r="T626" s="70"/>
      <c r="U626" s="70"/>
      <c r="V626" s="70"/>
      <c r="W626" s="70"/>
      <c r="X626" s="70"/>
      <c r="Y626" s="70"/>
      <c r="Z626" s="70"/>
      <c r="AA626" s="70"/>
      <c r="AB626" s="70"/>
      <c r="AC626" s="70"/>
      <c r="AD626" s="70"/>
      <c r="AE626" s="70"/>
      <c r="AF626" s="70"/>
      <c r="AG626" s="70"/>
      <c r="AH626" s="70"/>
      <c r="AI626" s="47"/>
    </row>
    <row r="627" spans="1:35" s="223" customFormat="1" ht="10.5" customHeight="1">
      <c r="A627" s="396"/>
      <c r="B627" s="70"/>
      <c r="C627" s="70"/>
      <c r="D627" s="70"/>
      <c r="E627" s="70"/>
      <c r="F627" s="70"/>
      <c r="G627" s="70"/>
      <c r="H627" s="70"/>
      <c r="I627" s="70"/>
      <c r="J627" s="70"/>
      <c r="K627" s="70"/>
      <c r="L627" s="70"/>
      <c r="M627" s="70"/>
      <c r="N627" s="70"/>
      <c r="O627" s="70"/>
      <c r="P627" s="70"/>
      <c r="Q627" s="70"/>
      <c r="R627" s="70"/>
      <c r="S627" s="70"/>
      <c r="T627" s="70"/>
      <c r="U627" s="70"/>
      <c r="V627" s="70"/>
      <c r="W627" s="70"/>
      <c r="X627" s="70"/>
      <c r="Y627" s="70"/>
      <c r="Z627" s="70"/>
      <c r="AA627" s="70"/>
      <c r="AB627" s="70"/>
      <c r="AC627" s="70"/>
      <c r="AD627" s="70"/>
      <c r="AE627" s="70"/>
      <c r="AF627" s="70"/>
      <c r="AG627" s="70"/>
      <c r="AH627" s="70"/>
      <c r="AI627" s="47"/>
    </row>
    <row r="628" spans="1:35" s="223" customFormat="1" ht="10.5" customHeight="1">
      <c r="A628" s="396"/>
      <c r="B628" s="70"/>
      <c r="C628" s="70"/>
      <c r="D628" s="70"/>
      <c r="E628" s="70"/>
      <c r="F628" s="70"/>
      <c r="G628" s="70"/>
      <c r="H628" s="70"/>
      <c r="I628" s="70"/>
      <c r="J628" s="70"/>
      <c r="K628" s="70"/>
      <c r="L628" s="70"/>
      <c r="M628" s="70"/>
      <c r="N628" s="70"/>
      <c r="O628" s="70"/>
      <c r="P628" s="70"/>
      <c r="Q628" s="70"/>
      <c r="R628" s="70"/>
      <c r="S628" s="70"/>
      <c r="T628" s="70"/>
      <c r="U628" s="70"/>
      <c r="V628" s="70"/>
      <c r="W628" s="70"/>
      <c r="X628" s="70"/>
      <c r="Y628" s="70"/>
      <c r="Z628" s="70"/>
      <c r="AA628" s="70"/>
      <c r="AB628" s="70"/>
      <c r="AC628" s="70"/>
      <c r="AD628" s="70"/>
      <c r="AE628" s="70"/>
      <c r="AF628" s="70"/>
      <c r="AG628" s="70"/>
      <c r="AH628" s="70"/>
      <c r="AI628" s="47"/>
    </row>
    <row r="629" spans="1:35" s="223" customFormat="1" ht="10.5" customHeight="1">
      <c r="A629" s="396"/>
      <c r="B629" s="70"/>
      <c r="C629" s="70"/>
      <c r="D629" s="70"/>
      <c r="E629" s="70"/>
      <c r="F629" s="70"/>
      <c r="G629" s="70"/>
      <c r="H629" s="70"/>
      <c r="I629" s="70"/>
      <c r="J629" s="70"/>
      <c r="K629" s="70"/>
      <c r="L629" s="70"/>
      <c r="M629" s="70"/>
      <c r="N629" s="70"/>
      <c r="O629" s="70"/>
      <c r="P629" s="70"/>
      <c r="Q629" s="70"/>
      <c r="R629" s="70"/>
      <c r="S629" s="70"/>
      <c r="T629" s="70"/>
      <c r="U629" s="70"/>
      <c r="V629" s="70"/>
      <c r="W629" s="70"/>
      <c r="X629" s="70"/>
      <c r="Y629" s="70"/>
      <c r="Z629" s="70"/>
      <c r="AA629" s="70"/>
      <c r="AB629" s="70"/>
      <c r="AC629" s="70"/>
      <c r="AD629" s="70"/>
      <c r="AE629" s="70"/>
      <c r="AF629" s="70"/>
      <c r="AG629" s="70"/>
      <c r="AH629" s="70"/>
      <c r="AI629" s="47"/>
    </row>
    <row r="630" spans="1:35" s="223" customFormat="1" ht="10.5" customHeight="1">
      <c r="A630" s="396"/>
      <c r="B630" s="70"/>
      <c r="C630" s="70"/>
      <c r="D630" s="70"/>
      <c r="E630" s="70"/>
      <c r="F630" s="70"/>
      <c r="G630" s="70"/>
      <c r="H630" s="70"/>
      <c r="I630" s="70"/>
      <c r="J630" s="70"/>
      <c r="K630" s="70"/>
      <c r="L630" s="70"/>
      <c r="M630" s="70"/>
      <c r="N630" s="70"/>
      <c r="O630" s="70"/>
      <c r="P630" s="70"/>
      <c r="Q630" s="70"/>
      <c r="R630" s="70"/>
      <c r="S630" s="70"/>
      <c r="T630" s="70"/>
      <c r="U630" s="70"/>
      <c r="V630" s="70"/>
      <c r="W630" s="70"/>
      <c r="X630" s="70"/>
      <c r="Y630" s="70"/>
      <c r="Z630" s="70"/>
      <c r="AA630" s="70"/>
      <c r="AB630" s="70"/>
      <c r="AC630" s="70"/>
      <c r="AD630" s="70"/>
      <c r="AE630" s="70"/>
      <c r="AF630" s="70"/>
      <c r="AG630" s="70"/>
      <c r="AH630" s="70"/>
      <c r="AI630" s="47"/>
    </row>
    <row r="631" spans="1:35" s="223" customFormat="1" ht="10.5" customHeight="1">
      <c r="A631" s="3630">
        <v>36</v>
      </c>
      <c r="B631" s="2344"/>
      <c r="C631" s="2344"/>
      <c r="D631" s="2344"/>
      <c r="E631" s="2344"/>
      <c r="F631" s="2344"/>
      <c r="G631" s="2344"/>
      <c r="H631" s="2344"/>
      <c r="I631" s="2344"/>
      <c r="J631" s="2344"/>
      <c r="K631" s="2344"/>
      <c r="L631" s="2344"/>
      <c r="M631" s="2344"/>
      <c r="N631" s="2344"/>
      <c r="O631" s="2344"/>
      <c r="P631" s="2344"/>
      <c r="Q631" s="2344"/>
      <c r="R631" s="2344"/>
      <c r="S631" s="2344"/>
      <c r="T631" s="2344"/>
      <c r="U631" s="2344"/>
      <c r="V631" s="2344"/>
      <c r="W631" s="2344"/>
      <c r="X631" s="2344"/>
      <c r="Y631" s="2344"/>
      <c r="Z631" s="2344"/>
      <c r="AA631" s="2344"/>
      <c r="AB631" s="2344"/>
      <c r="AC631" s="2344"/>
      <c r="AD631" s="2344"/>
      <c r="AE631" s="2344"/>
      <c r="AF631" s="2344"/>
      <c r="AG631" s="2344"/>
      <c r="AH631" s="2344"/>
      <c r="AI631" s="47"/>
    </row>
    <row r="632" spans="1:35" s="223" customFormat="1" ht="10.5" customHeight="1">
      <c r="A632" s="396"/>
      <c r="B632" s="70"/>
      <c r="C632" s="70"/>
      <c r="D632" s="70"/>
      <c r="E632" s="70"/>
      <c r="F632" s="70"/>
      <c r="G632" s="70"/>
      <c r="H632" s="70"/>
      <c r="I632" s="70"/>
      <c r="J632" s="70"/>
      <c r="K632" s="70"/>
      <c r="L632" s="70"/>
      <c r="M632" s="70"/>
      <c r="N632" s="70"/>
      <c r="O632" s="70"/>
      <c r="P632" s="70"/>
      <c r="Q632" s="70"/>
      <c r="R632" s="70"/>
      <c r="S632" s="70"/>
      <c r="T632" s="70"/>
      <c r="U632" s="70"/>
      <c r="V632" s="70"/>
      <c r="W632" s="70"/>
      <c r="X632" s="70"/>
      <c r="Y632" s="70"/>
      <c r="Z632" s="70"/>
      <c r="AA632" s="70"/>
      <c r="AB632" s="70"/>
      <c r="AC632" s="70"/>
      <c r="AD632" s="70"/>
      <c r="AE632" s="70"/>
      <c r="AF632" s="70"/>
      <c r="AG632" s="70"/>
      <c r="AH632" s="70"/>
      <c r="AI632" s="47"/>
    </row>
    <row r="633" spans="1:35" s="223" customFormat="1" ht="10.5" customHeight="1">
      <c r="A633" s="396"/>
      <c r="B633" s="70"/>
      <c r="C633" s="70"/>
      <c r="D633" s="70"/>
      <c r="E633" s="70"/>
      <c r="F633" s="70"/>
      <c r="G633" s="70"/>
      <c r="H633" s="70"/>
      <c r="I633" s="70"/>
      <c r="J633" s="70"/>
      <c r="K633" s="70"/>
      <c r="L633" s="70"/>
      <c r="M633" s="70"/>
      <c r="N633" s="70"/>
      <c r="O633" s="70"/>
      <c r="P633" s="70" t="s">
        <v>1550</v>
      </c>
      <c r="Q633" s="70"/>
      <c r="R633" s="70"/>
      <c r="S633" s="70"/>
      <c r="T633" s="70"/>
      <c r="U633" s="70"/>
      <c r="V633" s="70"/>
      <c r="W633" s="70"/>
      <c r="X633" s="70"/>
      <c r="Y633" s="70"/>
      <c r="Z633" s="70"/>
      <c r="AA633" s="70"/>
      <c r="AB633" s="70"/>
      <c r="AC633" s="70"/>
      <c r="AD633" s="70"/>
      <c r="AE633" s="70"/>
      <c r="AF633" s="70"/>
      <c r="AG633" s="70"/>
      <c r="AH633" s="70"/>
      <c r="AI633" s="47"/>
    </row>
    <row r="634" spans="1:35" s="223" customFormat="1" ht="10.5" customHeight="1">
      <c r="A634" s="396"/>
      <c r="B634" s="70"/>
      <c r="C634" s="70"/>
      <c r="D634" s="70"/>
      <c r="E634" s="70"/>
      <c r="F634" s="70"/>
      <c r="G634" s="70"/>
      <c r="H634" s="70"/>
      <c r="I634" s="70"/>
      <c r="J634" s="70"/>
      <c r="K634" s="70"/>
      <c r="L634" s="70"/>
      <c r="M634" s="70"/>
      <c r="N634" s="70"/>
      <c r="O634" s="70"/>
      <c r="P634" s="70"/>
      <c r="Q634" s="70"/>
      <c r="R634" s="70"/>
      <c r="S634" s="70"/>
      <c r="T634" s="70"/>
      <c r="U634" s="70"/>
      <c r="V634" s="70"/>
      <c r="W634" s="70"/>
      <c r="X634" s="70"/>
      <c r="Y634" s="70"/>
      <c r="Z634" s="70"/>
      <c r="AA634" s="70"/>
      <c r="AB634" s="70"/>
      <c r="AC634" s="70"/>
      <c r="AD634" s="70"/>
      <c r="AE634" s="70"/>
      <c r="AF634" s="70"/>
      <c r="AG634" s="70"/>
      <c r="AH634" s="70"/>
      <c r="AI634" s="47"/>
    </row>
    <row r="635" spans="1:35" s="223" customFormat="1" ht="10.5" customHeight="1">
      <c r="A635" s="396"/>
      <c r="B635" s="70"/>
      <c r="C635" s="70"/>
      <c r="D635" s="70"/>
      <c r="E635" s="70"/>
      <c r="F635" s="70"/>
      <c r="G635" s="70"/>
      <c r="H635" s="70"/>
      <c r="I635" s="70"/>
      <c r="J635" s="70"/>
      <c r="K635" s="70"/>
      <c r="L635" s="70"/>
      <c r="M635" s="70"/>
      <c r="N635" s="70"/>
      <c r="O635" s="70"/>
      <c r="P635" s="70"/>
      <c r="Q635" s="70"/>
      <c r="R635" s="70"/>
      <c r="S635" s="70"/>
      <c r="T635" s="70"/>
      <c r="U635" s="70"/>
      <c r="V635" s="70"/>
      <c r="W635" s="70"/>
      <c r="X635" s="70"/>
      <c r="Y635" s="70"/>
      <c r="Z635" s="70"/>
      <c r="AA635" s="70"/>
      <c r="AB635" s="70"/>
      <c r="AC635" s="70"/>
      <c r="AD635" s="70"/>
      <c r="AE635" s="70"/>
      <c r="AF635" s="70"/>
      <c r="AG635" s="70"/>
      <c r="AH635" s="70"/>
      <c r="AI635" s="47"/>
    </row>
    <row r="636" spans="1:35" s="223" customFormat="1" ht="10.5" customHeight="1">
      <c r="A636" s="396"/>
      <c r="B636" s="70"/>
      <c r="C636" s="70"/>
      <c r="D636" s="70"/>
      <c r="E636" s="70"/>
      <c r="F636" s="70"/>
      <c r="G636" s="70"/>
      <c r="H636" s="70"/>
      <c r="I636" s="70"/>
      <c r="J636" s="70"/>
      <c r="K636" s="70"/>
      <c r="L636" s="70"/>
      <c r="M636" s="70"/>
      <c r="N636" s="70"/>
      <c r="O636" s="70"/>
      <c r="P636" s="70"/>
      <c r="Q636" s="70"/>
      <c r="R636" s="70"/>
      <c r="S636" s="70"/>
      <c r="T636" s="70"/>
      <c r="U636" s="70"/>
      <c r="V636" s="70"/>
      <c r="W636" s="70"/>
      <c r="X636" s="70"/>
      <c r="Y636" s="70"/>
      <c r="Z636" s="70"/>
      <c r="AA636" s="70"/>
      <c r="AB636" s="70"/>
      <c r="AC636" s="70"/>
      <c r="AD636" s="70"/>
      <c r="AE636" s="70"/>
      <c r="AF636" s="70"/>
      <c r="AG636" s="70"/>
      <c r="AH636" s="70"/>
      <c r="AI636" s="47"/>
    </row>
    <row r="637" spans="1:35" s="223" customFormat="1" ht="10.5" customHeight="1">
      <c r="A637" s="396"/>
      <c r="B637" s="70"/>
      <c r="C637" s="70"/>
      <c r="D637" s="70"/>
      <c r="E637" s="70"/>
      <c r="F637" s="70"/>
      <c r="G637" s="70"/>
      <c r="H637" s="70"/>
      <c r="I637" s="70"/>
      <c r="J637" s="70"/>
      <c r="K637" s="70"/>
      <c r="L637" s="70"/>
      <c r="M637" s="70"/>
      <c r="N637" s="70"/>
      <c r="O637" s="70"/>
      <c r="P637" s="70"/>
      <c r="Q637" s="70"/>
      <c r="R637" s="70"/>
      <c r="S637" s="70"/>
      <c r="T637" s="70"/>
      <c r="U637" s="70"/>
      <c r="V637" s="70"/>
      <c r="W637" s="70"/>
      <c r="X637" s="70"/>
      <c r="Y637" s="70"/>
      <c r="Z637" s="70"/>
      <c r="AA637" s="70"/>
      <c r="AB637" s="70"/>
      <c r="AC637" s="70"/>
      <c r="AD637" s="70"/>
      <c r="AE637" s="70"/>
      <c r="AF637" s="70"/>
      <c r="AG637" s="70"/>
      <c r="AH637" s="70"/>
      <c r="AI637" s="47"/>
    </row>
    <row r="638" spans="1:35" s="223" customFormat="1" ht="10.5" customHeight="1">
      <c r="A638" s="396"/>
      <c r="B638" s="70"/>
      <c r="C638" s="70"/>
      <c r="D638" s="70"/>
      <c r="E638" s="70"/>
      <c r="F638" s="70"/>
      <c r="G638" s="70"/>
      <c r="H638" s="70"/>
      <c r="I638" s="70"/>
      <c r="J638" s="70"/>
      <c r="K638" s="70"/>
      <c r="L638" s="70"/>
      <c r="M638" s="70"/>
      <c r="N638" s="70"/>
      <c r="O638" s="70"/>
      <c r="P638" s="70"/>
      <c r="Q638" s="70"/>
      <c r="R638" s="70"/>
      <c r="S638" s="70"/>
      <c r="T638" s="70"/>
      <c r="U638" s="70"/>
      <c r="V638" s="70"/>
      <c r="W638" s="70"/>
      <c r="X638" s="70"/>
      <c r="Y638" s="70"/>
      <c r="Z638" s="70"/>
      <c r="AA638" s="70"/>
      <c r="AB638" s="70"/>
      <c r="AC638" s="70"/>
      <c r="AD638" s="70"/>
      <c r="AE638" s="70"/>
      <c r="AF638" s="70"/>
      <c r="AG638" s="70"/>
      <c r="AH638" s="70"/>
      <c r="AI638" s="47"/>
    </row>
    <row r="639" spans="1:35" s="223" customFormat="1" ht="10.5" customHeight="1">
      <c r="A639" s="396"/>
      <c r="B639" s="70"/>
      <c r="C639" s="70"/>
      <c r="D639" s="70"/>
      <c r="E639" s="70"/>
      <c r="F639" s="70"/>
      <c r="G639" s="70"/>
      <c r="H639" s="70"/>
      <c r="I639" s="70"/>
      <c r="J639" s="70"/>
      <c r="K639" s="70"/>
      <c r="L639" s="70"/>
      <c r="M639" s="70"/>
      <c r="N639" s="70"/>
      <c r="O639" s="70"/>
      <c r="P639" s="70"/>
      <c r="Q639" s="70"/>
      <c r="R639" s="70"/>
      <c r="S639" s="70"/>
      <c r="T639" s="70"/>
      <c r="U639" s="70"/>
      <c r="V639" s="70"/>
      <c r="W639" s="70"/>
      <c r="X639" s="70"/>
      <c r="Y639" s="70"/>
      <c r="Z639" s="70"/>
      <c r="AA639" s="70"/>
      <c r="AB639" s="70"/>
      <c r="AC639" s="70"/>
      <c r="AD639" s="70"/>
      <c r="AE639" s="70"/>
      <c r="AF639" s="70"/>
      <c r="AG639" s="70"/>
      <c r="AH639" s="70"/>
      <c r="AI639" s="47"/>
    </row>
    <row r="640" spans="1:35" s="223" customFormat="1" ht="10.5" customHeight="1">
      <c r="A640" s="396"/>
      <c r="B640" s="70"/>
      <c r="C640" s="70"/>
      <c r="D640" s="70"/>
      <c r="E640" s="70"/>
      <c r="F640" s="70"/>
      <c r="G640" s="70"/>
      <c r="H640" s="70"/>
      <c r="I640" s="70"/>
      <c r="J640" s="70"/>
      <c r="K640" s="70"/>
      <c r="L640" s="70"/>
      <c r="M640" s="70"/>
      <c r="N640" s="70"/>
      <c r="O640" s="70"/>
      <c r="P640" s="70"/>
      <c r="Q640" s="70"/>
      <c r="R640" s="70"/>
      <c r="S640" s="70"/>
      <c r="T640" s="70"/>
      <c r="U640" s="70"/>
      <c r="V640" s="70"/>
      <c r="W640" s="70"/>
      <c r="X640" s="70"/>
      <c r="Y640" s="70"/>
      <c r="Z640" s="70"/>
      <c r="AA640" s="70"/>
      <c r="AB640" s="70"/>
      <c r="AC640" s="70"/>
      <c r="AD640" s="70"/>
      <c r="AE640" s="70"/>
      <c r="AF640" s="70"/>
      <c r="AG640" s="70"/>
      <c r="AH640" s="70"/>
      <c r="AI640" s="47"/>
    </row>
    <row r="641" spans="1:35" s="223" customFormat="1" ht="10.5" customHeight="1">
      <c r="A641" s="396"/>
      <c r="B641" s="70"/>
      <c r="C641" s="70"/>
      <c r="D641" s="70"/>
      <c r="E641" s="70"/>
      <c r="F641" s="70"/>
      <c r="G641" s="70"/>
      <c r="H641" s="70"/>
      <c r="I641" s="70"/>
      <c r="J641" s="70"/>
      <c r="K641" s="70"/>
      <c r="L641" s="70"/>
      <c r="M641" s="70"/>
      <c r="N641" s="70"/>
      <c r="O641" s="70"/>
      <c r="P641" s="70"/>
      <c r="Q641" s="70"/>
      <c r="R641" s="70"/>
      <c r="S641" s="70"/>
      <c r="T641" s="70"/>
      <c r="U641" s="70"/>
      <c r="V641" s="70"/>
      <c r="W641" s="70"/>
      <c r="X641" s="70"/>
      <c r="Y641" s="70"/>
      <c r="Z641" s="70"/>
      <c r="AA641" s="70"/>
      <c r="AB641" s="70"/>
      <c r="AC641" s="70"/>
      <c r="AD641" s="70"/>
      <c r="AE641" s="70"/>
      <c r="AF641" s="70"/>
      <c r="AG641" s="70"/>
      <c r="AH641" s="70"/>
      <c r="AI641" s="47"/>
    </row>
    <row r="642" spans="1:35" s="223" customFormat="1" ht="10.5" customHeight="1">
      <c r="A642" s="396"/>
      <c r="B642" s="70"/>
      <c r="C642" s="70"/>
      <c r="D642" s="70"/>
      <c r="E642" s="70"/>
      <c r="F642" s="70"/>
      <c r="G642" s="70"/>
      <c r="H642" s="70"/>
      <c r="I642" s="70"/>
      <c r="J642" s="70"/>
      <c r="K642" s="70"/>
      <c r="L642" s="70"/>
      <c r="M642" s="70"/>
      <c r="N642" s="70"/>
      <c r="O642" s="70"/>
      <c r="P642" s="70"/>
      <c r="Q642" s="70"/>
      <c r="R642" s="70"/>
      <c r="S642" s="70"/>
      <c r="T642" s="70"/>
      <c r="U642" s="70"/>
      <c r="V642" s="70"/>
      <c r="W642" s="70"/>
      <c r="X642" s="70"/>
      <c r="Y642" s="70"/>
      <c r="Z642" s="70"/>
      <c r="AA642" s="70"/>
      <c r="AB642" s="70"/>
      <c r="AC642" s="70"/>
      <c r="AD642" s="70"/>
      <c r="AE642" s="70"/>
      <c r="AF642" s="70"/>
      <c r="AG642" s="70"/>
      <c r="AH642" s="70"/>
      <c r="AI642" s="47"/>
    </row>
    <row r="643" spans="1:35" s="223" customFormat="1" ht="10.5" customHeight="1">
      <c r="A643" s="396"/>
      <c r="B643" s="70"/>
      <c r="C643" s="70"/>
      <c r="D643" s="70"/>
      <c r="E643" s="70"/>
      <c r="F643" s="70"/>
      <c r="G643" s="70"/>
      <c r="H643" s="70"/>
      <c r="I643" s="70"/>
      <c r="J643" s="70"/>
      <c r="K643" s="70"/>
      <c r="L643" s="70"/>
      <c r="M643" s="70"/>
      <c r="N643" s="70"/>
      <c r="O643" s="70"/>
      <c r="P643" s="70"/>
      <c r="Q643" s="70"/>
      <c r="R643" s="70"/>
      <c r="S643" s="70"/>
      <c r="T643" s="70"/>
      <c r="U643" s="70"/>
      <c r="V643" s="70"/>
      <c r="W643" s="70"/>
      <c r="X643" s="70"/>
      <c r="Y643" s="70"/>
      <c r="Z643" s="70"/>
      <c r="AA643" s="70"/>
      <c r="AB643" s="70"/>
      <c r="AC643" s="70"/>
      <c r="AD643" s="70"/>
      <c r="AE643" s="70"/>
      <c r="AF643" s="70"/>
      <c r="AG643" s="70"/>
      <c r="AH643" s="70"/>
      <c r="AI643" s="47"/>
    </row>
    <row r="644" spans="1:35" s="223" customFormat="1" ht="10.5" customHeight="1">
      <c r="A644" s="396"/>
      <c r="B644" s="70"/>
      <c r="C644" s="70"/>
      <c r="D644" s="70"/>
      <c r="E644" s="70"/>
      <c r="F644" s="70"/>
      <c r="G644" s="70"/>
      <c r="H644" s="70"/>
      <c r="I644" s="70"/>
      <c r="J644" s="70"/>
      <c r="K644" s="70"/>
      <c r="L644" s="70"/>
      <c r="M644" s="70"/>
      <c r="N644" s="70"/>
      <c r="O644" s="70"/>
      <c r="P644" s="70"/>
      <c r="Q644" s="70"/>
      <c r="R644" s="70"/>
      <c r="S644" s="70"/>
      <c r="T644" s="70"/>
      <c r="U644" s="70"/>
      <c r="V644" s="70"/>
      <c r="W644" s="70"/>
      <c r="X644" s="70"/>
      <c r="Y644" s="70"/>
      <c r="Z644" s="70"/>
      <c r="AA644" s="70"/>
      <c r="AB644" s="70"/>
      <c r="AC644" s="70"/>
      <c r="AD644" s="70"/>
      <c r="AE644" s="70"/>
      <c r="AF644" s="70"/>
      <c r="AG644" s="70"/>
      <c r="AH644" s="70"/>
      <c r="AI644" s="47"/>
    </row>
    <row r="645" spans="1:35" s="223" customFormat="1" ht="10.5" customHeight="1">
      <c r="A645" s="396"/>
      <c r="B645" s="70"/>
      <c r="C645" s="70"/>
      <c r="D645" s="70"/>
      <c r="E645" s="70"/>
      <c r="F645" s="70"/>
      <c r="G645" s="70"/>
      <c r="H645" s="70"/>
      <c r="I645" s="70"/>
      <c r="J645" s="70"/>
      <c r="K645" s="70"/>
      <c r="L645" s="70"/>
      <c r="M645" s="70"/>
      <c r="N645" s="70"/>
      <c r="O645" s="70"/>
      <c r="P645" s="70"/>
      <c r="Q645" s="70"/>
      <c r="R645" s="70"/>
      <c r="S645" s="70"/>
      <c r="T645" s="70"/>
      <c r="U645" s="70"/>
      <c r="V645" s="70"/>
      <c r="W645" s="70"/>
      <c r="X645" s="70"/>
      <c r="Y645" s="70"/>
      <c r="Z645" s="70"/>
      <c r="AA645" s="70"/>
      <c r="AB645" s="70"/>
      <c r="AC645" s="70"/>
      <c r="AD645" s="70"/>
      <c r="AE645" s="70"/>
      <c r="AF645" s="70"/>
      <c r="AG645" s="70"/>
      <c r="AH645" s="70"/>
      <c r="AI645" s="47"/>
    </row>
    <row r="646" spans="1:35" s="223" customFormat="1" ht="10.5" customHeight="1">
      <c r="A646" s="396"/>
      <c r="B646" s="70"/>
      <c r="C646" s="70"/>
      <c r="D646" s="70"/>
      <c r="E646" s="70"/>
      <c r="F646" s="70"/>
      <c r="G646" s="70"/>
      <c r="H646" s="70"/>
      <c r="I646" s="70"/>
      <c r="J646" s="70"/>
      <c r="K646" s="70"/>
      <c r="L646" s="70"/>
      <c r="M646" s="70"/>
      <c r="N646" s="70"/>
      <c r="O646" s="70"/>
      <c r="P646" s="70"/>
      <c r="Q646" s="70"/>
      <c r="R646" s="70"/>
      <c r="S646" s="70"/>
      <c r="T646" s="70"/>
      <c r="U646" s="70"/>
      <c r="V646" s="70"/>
      <c r="W646" s="70"/>
      <c r="X646" s="70"/>
      <c r="Y646" s="70"/>
      <c r="Z646" s="70"/>
      <c r="AA646" s="70"/>
      <c r="AB646" s="70"/>
      <c r="AC646" s="70"/>
      <c r="AD646" s="70"/>
      <c r="AE646" s="70"/>
      <c r="AF646" s="70"/>
      <c r="AG646" s="70"/>
      <c r="AH646" s="70"/>
      <c r="AI646" s="47"/>
    </row>
    <row r="647" spans="1:35" s="223" customFormat="1" ht="10.5" customHeight="1">
      <c r="A647" s="396"/>
      <c r="B647" s="70"/>
      <c r="C647" s="70"/>
      <c r="D647" s="70"/>
      <c r="E647" s="70"/>
      <c r="F647" s="70"/>
      <c r="G647" s="70"/>
      <c r="H647" s="70"/>
      <c r="I647" s="70"/>
      <c r="J647" s="70"/>
      <c r="K647" s="70"/>
      <c r="L647" s="70"/>
      <c r="M647" s="70"/>
      <c r="N647" s="70"/>
      <c r="O647" s="70"/>
      <c r="P647" s="70"/>
      <c r="Q647" s="70"/>
      <c r="R647" s="70"/>
      <c r="S647" s="70"/>
      <c r="T647" s="70"/>
      <c r="U647" s="70"/>
      <c r="V647" s="70"/>
      <c r="W647" s="70"/>
      <c r="X647" s="70"/>
      <c r="Y647" s="70"/>
      <c r="Z647" s="70"/>
      <c r="AA647" s="70"/>
      <c r="AB647" s="70"/>
      <c r="AC647" s="70"/>
      <c r="AD647" s="70"/>
      <c r="AE647" s="70"/>
      <c r="AF647" s="70"/>
      <c r="AG647" s="70"/>
      <c r="AH647" s="70"/>
      <c r="AI647" s="47"/>
    </row>
    <row r="648" spans="1:35" s="223" customFormat="1" ht="10.5" customHeight="1">
      <c r="A648" s="396"/>
      <c r="B648" s="70"/>
      <c r="C648" s="70"/>
      <c r="D648" s="70"/>
      <c r="E648" s="70"/>
      <c r="F648" s="70"/>
      <c r="G648" s="70"/>
      <c r="H648" s="70"/>
      <c r="I648" s="70"/>
      <c r="J648" s="70"/>
      <c r="K648" s="70"/>
      <c r="L648" s="70"/>
      <c r="M648" s="70"/>
      <c r="N648" s="70"/>
      <c r="O648" s="70"/>
      <c r="P648" s="70"/>
      <c r="Q648" s="70"/>
      <c r="R648" s="70"/>
      <c r="S648" s="70"/>
      <c r="T648" s="70"/>
      <c r="U648" s="70"/>
      <c r="V648" s="70"/>
      <c r="W648" s="70"/>
      <c r="X648" s="70"/>
      <c r="Y648" s="70"/>
      <c r="Z648" s="70"/>
      <c r="AA648" s="70"/>
      <c r="AB648" s="70"/>
      <c r="AC648" s="70"/>
      <c r="AD648" s="70"/>
      <c r="AE648" s="70"/>
      <c r="AF648" s="70"/>
      <c r="AG648" s="70"/>
      <c r="AH648" s="70"/>
      <c r="AI648" s="47"/>
    </row>
    <row r="649" spans="1:35" s="223" customFormat="1" ht="10.5" customHeight="1">
      <c r="A649" s="396"/>
      <c r="B649" s="70"/>
      <c r="C649" s="70"/>
      <c r="D649" s="70"/>
      <c r="E649" s="70"/>
      <c r="F649" s="70"/>
      <c r="G649" s="70"/>
      <c r="H649" s="70"/>
      <c r="I649" s="70"/>
      <c r="J649" s="70"/>
      <c r="K649" s="70"/>
      <c r="L649" s="70"/>
      <c r="M649" s="70"/>
      <c r="N649" s="70"/>
      <c r="O649" s="70"/>
      <c r="P649" s="70"/>
      <c r="Q649" s="70"/>
      <c r="R649" s="70"/>
      <c r="S649" s="70"/>
      <c r="T649" s="70"/>
      <c r="U649" s="70"/>
      <c r="V649" s="70"/>
      <c r="W649" s="70"/>
      <c r="X649" s="70"/>
      <c r="Y649" s="70"/>
      <c r="Z649" s="70"/>
      <c r="AA649" s="70"/>
      <c r="AB649" s="70"/>
      <c r="AC649" s="70"/>
      <c r="AD649" s="70"/>
      <c r="AE649" s="70"/>
      <c r="AF649" s="70"/>
      <c r="AG649" s="70"/>
      <c r="AH649" s="70"/>
      <c r="AI649" s="47"/>
    </row>
    <row r="650" spans="1:35" s="223" customFormat="1" ht="10.5" customHeight="1">
      <c r="A650" s="396"/>
      <c r="B650" s="70"/>
      <c r="C650" s="70"/>
      <c r="D650" s="70"/>
      <c r="E650" s="70"/>
      <c r="F650" s="70"/>
      <c r="G650" s="70"/>
      <c r="H650" s="70"/>
      <c r="I650" s="70"/>
      <c r="J650" s="70"/>
      <c r="K650" s="70"/>
      <c r="L650" s="70"/>
      <c r="M650" s="70"/>
      <c r="N650" s="70"/>
      <c r="O650" s="70"/>
      <c r="P650" s="70"/>
      <c r="Q650" s="70"/>
      <c r="R650" s="70"/>
      <c r="S650" s="70"/>
      <c r="T650" s="70"/>
      <c r="U650" s="70"/>
      <c r="V650" s="70"/>
      <c r="W650" s="70"/>
      <c r="X650" s="70"/>
      <c r="Y650" s="70"/>
      <c r="Z650" s="70"/>
      <c r="AA650" s="70"/>
      <c r="AB650" s="70"/>
      <c r="AC650" s="70"/>
      <c r="AD650" s="70"/>
      <c r="AE650" s="70"/>
      <c r="AF650" s="70"/>
      <c r="AG650" s="70"/>
      <c r="AH650" s="70"/>
      <c r="AI650" s="47"/>
    </row>
    <row r="651" spans="1:35" s="223" customFormat="1" ht="10.5" customHeight="1">
      <c r="A651" s="3630">
        <v>36</v>
      </c>
      <c r="B651" s="2344"/>
      <c r="C651" s="2344"/>
      <c r="D651" s="2344"/>
      <c r="E651" s="2344"/>
      <c r="F651" s="2344"/>
      <c r="G651" s="2344"/>
      <c r="H651" s="2344"/>
      <c r="I651" s="2344"/>
      <c r="J651" s="2344"/>
      <c r="K651" s="2344"/>
      <c r="L651" s="2344"/>
      <c r="M651" s="2344"/>
      <c r="N651" s="2344"/>
      <c r="O651" s="2344"/>
      <c r="P651" s="2344"/>
      <c r="Q651" s="2344"/>
      <c r="R651" s="2344"/>
      <c r="S651" s="2344"/>
      <c r="T651" s="2344"/>
      <c r="U651" s="2344"/>
      <c r="V651" s="2344"/>
      <c r="W651" s="2344"/>
      <c r="X651" s="2344"/>
      <c r="Y651" s="2344"/>
      <c r="Z651" s="2344"/>
      <c r="AA651" s="2344"/>
      <c r="AB651" s="2344"/>
      <c r="AC651" s="2344"/>
      <c r="AD651" s="2344"/>
      <c r="AE651" s="2344"/>
      <c r="AF651" s="2344"/>
      <c r="AG651" s="2344"/>
      <c r="AH651" s="2344"/>
      <c r="AI651" s="47"/>
    </row>
    <row r="652" spans="1:35" s="223" customFormat="1" ht="10.5" customHeight="1">
      <c r="A652" s="396"/>
      <c r="B652" s="70"/>
      <c r="C652" s="70"/>
      <c r="D652" s="70"/>
      <c r="E652" s="70"/>
      <c r="F652" s="70"/>
      <c r="G652" s="70"/>
      <c r="H652" s="70"/>
      <c r="I652" s="70"/>
      <c r="J652" s="70"/>
      <c r="K652" s="70"/>
      <c r="L652" s="70"/>
      <c r="M652" s="70"/>
      <c r="N652" s="70"/>
      <c r="O652" s="70"/>
      <c r="P652" s="70"/>
      <c r="Q652" s="70"/>
      <c r="R652" s="70"/>
      <c r="S652" s="70"/>
      <c r="T652" s="70"/>
      <c r="U652" s="70"/>
      <c r="V652" s="70"/>
      <c r="W652" s="70"/>
      <c r="X652" s="70"/>
      <c r="Y652" s="70"/>
      <c r="Z652" s="70"/>
      <c r="AA652" s="70"/>
      <c r="AB652" s="70"/>
      <c r="AC652" s="70"/>
      <c r="AD652" s="70"/>
      <c r="AE652" s="70"/>
      <c r="AF652" s="70"/>
      <c r="AG652" s="70"/>
      <c r="AH652" s="70"/>
      <c r="AI652" s="47"/>
    </row>
  </sheetData>
  <sheetProtection selectLockedCells="1" selectUnlockedCells="1"/>
  <mergeCells count="242">
    <mergeCell ref="A1:AH1"/>
    <mergeCell ref="A2:AH2"/>
    <mergeCell ref="A3:AH3"/>
    <mergeCell ref="AF4:AH4"/>
    <mergeCell ref="B9:E9"/>
    <mergeCell ref="B10:E10"/>
    <mergeCell ref="E18:F18"/>
    <mergeCell ref="AE29:AF29"/>
    <mergeCell ref="E40:F40"/>
    <mergeCell ref="G19:I20"/>
    <mergeCell ref="B5:G6"/>
    <mergeCell ref="H5:I6"/>
    <mergeCell ref="F9:G10"/>
    <mergeCell ref="B12:N13"/>
    <mergeCell ref="G25:I26"/>
    <mergeCell ref="B34:N35"/>
    <mergeCell ref="AD305:AD306"/>
    <mergeCell ref="B59:C59"/>
    <mergeCell ref="B62:C62"/>
    <mergeCell ref="B69:C69"/>
    <mergeCell ref="A134:AH134"/>
    <mergeCell ref="B142:E142"/>
    <mergeCell ref="B143:E143"/>
    <mergeCell ref="B146:C146"/>
    <mergeCell ref="B150:C150"/>
    <mergeCell ref="E185:AC185"/>
    <mergeCell ref="AE152:AE153"/>
    <mergeCell ref="AE155:AE156"/>
    <mergeCell ref="AE158:AE159"/>
    <mergeCell ref="AE161:AE162"/>
    <mergeCell ref="AE164:AE165"/>
    <mergeCell ref="AE167:AE168"/>
    <mergeCell ref="AE170:AE171"/>
    <mergeCell ref="AE173:AE174"/>
    <mergeCell ref="AE176:AE177"/>
    <mergeCell ref="AE182:AE183"/>
    <mergeCell ref="AE185:AE186"/>
    <mergeCell ref="B138:G139"/>
    <mergeCell ref="H138:I139"/>
    <mergeCell ref="F142:G143"/>
    <mergeCell ref="AE448:AE449"/>
    <mergeCell ref="E188:AC188"/>
    <mergeCell ref="A260:AH260"/>
    <mergeCell ref="B266:E266"/>
    <mergeCell ref="B267:E267"/>
    <mergeCell ref="B272:C272"/>
    <mergeCell ref="Z301:AA301"/>
    <mergeCell ref="B309:C309"/>
    <mergeCell ref="E312:F312"/>
    <mergeCell ref="A402:AH402"/>
    <mergeCell ref="O204:O205"/>
    <mergeCell ref="O313:O314"/>
    <mergeCell ref="P313:P314"/>
    <mergeCell ref="AD216:AD217"/>
    <mergeCell ref="AD219:AD220"/>
    <mergeCell ref="AD275:AD276"/>
    <mergeCell ref="AD278:AD279"/>
    <mergeCell ref="AD281:AD282"/>
    <mergeCell ref="AD284:AD285"/>
    <mergeCell ref="AD287:AD288"/>
    <mergeCell ref="AD290:AD291"/>
    <mergeCell ref="AD293:AD294"/>
    <mergeCell ref="AD296:AD297"/>
    <mergeCell ref="AD299:AD300"/>
    <mergeCell ref="B551:C551"/>
    <mergeCell ref="B565:C565"/>
    <mergeCell ref="AD583:AE583"/>
    <mergeCell ref="B590:C590"/>
    <mergeCell ref="AD593:AE593"/>
    <mergeCell ref="B609:C609"/>
    <mergeCell ref="N569:N570"/>
    <mergeCell ref="O569:O570"/>
    <mergeCell ref="AA534:AA535"/>
    <mergeCell ref="AA538:AA539"/>
    <mergeCell ref="AA542:AA543"/>
    <mergeCell ref="AA554:AA555"/>
    <mergeCell ref="AA557:AA558"/>
    <mergeCell ref="AB584:AB585"/>
    <mergeCell ref="AB594:AB595"/>
    <mergeCell ref="AB598:AB599"/>
    <mergeCell ref="AB602:AB603"/>
    <mergeCell ref="F569:H570"/>
    <mergeCell ref="P569:R570"/>
    <mergeCell ref="AB546:AD547"/>
    <mergeCell ref="AB560:AD561"/>
    <mergeCell ref="AD611:AE611"/>
    <mergeCell ref="A631:AH631"/>
    <mergeCell ref="A651:AH651"/>
    <mergeCell ref="D204:D205"/>
    <mergeCell ref="D415:D416"/>
    <mergeCell ref="D456:D457"/>
    <mergeCell ref="D569:D570"/>
    <mergeCell ref="E19:E20"/>
    <mergeCell ref="E25:E26"/>
    <mergeCell ref="E41:E42"/>
    <mergeCell ref="E55:E56"/>
    <mergeCell ref="E204:E205"/>
    <mergeCell ref="E313:E314"/>
    <mergeCell ref="E415:E416"/>
    <mergeCell ref="E456:E457"/>
    <mergeCell ref="E569:E570"/>
    <mergeCell ref="F19:F20"/>
    <mergeCell ref="F25:F26"/>
    <mergeCell ref="F41:F42"/>
    <mergeCell ref="F55:F56"/>
    <mergeCell ref="F313:F314"/>
    <mergeCell ref="N204:N205"/>
    <mergeCell ref="N415:N416"/>
    <mergeCell ref="N456:N457"/>
    <mergeCell ref="AB612:AB613"/>
    <mergeCell ref="AB615:AB616"/>
    <mergeCell ref="AD63:AD64"/>
    <mergeCell ref="AD66:AD67"/>
    <mergeCell ref="AD69:AD70"/>
    <mergeCell ref="AD72:AD73"/>
    <mergeCell ref="AD75:AD76"/>
    <mergeCell ref="AD78:AD79"/>
    <mergeCell ref="AD149:AD150"/>
    <mergeCell ref="AD152:AD153"/>
    <mergeCell ref="AD155:AD156"/>
    <mergeCell ref="AD158:AD159"/>
    <mergeCell ref="AD161:AD162"/>
    <mergeCell ref="AD164:AD165"/>
    <mergeCell ref="AD167:AD168"/>
    <mergeCell ref="AD170:AD171"/>
    <mergeCell ref="AD173:AD174"/>
    <mergeCell ref="AD176:AD177"/>
    <mergeCell ref="AD182:AD183"/>
    <mergeCell ref="AD185:AD186"/>
    <mergeCell ref="AD188:AD189"/>
    <mergeCell ref="AD191:AD192"/>
    <mergeCell ref="AD210:AD211"/>
    <mergeCell ref="AD213:AD214"/>
    <mergeCell ref="AE219:AE220"/>
    <mergeCell ref="AE275:AE276"/>
    <mergeCell ref="AE278:AE279"/>
    <mergeCell ref="AE281:AE282"/>
    <mergeCell ref="AE49:AE50"/>
    <mergeCell ref="AE52:AE53"/>
    <mergeCell ref="AE63:AE64"/>
    <mergeCell ref="AE66:AE67"/>
    <mergeCell ref="AE69:AE70"/>
    <mergeCell ref="AE72:AE73"/>
    <mergeCell ref="AE75:AE76"/>
    <mergeCell ref="AE78:AE79"/>
    <mergeCell ref="AE149:AE150"/>
    <mergeCell ref="AE475:AE476"/>
    <mergeCell ref="AE534:AE535"/>
    <mergeCell ref="AE538:AE539"/>
    <mergeCell ref="AE542:AE543"/>
    <mergeCell ref="AE546:AE547"/>
    <mergeCell ref="AE554:AE555"/>
    <mergeCell ref="AE557:AE558"/>
    <mergeCell ref="AE560:AE561"/>
    <mergeCell ref="AF49:AF50"/>
    <mergeCell ref="AF52:AF53"/>
    <mergeCell ref="AE284:AE285"/>
    <mergeCell ref="AE287:AE288"/>
    <mergeCell ref="AE290:AE291"/>
    <mergeCell ref="AE293:AE294"/>
    <mergeCell ref="AE296:AE297"/>
    <mergeCell ref="AE299:AE300"/>
    <mergeCell ref="AE305:AE306"/>
    <mergeCell ref="AE424:AE425"/>
    <mergeCell ref="AE427:AE428"/>
    <mergeCell ref="AE188:AE189"/>
    <mergeCell ref="AE191:AE192"/>
    <mergeCell ref="AE210:AE211"/>
    <mergeCell ref="AE213:AE214"/>
    <mergeCell ref="AE216:AE217"/>
    <mergeCell ref="AF584:AF585"/>
    <mergeCell ref="AF594:AF595"/>
    <mergeCell ref="AF598:AF599"/>
    <mergeCell ref="AF602:AF603"/>
    <mergeCell ref="AF605:AF606"/>
    <mergeCell ref="AF612:AF613"/>
    <mergeCell ref="AF615:AF616"/>
    <mergeCell ref="AF619:AF620"/>
    <mergeCell ref="AG30:AG31"/>
    <mergeCell ref="A520:AH520"/>
    <mergeCell ref="O415:O416"/>
    <mergeCell ref="O456:O457"/>
    <mergeCell ref="AA475:AA476"/>
    <mergeCell ref="AD424:AD425"/>
    <mergeCell ref="AD427:AD428"/>
    <mergeCell ref="AD430:AD431"/>
    <mergeCell ref="AD433:AD434"/>
    <mergeCell ref="AD436:AD437"/>
    <mergeCell ref="AD444:AD445"/>
    <mergeCell ref="AD448:AD449"/>
    <mergeCell ref="AE430:AE431"/>
    <mergeCell ref="AE433:AE434"/>
    <mergeCell ref="AE436:AE437"/>
    <mergeCell ref="AE444:AE445"/>
    <mergeCell ref="G313:I314"/>
    <mergeCell ref="Q313:S314"/>
    <mergeCell ref="F408:G409"/>
    <mergeCell ref="F456:H457"/>
    <mergeCell ref="P456:R457"/>
    <mergeCell ref="AB534:AD535"/>
    <mergeCell ref="AB538:AD539"/>
    <mergeCell ref="AB542:AD543"/>
    <mergeCell ref="AB475:AD476"/>
    <mergeCell ref="B523:G524"/>
    <mergeCell ref="H523:I524"/>
    <mergeCell ref="B404:G405"/>
    <mergeCell ref="H404:I405"/>
    <mergeCell ref="B527:E527"/>
    <mergeCell ref="B528:E528"/>
    <mergeCell ref="B530:C530"/>
    <mergeCell ref="B408:E408"/>
    <mergeCell ref="B409:E409"/>
    <mergeCell ref="B411:C411"/>
    <mergeCell ref="B419:C419"/>
    <mergeCell ref="B440:C440"/>
    <mergeCell ref="B452:C452"/>
    <mergeCell ref="AC474:AD474"/>
    <mergeCell ref="B475:C475"/>
    <mergeCell ref="B197:N198"/>
    <mergeCell ref="B269:P270"/>
    <mergeCell ref="AD30:AF31"/>
    <mergeCell ref="AC619:AE620"/>
    <mergeCell ref="AC594:AE595"/>
    <mergeCell ref="AC598:AE599"/>
    <mergeCell ref="AC602:AE603"/>
    <mergeCell ref="G41:I42"/>
    <mergeCell ref="F204:H205"/>
    <mergeCell ref="P204:R205"/>
    <mergeCell ref="F415:H416"/>
    <mergeCell ref="G55:I56"/>
    <mergeCell ref="B262:G263"/>
    <mergeCell ref="H262:I263"/>
    <mergeCell ref="F266:G267"/>
    <mergeCell ref="F527:G528"/>
    <mergeCell ref="P415:R416"/>
    <mergeCell ref="E302:AA303"/>
    <mergeCell ref="AC612:AE613"/>
    <mergeCell ref="AC615:AE616"/>
    <mergeCell ref="AC605:AE606"/>
    <mergeCell ref="AC584:AE585"/>
    <mergeCell ref="AB554:AD555"/>
    <mergeCell ref="AB557:AD558"/>
  </mergeCells>
  <printOptions horizontalCentered="1" verticalCentered="1"/>
  <pageMargins left="0.15748031496063" right="0.196850393700787" top="0.31496062992126" bottom="0.27559055118110198" header="0.511811023622047" footer="0.511811023622047"/>
  <pageSetup paperSize="9" scale="66" firstPageNumber="2" orientation="portrait" useFirstPageNumber="1" horizontalDpi="300" verticalDpi="300" r:id="rId1"/>
  <headerFooter alignWithMargins="0"/>
  <rowBreaks count="3" manualBreakCount="3">
    <brk id="134" max="33" man="1"/>
    <brk id="260" max="33" man="1"/>
    <brk id="402" max="33" man="1"/>
  </row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2060"/>
  </sheetPr>
  <dimension ref="A1:AM101"/>
  <sheetViews>
    <sheetView showGridLines="0" view="pageBreakPreview" topLeftCell="A26" zoomScaleNormal="100" workbookViewId="0">
      <selection activeCell="J12" sqref="J12:J13"/>
    </sheetView>
  </sheetViews>
  <sheetFormatPr defaultColWidth="9.109375" defaultRowHeight="10.199999999999999"/>
  <cols>
    <col min="1" max="1" width="3.6640625" style="110" customWidth="1"/>
    <col min="2" max="2" width="0.6640625" style="111" customWidth="1"/>
    <col min="3" max="3" width="4.44140625" style="111" customWidth="1"/>
    <col min="4" max="4" width="3.88671875" style="111" customWidth="1"/>
    <col min="5" max="6" width="4.88671875" style="111" customWidth="1"/>
    <col min="7" max="9" width="3.44140625" style="111" customWidth="1"/>
    <col min="10" max="13" width="3.6640625" style="111" customWidth="1"/>
    <col min="14" max="14" width="4.44140625" style="111" customWidth="1"/>
    <col min="15" max="15" width="1.44140625" style="111" customWidth="1"/>
    <col min="16" max="17" width="3.33203125" style="111" customWidth="1"/>
    <col min="18" max="21" width="3.88671875" style="111" customWidth="1"/>
    <col min="22" max="22" width="5.6640625" style="111" customWidth="1"/>
    <col min="23" max="24" width="3.88671875" style="111" customWidth="1"/>
    <col min="25" max="25" width="2.88671875" style="111" customWidth="1"/>
    <col min="26" max="34" width="3.88671875" style="111" customWidth="1"/>
    <col min="35" max="35" width="6" style="111" customWidth="1"/>
    <col min="36" max="36" width="4.33203125" style="111" customWidth="1"/>
    <col min="37" max="37" width="3.88671875" style="111" customWidth="1"/>
    <col min="38" max="39" width="3.6640625" style="111" customWidth="1"/>
    <col min="40" max="16384" width="9.109375" style="111"/>
  </cols>
  <sheetData>
    <row r="1" spans="1:39" ht="12">
      <c r="A1" s="3643" t="s">
        <v>1292</v>
      </c>
      <c r="B1" s="3643"/>
      <c r="C1" s="3643"/>
      <c r="D1" s="3643"/>
      <c r="E1" s="3643"/>
      <c r="F1" s="3643"/>
      <c r="G1" s="3643"/>
      <c r="H1" s="3643"/>
      <c r="I1" s="3643"/>
      <c r="J1" s="3643"/>
      <c r="K1" s="3643"/>
      <c r="L1" s="3643"/>
      <c r="M1" s="3643"/>
      <c r="N1" s="3643"/>
      <c r="O1" s="3643"/>
      <c r="P1" s="3643"/>
      <c r="Q1" s="3643"/>
      <c r="R1" s="3643"/>
      <c r="S1" s="3643"/>
      <c r="T1" s="3643"/>
      <c r="U1" s="3643"/>
      <c r="V1" s="3643"/>
      <c r="W1" s="3643"/>
      <c r="X1" s="3643"/>
      <c r="Y1" s="3643"/>
      <c r="Z1" s="3643"/>
      <c r="AA1" s="3643"/>
      <c r="AB1" s="3643"/>
      <c r="AC1" s="3643"/>
      <c r="AD1" s="3643"/>
      <c r="AE1" s="3643"/>
      <c r="AF1" s="3643"/>
      <c r="AG1" s="3643"/>
      <c r="AH1" s="3643"/>
      <c r="AI1" s="3643"/>
      <c r="AJ1" s="3643"/>
      <c r="AK1" s="3643"/>
      <c r="AL1" s="156"/>
    </row>
    <row r="2" spans="1:39">
      <c r="A2" s="3644" t="s">
        <v>107</v>
      </c>
      <c r="B2" s="3644"/>
      <c r="C2" s="3644"/>
      <c r="D2" s="3644"/>
      <c r="E2" s="3644"/>
      <c r="F2" s="3644"/>
      <c r="G2" s="3644"/>
      <c r="H2" s="3644"/>
      <c r="I2" s="3644"/>
      <c r="J2" s="3644"/>
      <c r="K2" s="3644"/>
      <c r="L2" s="3644"/>
      <c r="M2" s="3644"/>
      <c r="N2" s="3644"/>
      <c r="O2" s="3644"/>
      <c r="P2" s="3644"/>
      <c r="Q2" s="3644"/>
      <c r="R2" s="3644"/>
      <c r="S2" s="3644"/>
      <c r="T2" s="3644"/>
      <c r="U2" s="3644"/>
      <c r="V2" s="3644"/>
      <c r="W2" s="3644"/>
      <c r="X2" s="3644"/>
      <c r="Y2" s="3644"/>
      <c r="Z2" s="3644"/>
      <c r="AA2" s="3644"/>
      <c r="AB2" s="3644"/>
      <c r="AC2" s="3644"/>
      <c r="AD2" s="3644"/>
      <c r="AE2" s="3644"/>
      <c r="AF2" s="3644"/>
      <c r="AG2" s="3644"/>
      <c r="AH2" s="3644"/>
      <c r="AI2" s="3644"/>
      <c r="AJ2" s="3644"/>
      <c r="AK2" s="3644"/>
      <c r="AL2" s="157"/>
    </row>
    <row r="3" spans="1:39">
      <c r="A3" s="1984" t="s">
        <v>1293</v>
      </c>
      <c r="B3" s="1984"/>
      <c r="C3" s="1984"/>
      <c r="D3" s="1984"/>
      <c r="E3" s="1984"/>
      <c r="F3" s="1984"/>
      <c r="G3" s="1984"/>
      <c r="H3" s="1984"/>
      <c r="I3" s="1984"/>
      <c r="J3" s="1984"/>
      <c r="K3" s="1984"/>
      <c r="L3" s="1984"/>
      <c r="M3" s="1984"/>
      <c r="N3" s="1984"/>
      <c r="O3" s="1984"/>
      <c r="P3" s="1984"/>
      <c r="Q3" s="1984"/>
      <c r="R3" s="1984"/>
      <c r="S3" s="1984"/>
      <c r="T3" s="1984"/>
      <c r="U3" s="1984"/>
      <c r="V3" s="1984"/>
      <c r="W3" s="1984"/>
      <c r="X3" s="1984"/>
      <c r="Y3" s="1984"/>
      <c r="Z3" s="1984"/>
      <c r="AA3" s="1984"/>
      <c r="AB3" s="1984"/>
      <c r="AC3" s="1984"/>
      <c r="AD3" s="1984"/>
      <c r="AE3" s="1984"/>
      <c r="AF3" s="1984"/>
      <c r="AG3" s="1984"/>
      <c r="AH3" s="1984"/>
      <c r="AI3" s="1984"/>
      <c r="AJ3" s="1984"/>
      <c r="AK3" s="1984"/>
      <c r="AL3" s="158"/>
    </row>
    <row r="4" spans="1:39" ht="26.25" customHeight="1">
      <c r="B4" s="67"/>
      <c r="C4" s="65"/>
      <c r="D4" s="131"/>
      <c r="E4" s="131"/>
      <c r="F4" s="131"/>
      <c r="G4" s="131"/>
      <c r="H4" s="131"/>
      <c r="I4" s="131"/>
      <c r="J4" s="131"/>
      <c r="K4" s="131"/>
      <c r="L4" s="131"/>
      <c r="M4" s="131"/>
      <c r="N4" s="131"/>
      <c r="O4" s="131"/>
      <c r="P4" s="131"/>
      <c r="Q4" s="131"/>
      <c r="R4" s="139"/>
      <c r="S4" s="139"/>
      <c r="T4" s="139"/>
      <c r="U4" s="139"/>
      <c r="V4" s="139"/>
      <c r="W4" s="139"/>
      <c r="X4" s="139"/>
      <c r="Y4" s="139"/>
      <c r="Z4" s="139"/>
      <c r="AA4" s="139"/>
      <c r="AB4" s="139"/>
      <c r="AC4" s="139"/>
      <c r="AD4" s="139"/>
      <c r="AE4" s="139"/>
      <c r="AF4" s="139"/>
      <c r="AG4" s="139"/>
      <c r="AH4" s="139"/>
      <c r="AI4" s="139"/>
      <c r="AJ4" s="139"/>
      <c r="AK4" s="139"/>
      <c r="AL4" s="131"/>
    </row>
    <row r="5" spans="1:39" ht="15" customHeight="1">
      <c r="B5" s="3588" t="s">
        <v>1294</v>
      </c>
      <c r="C5" s="3589"/>
      <c r="D5" s="3589"/>
      <c r="E5" s="3589"/>
      <c r="F5" s="3589"/>
      <c r="G5" s="3590"/>
      <c r="H5" s="3594" t="s">
        <v>1551</v>
      </c>
      <c r="I5" s="3595"/>
      <c r="J5" s="132"/>
      <c r="K5" s="133" t="s">
        <v>1552</v>
      </c>
      <c r="L5" s="132"/>
      <c r="M5" s="132"/>
      <c r="O5" s="131"/>
      <c r="P5" s="131"/>
      <c r="Q5" s="131"/>
      <c r="R5" s="139"/>
      <c r="S5" s="139"/>
      <c r="T5" s="139"/>
      <c r="U5" s="139"/>
      <c r="V5" s="139"/>
      <c r="W5" s="139"/>
      <c r="X5" s="139"/>
      <c r="Y5" s="139"/>
      <c r="Z5" s="139"/>
      <c r="AA5" s="139"/>
      <c r="AB5" s="139"/>
      <c r="AC5" s="139"/>
      <c r="AD5" s="139"/>
      <c r="AE5" s="139"/>
      <c r="AF5" s="139"/>
      <c r="AG5" s="139"/>
      <c r="AH5" s="139"/>
      <c r="AI5" s="139"/>
      <c r="AJ5" s="139"/>
      <c r="AK5" s="139"/>
      <c r="AL5" s="131"/>
    </row>
    <row r="6" spans="1:39" ht="15" customHeight="1">
      <c r="B6" s="3591"/>
      <c r="C6" s="3592"/>
      <c r="D6" s="3592"/>
      <c r="E6" s="3592"/>
      <c r="F6" s="3592"/>
      <c r="G6" s="3593"/>
      <c r="H6" s="3596"/>
      <c r="I6" s="3597"/>
      <c r="J6" s="135"/>
      <c r="K6" s="86" t="s">
        <v>1553</v>
      </c>
      <c r="L6" s="135"/>
      <c r="M6" s="135"/>
      <c r="O6" s="131"/>
      <c r="P6" s="131"/>
      <c r="Q6" s="131"/>
      <c r="R6" s="139"/>
      <c r="S6" s="139"/>
      <c r="T6" s="139"/>
      <c r="U6" s="139"/>
      <c r="V6" s="139"/>
      <c r="W6" s="139"/>
      <c r="X6" s="139"/>
      <c r="Y6" s="139"/>
      <c r="Z6" s="139"/>
      <c r="AA6" s="139"/>
      <c r="AB6" s="139"/>
      <c r="AC6" s="139"/>
      <c r="AD6" s="139"/>
      <c r="AE6" s="139"/>
      <c r="AF6" s="139"/>
      <c r="AG6" s="139"/>
      <c r="AH6" s="139"/>
      <c r="AI6" s="139"/>
      <c r="AJ6" s="139"/>
      <c r="AK6" s="139"/>
      <c r="AL6" s="131"/>
    </row>
    <row r="7" spans="1:39" ht="18" customHeight="1">
      <c r="B7" s="67"/>
      <c r="C7" s="65"/>
      <c r="D7" s="131"/>
      <c r="E7" s="131"/>
      <c r="F7" s="131"/>
      <c r="G7" s="131"/>
      <c r="H7" s="131"/>
      <c r="I7" s="131"/>
      <c r="J7" s="131"/>
      <c r="K7" s="131"/>
      <c r="L7" s="131"/>
      <c r="M7" s="131"/>
      <c r="N7" s="131"/>
      <c r="O7" s="131"/>
      <c r="P7" s="131"/>
      <c r="Q7" s="131"/>
      <c r="R7" s="139"/>
      <c r="S7" s="139"/>
      <c r="T7" s="139"/>
      <c r="U7" s="139"/>
      <c r="V7" s="139"/>
      <c r="W7" s="139"/>
      <c r="X7" s="139"/>
      <c r="Y7" s="139"/>
      <c r="Z7" s="139"/>
      <c r="AA7" s="139"/>
      <c r="AB7" s="139"/>
      <c r="AC7" s="139"/>
      <c r="AD7" s="139"/>
      <c r="AE7" s="139"/>
      <c r="AF7" s="139"/>
      <c r="AG7" s="139"/>
      <c r="AH7" s="139"/>
      <c r="AI7" s="139"/>
      <c r="AJ7" s="139"/>
      <c r="AK7" s="139"/>
      <c r="AL7" s="131"/>
    </row>
    <row r="8" spans="1:39" ht="12" customHeight="1">
      <c r="A8" s="1928" t="s">
        <v>1554</v>
      </c>
      <c r="C8" s="109" t="s">
        <v>1555</v>
      </c>
      <c r="D8" s="109"/>
      <c r="E8" s="95"/>
      <c r="F8" s="164"/>
      <c r="G8" s="116"/>
      <c r="H8" s="116"/>
      <c r="I8" s="116"/>
      <c r="J8" s="52"/>
      <c r="K8" s="52"/>
      <c r="L8" s="52"/>
      <c r="M8" s="52"/>
      <c r="N8" s="167"/>
      <c r="O8" s="116"/>
      <c r="P8" s="116"/>
      <c r="R8" s="52"/>
      <c r="S8" s="163"/>
      <c r="T8" s="67"/>
      <c r="U8" s="67"/>
      <c r="V8" s="67"/>
      <c r="W8" s="67"/>
      <c r="X8" s="67"/>
      <c r="Y8" s="67"/>
      <c r="Z8" s="67"/>
      <c r="AA8" s="67"/>
      <c r="AB8" s="52"/>
      <c r="AC8" s="52"/>
      <c r="AD8" s="52"/>
      <c r="AE8" s="52"/>
      <c r="AF8" s="52"/>
    </row>
    <row r="9" spans="1:39" ht="12" customHeight="1">
      <c r="C9" s="115" t="s">
        <v>1556</v>
      </c>
      <c r="D9" s="115"/>
      <c r="E9" s="95"/>
      <c r="F9" s="164"/>
      <c r="G9" s="116"/>
      <c r="H9" s="116"/>
      <c r="I9" s="116"/>
      <c r="J9" s="52"/>
      <c r="K9" s="52"/>
      <c r="L9" s="52"/>
      <c r="M9" s="52"/>
      <c r="N9" s="167"/>
      <c r="O9" s="116"/>
      <c r="P9" s="116"/>
      <c r="R9" s="52"/>
      <c r="S9" s="163"/>
      <c r="T9" s="67"/>
      <c r="U9" s="67"/>
      <c r="V9" s="67"/>
      <c r="W9" s="67"/>
      <c r="X9" s="67"/>
      <c r="Y9" s="67"/>
      <c r="Z9" s="67"/>
      <c r="AA9" s="67"/>
      <c r="AB9" s="52"/>
      <c r="AC9" s="52"/>
      <c r="AD9" s="52"/>
      <c r="AE9" s="52"/>
      <c r="AF9" s="52"/>
    </row>
    <row r="10" spans="1:39" ht="11.25" customHeight="1">
      <c r="B10" s="67"/>
      <c r="C10" s="65"/>
      <c r="D10" s="131"/>
      <c r="E10" s="131"/>
      <c r="F10" s="131"/>
      <c r="G10" s="131"/>
      <c r="H10" s="131"/>
      <c r="I10" s="131"/>
      <c r="J10" s="131"/>
      <c r="K10" s="131"/>
      <c r="L10" s="131"/>
      <c r="M10" s="131"/>
      <c r="N10" s="131"/>
      <c r="O10" s="131"/>
      <c r="P10" s="131"/>
      <c r="Q10" s="131"/>
      <c r="R10" s="139"/>
      <c r="S10" s="139"/>
      <c r="T10" s="139"/>
      <c r="U10" s="139"/>
      <c r="V10" s="139"/>
      <c r="W10" s="139"/>
      <c r="X10" s="139"/>
      <c r="Y10" s="139"/>
      <c r="Z10" s="139"/>
      <c r="AA10" s="139"/>
      <c r="AB10" s="139"/>
      <c r="AC10" s="139"/>
      <c r="AD10" s="139"/>
      <c r="AE10" s="139"/>
      <c r="AF10" s="139"/>
      <c r="AG10" s="139"/>
      <c r="AH10" s="139"/>
      <c r="AI10" s="139"/>
      <c r="AJ10" s="3659"/>
      <c r="AK10" s="3659"/>
      <c r="AL10" s="131"/>
    </row>
    <row r="11" spans="1:39" s="109" customFormat="1">
      <c r="A11" s="110"/>
      <c r="B11" s="115"/>
      <c r="C11" s="3572">
        <v>410001</v>
      </c>
      <c r="D11" s="3572"/>
      <c r="E11" s="57"/>
      <c r="F11" s="116"/>
      <c r="G11" s="95"/>
      <c r="H11" s="95"/>
      <c r="I11" s="95"/>
      <c r="J11" s="65"/>
      <c r="K11" s="65"/>
      <c r="L11" s="65"/>
      <c r="M11" s="65"/>
      <c r="N11" s="65"/>
      <c r="O11" s="95"/>
      <c r="P11" s="95"/>
      <c r="Q11" s="111"/>
      <c r="R11" s="111"/>
      <c r="S11" s="111"/>
      <c r="T11" s="111"/>
      <c r="U11" s="111"/>
      <c r="V11" s="111"/>
      <c r="W11" s="111"/>
      <c r="X11" s="111"/>
      <c r="Y11" s="111"/>
      <c r="Z11" s="111"/>
      <c r="AA11" s="111"/>
      <c r="AB11" s="65"/>
      <c r="AC11" s="65"/>
      <c r="AD11" s="65"/>
      <c r="AE11" s="65"/>
      <c r="AF11" s="65"/>
      <c r="AG11" s="111"/>
      <c r="AH11" s="111"/>
      <c r="AI11" s="111"/>
      <c r="AJ11" s="111"/>
      <c r="AK11" s="111"/>
      <c r="AL11" s="65"/>
      <c r="AM11" s="111"/>
    </row>
    <row r="12" spans="1:39" s="109" customFormat="1" ht="11.25" customHeight="1">
      <c r="A12" s="110"/>
      <c r="B12" s="115"/>
      <c r="C12" s="2143">
        <v>1</v>
      </c>
      <c r="D12" s="3619"/>
      <c r="E12" s="3647" t="s">
        <v>1306</v>
      </c>
      <c r="F12" s="3648"/>
      <c r="G12" s="95"/>
      <c r="H12" s="95"/>
      <c r="I12" s="2143">
        <v>2</v>
      </c>
      <c r="J12" s="3619"/>
      <c r="K12" s="2129" t="s">
        <v>1311</v>
      </c>
      <c r="L12" s="2130"/>
      <c r="M12" s="2130"/>
      <c r="N12" s="48"/>
      <c r="O12" s="292"/>
      <c r="P12" s="1961" t="s">
        <v>3272</v>
      </c>
      <c r="Q12" s="293"/>
      <c r="R12" s="293"/>
      <c r="S12" s="293"/>
      <c r="T12" s="293"/>
      <c r="U12" s="293"/>
      <c r="V12" s="295"/>
      <c r="W12" s="111"/>
      <c r="X12" s="111"/>
      <c r="Y12" s="111"/>
      <c r="Z12" s="111"/>
      <c r="AA12" s="111"/>
      <c r="AB12" s="65"/>
      <c r="AC12" s="65"/>
      <c r="AD12" s="65"/>
      <c r="AE12" s="65"/>
      <c r="AF12" s="65"/>
      <c r="AG12" s="111"/>
      <c r="AH12" s="111"/>
      <c r="AI12" s="111"/>
      <c r="AJ12" s="111"/>
      <c r="AK12" s="111"/>
      <c r="AL12" s="65"/>
      <c r="AM12" s="111"/>
    </row>
    <row r="13" spans="1:39" s="109" customFormat="1" ht="11.25" customHeight="1">
      <c r="A13" s="110"/>
      <c r="B13" s="115"/>
      <c r="C13" s="2143"/>
      <c r="D13" s="3620"/>
      <c r="E13" s="3647"/>
      <c r="F13" s="3648"/>
      <c r="G13" s="95"/>
      <c r="H13" s="95"/>
      <c r="I13" s="2143"/>
      <c r="J13" s="3620"/>
      <c r="K13" s="2129"/>
      <c r="L13" s="2130"/>
      <c r="M13" s="2130"/>
      <c r="N13" s="48"/>
      <c r="O13" s="294"/>
      <c r="P13" s="1963" t="s">
        <v>3273</v>
      </c>
      <c r="Q13" s="296"/>
      <c r="R13" s="296"/>
      <c r="S13" s="296"/>
      <c r="T13" s="296"/>
      <c r="U13" s="1962"/>
      <c r="V13" s="297"/>
      <c r="W13" s="111"/>
      <c r="X13" s="111"/>
      <c r="Y13" s="111"/>
      <c r="Z13" s="111"/>
      <c r="AA13" s="111"/>
      <c r="AB13" s="111"/>
      <c r="AC13" s="111"/>
      <c r="AD13" s="111"/>
      <c r="AE13" s="111"/>
      <c r="AF13" s="111"/>
      <c r="AG13" s="111"/>
      <c r="AH13" s="111"/>
      <c r="AI13" s="111"/>
      <c r="AJ13" s="52"/>
      <c r="AK13" s="111"/>
      <c r="AL13" s="65"/>
      <c r="AM13" s="111"/>
    </row>
    <row r="14" spans="1:39" ht="11.25" customHeight="1">
      <c r="A14" s="153"/>
      <c r="B14" s="81"/>
      <c r="C14" s="79"/>
      <c r="D14" s="137"/>
      <c r="E14" s="137"/>
      <c r="F14" s="137"/>
      <c r="G14" s="137"/>
      <c r="H14" s="137"/>
      <c r="I14" s="137"/>
      <c r="J14" s="137"/>
      <c r="K14" s="137"/>
      <c r="L14" s="137"/>
      <c r="M14" s="137"/>
      <c r="N14" s="137"/>
      <c r="O14" s="137"/>
      <c r="P14" s="137"/>
      <c r="Q14" s="137"/>
      <c r="R14" s="298"/>
      <c r="S14" s="298"/>
      <c r="T14" s="298"/>
      <c r="U14" s="1964"/>
      <c r="V14" s="298"/>
      <c r="W14" s="298"/>
      <c r="X14" s="298"/>
      <c r="Y14" s="298"/>
      <c r="Z14" s="298"/>
      <c r="AA14" s="298"/>
      <c r="AB14" s="298"/>
      <c r="AC14" s="298"/>
      <c r="AD14" s="298"/>
      <c r="AE14" s="298"/>
      <c r="AF14" s="298"/>
      <c r="AG14" s="298"/>
      <c r="AH14" s="298"/>
      <c r="AI14" s="298"/>
      <c r="AJ14" s="175"/>
      <c r="AK14" s="175"/>
      <c r="AL14" s="131"/>
    </row>
    <row r="15" spans="1:39" ht="11.25" customHeight="1">
      <c r="B15" s="67"/>
      <c r="C15" s="65"/>
      <c r="D15" s="131"/>
      <c r="E15" s="131"/>
      <c r="F15" s="131"/>
      <c r="G15" s="131"/>
      <c r="H15" s="131"/>
      <c r="I15" s="131"/>
      <c r="J15" s="131"/>
      <c r="K15" s="131"/>
      <c r="L15" s="131"/>
      <c r="M15" s="131"/>
      <c r="N15" s="131"/>
      <c r="O15" s="131"/>
      <c r="P15" s="131"/>
      <c r="Q15" s="131"/>
      <c r="R15" s="139"/>
      <c r="S15" s="139"/>
      <c r="T15" s="139"/>
      <c r="U15" s="139"/>
      <c r="V15" s="139"/>
      <c r="W15" s="139"/>
      <c r="X15" s="139"/>
      <c r="Y15" s="139"/>
      <c r="Z15" s="139"/>
      <c r="AA15" s="139"/>
      <c r="AB15" s="139"/>
      <c r="AC15" s="139"/>
      <c r="AD15" s="139"/>
      <c r="AE15" s="139"/>
      <c r="AF15" s="139"/>
      <c r="AG15" s="139"/>
      <c r="AH15" s="139"/>
      <c r="AI15" s="139"/>
      <c r="AJ15" s="114"/>
      <c r="AK15" s="114"/>
      <c r="AL15" s="131"/>
    </row>
    <row r="16" spans="1:39" ht="12" customHeight="1">
      <c r="A16" s="1928" t="s">
        <v>1557</v>
      </c>
      <c r="C16" s="109" t="s">
        <v>1558</v>
      </c>
      <c r="D16" s="109"/>
      <c r="E16" s="95"/>
      <c r="F16" s="164"/>
      <c r="G16" s="116"/>
      <c r="H16" s="116"/>
      <c r="I16" s="116"/>
      <c r="J16" s="52"/>
      <c r="K16" s="52"/>
      <c r="L16" s="52"/>
      <c r="M16" s="52"/>
      <c r="N16" s="167"/>
      <c r="O16" s="116"/>
      <c r="P16" s="116"/>
      <c r="R16" s="52"/>
      <c r="S16" s="163"/>
      <c r="T16" s="67"/>
      <c r="U16" s="67"/>
      <c r="V16" s="67"/>
      <c r="W16" s="67"/>
      <c r="X16" s="67"/>
      <c r="Y16" s="67"/>
      <c r="Z16" s="67"/>
      <c r="AA16" s="67"/>
      <c r="AB16" s="52"/>
      <c r="AC16" s="52"/>
      <c r="AD16" s="52"/>
      <c r="AE16" s="52"/>
      <c r="AF16" s="52"/>
    </row>
    <row r="17" spans="1:37" ht="12" customHeight="1">
      <c r="C17" s="115" t="s">
        <v>1559</v>
      </c>
      <c r="D17" s="115"/>
      <c r="E17" s="95"/>
      <c r="F17" s="164"/>
      <c r="G17" s="116"/>
      <c r="H17" s="116"/>
      <c r="I17" s="116"/>
      <c r="J17" s="52"/>
      <c r="K17" s="52"/>
      <c r="L17" s="52"/>
      <c r="M17" s="52"/>
      <c r="N17" s="167"/>
      <c r="O17" s="116"/>
      <c r="P17" s="116"/>
      <c r="R17" s="52"/>
      <c r="S17" s="163"/>
      <c r="T17" s="67"/>
      <c r="U17" s="67"/>
      <c r="V17" s="67"/>
      <c r="W17" s="67"/>
      <c r="X17" s="67"/>
      <c r="Y17" s="67"/>
      <c r="Z17" s="67"/>
      <c r="AA17" s="67"/>
      <c r="AB17" s="52"/>
      <c r="AC17" s="52"/>
      <c r="AD17" s="52"/>
      <c r="AE17" s="52"/>
      <c r="AF17" s="52"/>
    </row>
    <row r="18" spans="1:37" s="214" customFormat="1" ht="8.25" customHeight="1">
      <c r="A18" s="215"/>
      <c r="B18" s="59"/>
      <c r="C18" s="40"/>
      <c r="D18" s="69"/>
      <c r="E18" s="64"/>
      <c r="F18" s="69"/>
      <c r="G18" s="64"/>
      <c r="H18" s="64"/>
      <c r="I18" s="64"/>
      <c r="J18" s="64"/>
      <c r="K18" s="64"/>
      <c r="L18" s="65"/>
      <c r="M18" s="65"/>
      <c r="N18" s="65"/>
      <c r="O18" s="65"/>
      <c r="P18" s="65"/>
      <c r="Q18" s="51"/>
      <c r="R18" s="65"/>
      <c r="S18" s="47"/>
      <c r="T18" s="47"/>
      <c r="U18" s="47"/>
      <c r="V18" s="74"/>
      <c r="W18" s="220"/>
      <c r="X18" s="220"/>
      <c r="Y18" s="220"/>
      <c r="Z18" s="220"/>
      <c r="AA18" s="220"/>
      <c r="AB18" s="220"/>
      <c r="AC18" s="220"/>
      <c r="AD18" s="299"/>
      <c r="AE18" s="300"/>
      <c r="AF18" s="301"/>
      <c r="AG18" s="302"/>
      <c r="AH18" s="312"/>
      <c r="AI18" s="40"/>
      <c r="AJ18" s="40"/>
      <c r="AK18" s="40"/>
    </row>
    <row r="19" spans="1:37" s="214" customFormat="1" ht="11.25" customHeight="1">
      <c r="A19" s="215"/>
      <c r="B19" s="59"/>
      <c r="C19" s="65"/>
      <c r="D19" s="65"/>
      <c r="E19" s="65"/>
      <c r="F19" s="65"/>
      <c r="G19" s="65"/>
      <c r="H19" s="65"/>
      <c r="I19" s="65"/>
      <c r="J19" s="65"/>
      <c r="K19" s="65"/>
      <c r="L19" s="65"/>
      <c r="M19" s="65"/>
      <c r="N19" s="65"/>
      <c r="O19" s="65"/>
      <c r="P19" s="65"/>
      <c r="Q19" s="51"/>
      <c r="R19" s="65"/>
      <c r="S19" s="47"/>
      <c r="T19" s="47"/>
      <c r="U19" s="47"/>
      <c r="V19" s="74"/>
      <c r="W19" s="220"/>
      <c r="X19" s="220"/>
      <c r="Y19" s="220"/>
      <c r="Z19" s="220"/>
      <c r="AA19" s="220"/>
      <c r="AB19" s="220"/>
      <c r="AC19" s="220"/>
      <c r="AD19" s="3650" t="s">
        <v>139</v>
      </c>
      <c r="AE19" s="3651"/>
      <c r="AF19" s="3651"/>
      <c r="AG19" s="3651"/>
      <c r="AH19" s="3652"/>
      <c r="AI19" s="41"/>
      <c r="AJ19" s="40"/>
      <c r="AK19" s="40"/>
    </row>
    <row r="20" spans="1:37" s="214" customFormat="1" ht="11.25" customHeight="1">
      <c r="A20" s="215"/>
      <c r="B20" s="59"/>
      <c r="C20" s="75"/>
      <c r="D20" s="75"/>
      <c r="E20" s="75"/>
      <c r="F20" s="75"/>
      <c r="G20" s="75"/>
      <c r="H20" s="75"/>
      <c r="I20" s="75"/>
      <c r="J20" s="75"/>
      <c r="K20" s="75"/>
      <c r="L20" s="75"/>
      <c r="M20" s="65"/>
      <c r="N20" s="65"/>
      <c r="O20" s="65"/>
      <c r="P20" s="65"/>
      <c r="Q20" s="51"/>
      <c r="R20" s="65"/>
      <c r="S20" s="47"/>
      <c r="T20" s="47"/>
      <c r="U20" s="47"/>
      <c r="V20" s="74"/>
      <c r="W20" s="220"/>
      <c r="X20" s="220"/>
      <c r="Y20" s="220"/>
      <c r="Z20" s="220"/>
      <c r="AA20" s="220"/>
      <c r="AB20" s="220"/>
      <c r="AC20" s="220"/>
      <c r="AD20" s="3653" t="s">
        <v>140</v>
      </c>
      <c r="AE20" s="3654"/>
      <c r="AF20" s="3654"/>
      <c r="AG20" s="3654"/>
      <c r="AH20" s="3655"/>
      <c r="AI20" s="313"/>
      <c r="AJ20" s="40"/>
      <c r="AK20" s="40"/>
    </row>
    <row r="21" spans="1:37" s="214" customFormat="1" ht="15" customHeight="1">
      <c r="A21" s="215"/>
      <c r="B21" s="59"/>
      <c r="C21" s="52"/>
      <c r="D21" s="69"/>
      <c r="E21" s="64"/>
      <c r="F21" s="69"/>
      <c r="G21" s="64"/>
      <c r="H21" s="64"/>
      <c r="I21" s="64"/>
      <c r="J21" s="64"/>
      <c r="K21" s="64"/>
      <c r="L21" s="65"/>
      <c r="M21" s="65"/>
      <c r="N21" s="65"/>
      <c r="O21" s="65"/>
      <c r="P21" s="65"/>
      <c r="Q21" s="51"/>
      <c r="R21" s="65"/>
      <c r="S21" s="47"/>
      <c r="T21" s="47"/>
      <c r="U21" s="47"/>
      <c r="V21" s="74"/>
      <c r="W21" s="220"/>
      <c r="X21" s="220"/>
      <c r="Y21" s="220"/>
      <c r="Z21" s="220"/>
      <c r="AA21" s="220"/>
      <c r="AB21" s="220"/>
      <c r="AC21" s="220"/>
      <c r="AD21" s="303"/>
      <c r="AE21" s="304"/>
      <c r="AF21" s="3656">
        <v>4100</v>
      </c>
      <c r="AG21" s="3656"/>
      <c r="AH21" s="314"/>
      <c r="AI21" s="40"/>
      <c r="AJ21" s="40"/>
      <c r="AK21" s="40"/>
    </row>
    <row r="22" spans="1:37" s="214" customFormat="1" ht="11.25" customHeight="1">
      <c r="A22" s="215"/>
      <c r="B22" s="59"/>
      <c r="C22" s="52"/>
      <c r="D22" s="69"/>
      <c r="E22" s="64"/>
      <c r="F22" s="69"/>
      <c r="G22" s="64"/>
      <c r="H22" s="64"/>
      <c r="I22" s="64"/>
      <c r="J22" s="64"/>
      <c r="K22" s="64"/>
      <c r="L22" s="65"/>
      <c r="M22" s="65"/>
      <c r="N22" s="65"/>
      <c r="O22" s="65"/>
      <c r="P22" s="65"/>
      <c r="Q22" s="65"/>
      <c r="R22" s="65"/>
      <c r="S22" s="65"/>
      <c r="T22" s="65"/>
      <c r="U22" s="65"/>
      <c r="V22" s="65"/>
      <c r="W22" s="65"/>
      <c r="X22" s="65"/>
      <c r="Y22" s="220"/>
      <c r="Z22" s="220"/>
      <c r="AA22" s="220"/>
      <c r="AB22" s="220"/>
      <c r="AC22" s="220"/>
      <c r="AD22" s="3657" t="s">
        <v>306</v>
      </c>
      <c r="AE22" s="3574"/>
      <c r="AF22" s="3575"/>
      <c r="AG22" s="3576"/>
      <c r="AH22" s="315"/>
      <c r="AI22" s="40"/>
      <c r="AJ22" s="40"/>
      <c r="AK22" s="40"/>
    </row>
    <row r="23" spans="1:37" s="214" customFormat="1" ht="11.25" customHeight="1">
      <c r="A23" s="215"/>
      <c r="B23" s="59"/>
      <c r="C23" s="52" t="s">
        <v>144</v>
      </c>
      <c r="D23" s="3649"/>
      <c r="E23" s="3649"/>
      <c r="F23" s="3649"/>
      <c r="G23" s="3649"/>
      <c r="H23" s="3649"/>
      <c r="I23" s="3649"/>
      <c r="J23" s="3649"/>
      <c r="K23" s="3649"/>
      <c r="L23" s="65"/>
      <c r="M23" s="65"/>
      <c r="N23" s="65"/>
      <c r="O23" s="65"/>
      <c r="P23" s="65"/>
      <c r="Q23" s="65"/>
      <c r="R23" s="65"/>
      <c r="S23" s="65"/>
      <c r="T23" s="65"/>
      <c r="U23" s="65"/>
      <c r="V23" s="65"/>
      <c r="W23" s="65"/>
      <c r="X23" s="65"/>
      <c r="Y23" s="220"/>
      <c r="Z23" s="220"/>
      <c r="AA23" s="220"/>
      <c r="AB23" s="220"/>
      <c r="AC23" s="220"/>
      <c r="AD23" s="3658"/>
      <c r="AE23" s="3577"/>
      <c r="AF23" s="3578"/>
      <c r="AG23" s="3579"/>
      <c r="AH23" s="315"/>
      <c r="AI23" s="40"/>
      <c r="AJ23" s="40"/>
      <c r="AK23" s="40"/>
    </row>
    <row r="24" spans="1:37" s="214" customFormat="1" ht="8.25" customHeight="1">
      <c r="A24" s="215"/>
      <c r="B24" s="59"/>
      <c r="C24" s="52"/>
      <c r="D24" s="69"/>
      <c r="E24" s="64"/>
      <c r="F24" s="69"/>
      <c r="G24" s="64"/>
      <c r="H24" s="64"/>
      <c r="I24" s="64"/>
      <c r="J24" s="64"/>
      <c r="K24" s="64"/>
      <c r="L24" s="65"/>
      <c r="M24" s="65"/>
      <c r="N24" s="65"/>
      <c r="O24" s="52"/>
      <c r="P24" s="65"/>
      <c r="Q24" s="51"/>
      <c r="R24" s="65"/>
      <c r="S24" s="47"/>
      <c r="T24" s="52"/>
      <c r="U24" s="52"/>
      <c r="V24" s="65"/>
      <c r="W24" s="51"/>
      <c r="X24" s="220"/>
      <c r="Y24" s="220"/>
      <c r="Z24" s="220"/>
      <c r="AA24" s="220"/>
      <c r="AB24" s="220"/>
      <c r="AC24" s="220"/>
      <c r="AD24" s="303"/>
      <c r="AE24" s="305"/>
      <c r="AF24" s="305"/>
      <c r="AG24" s="306"/>
      <c r="AH24" s="315"/>
      <c r="AI24" s="40"/>
      <c r="AJ24" s="40"/>
      <c r="AK24" s="40"/>
    </row>
    <row r="25" spans="1:37" s="214" customFormat="1" ht="11.25" customHeight="1">
      <c r="A25" s="215"/>
      <c r="B25" s="59"/>
      <c r="C25" s="52"/>
      <c r="D25" s="69"/>
      <c r="E25" s="64"/>
      <c r="F25" s="69"/>
      <c r="G25" s="64"/>
      <c r="H25" s="64"/>
      <c r="I25" s="64"/>
      <c r="J25" s="64"/>
      <c r="K25" s="64"/>
      <c r="L25" s="65"/>
      <c r="M25" s="65"/>
      <c r="N25" s="65"/>
      <c r="O25" s="65"/>
      <c r="P25" s="65"/>
      <c r="Q25" s="65"/>
      <c r="R25" s="65"/>
      <c r="S25" s="65"/>
      <c r="T25" s="65"/>
      <c r="U25" s="65"/>
      <c r="V25" s="65"/>
      <c r="W25" s="65"/>
      <c r="X25" s="65"/>
      <c r="Y25" s="220"/>
      <c r="Z25" s="220"/>
      <c r="AA25" s="220"/>
      <c r="AB25" s="220"/>
      <c r="AC25" s="220"/>
      <c r="AD25" s="3657" t="s">
        <v>395</v>
      </c>
      <c r="AE25" s="3574"/>
      <c r="AF25" s="3575"/>
      <c r="AG25" s="3576"/>
      <c r="AH25" s="314"/>
      <c r="AI25" s="40"/>
      <c r="AJ25" s="40"/>
      <c r="AK25" s="40"/>
    </row>
    <row r="26" spans="1:37" s="214" customFormat="1" ht="11.25" customHeight="1">
      <c r="A26" s="215"/>
      <c r="B26" s="59"/>
      <c r="C26" s="52" t="s">
        <v>148</v>
      </c>
      <c r="D26" s="3649"/>
      <c r="E26" s="3649"/>
      <c r="F26" s="3649"/>
      <c r="G26" s="3649"/>
      <c r="H26" s="3649"/>
      <c r="I26" s="3649"/>
      <c r="J26" s="3649"/>
      <c r="K26" s="3649"/>
      <c r="L26" s="65"/>
      <c r="M26" s="65"/>
      <c r="N26" s="65"/>
      <c r="O26" s="65"/>
      <c r="P26" s="65"/>
      <c r="Q26" s="65"/>
      <c r="R26" s="65"/>
      <c r="S26" s="65"/>
      <c r="T26" s="65"/>
      <c r="U26" s="65"/>
      <c r="V26" s="65"/>
      <c r="W26" s="65"/>
      <c r="X26" s="65"/>
      <c r="Y26" s="220"/>
      <c r="Z26" s="220"/>
      <c r="AA26" s="220"/>
      <c r="AB26" s="220"/>
      <c r="AC26" s="220"/>
      <c r="AD26" s="3658"/>
      <c r="AE26" s="3577"/>
      <c r="AF26" s="3578"/>
      <c r="AG26" s="3579"/>
      <c r="AH26" s="314"/>
      <c r="AI26" s="40"/>
      <c r="AJ26" s="40"/>
      <c r="AK26" s="40"/>
    </row>
    <row r="27" spans="1:37" s="214" customFormat="1" ht="8.25" customHeight="1">
      <c r="A27" s="215"/>
      <c r="B27" s="59"/>
      <c r="C27" s="52"/>
      <c r="D27" s="69"/>
      <c r="E27" s="64"/>
      <c r="F27" s="69"/>
      <c r="G27" s="64"/>
      <c r="H27" s="64"/>
      <c r="I27" s="64"/>
      <c r="J27" s="64"/>
      <c r="K27" s="64"/>
      <c r="L27" s="65"/>
      <c r="M27" s="65"/>
      <c r="N27" s="65"/>
      <c r="O27" s="52"/>
      <c r="P27" s="65"/>
      <c r="Q27" s="51"/>
      <c r="R27" s="65"/>
      <c r="S27" s="47"/>
      <c r="T27" s="52"/>
      <c r="U27" s="52"/>
      <c r="V27" s="65"/>
      <c r="W27" s="51"/>
      <c r="X27" s="220"/>
      <c r="Y27" s="220"/>
      <c r="Z27" s="220"/>
      <c r="AA27" s="220"/>
      <c r="AB27" s="220"/>
      <c r="AC27" s="220"/>
      <c r="AD27" s="303"/>
      <c r="AE27" s="305"/>
      <c r="AF27" s="305"/>
      <c r="AG27" s="307"/>
      <c r="AH27" s="314"/>
      <c r="AI27" s="40"/>
      <c r="AJ27" s="40"/>
      <c r="AK27" s="40"/>
    </row>
    <row r="28" spans="1:37" s="214" customFormat="1" ht="11.25" customHeight="1">
      <c r="A28" s="215"/>
      <c r="B28" s="59"/>
      <c r="C28" s="52"/>
      <c r="D28" s="69"/>
      <c r="E28" s="64"/>
      <c r="F28" s="69"/>
      <c r="G28" s="64"/>
      <c r="H28" s="64"/>
      <c r="I28" s="64"/>
      <c r="J28" s="64"/>
      <c r="K28" s="64"/>
      <c r="L28" s="65"/>
      <c r="M28" s="65"/>
      <c r="N28" s="65"/>
      <c r="O28" s="65"/>
      <c r="P28" s="65"/>
      <c r="Q28" s="65"/>
      <c r="R28" s="65"/>
      <c r="S28" s="65"/>
      <c r="T28" s="65"/>
      <c r="U28" s="65"/>
      <c r="V28" s="65"/>
      <c r="W28" s="65"/>
      <c r="X28" s="65"/>
      <c r="Y28" s="220"/>
      <c r="Z28" s="220"/>
      <c r="AA28" s="220"/>
      <c r="AB28" s="220"/>
      <c r="AC28" s="220"/>
      <c r="AD28" s="3657" t="s">
        <v>400</v>
      </c>
      <c r="AE28" s="3574"/>
      <c r="AF28" s="3575"/>
      <c r="AG28" s="3576"/>
      <c r="AH28" s="314"/>
      <c r="AI28" s="40"/>
      <c r="AJ28" s="40"/>
      <c r="AK28" s="40"/>
    </row>
    <row r="29" spans="1:37" s="214" customFormat="1" ht="11.25" customHeight="1">
      <c r="A29" s="215"/>
      <c r="B29" s="59"/>
      <c r="C29" s="1906" t="s">
        <v>191</v>
      </c>
      <c r="D29" s="3649"/>
      <c r="E29" s="3649"/>
      <c r="F29" s="3649"/>
      <c r="G29" s="3649"/>
      <c r="H29" s="3649"/>
      <c r="I29" s="3649"/>
      <c r="J29" s="3649"/>
      <c r="K29" s="3649"/>
      <c r="L29" s="65"/>
      <c r="M29" s="65"/>
      <c r="N29" s="65"/>
      <c r="O29" s="65"/>
      <c r="P29" s="65"/>
      <c r="Q29" s="65"/>
      <c r="R29" s="65"/>
      <c r="S29" s="65"/>
      <c r="T29" s="65"/>
      <c r="U29" s="65"/>
      <c r="V29" s="65"/>
      <c r="W29" s="65"/>
      <c r="X29" s="65"/>
      <c r="Y29" s="220"/>
      <c r="Z29" s="220"/>
      <c r="AA29" s="220"/>
      <c r="AB29" s="220"/>
      <c r="AC29" s="220"/>
      <c r="AD29" s="3658"/>
      <c r="AE29" s="3577"/>
      <c r="AF29" s="3578"/>
      <c r="AG29" s="3579"/>
      <c r="AH29" s="314"/>
      <c r="AI29" s="40"/>
      <c r="AJ29" s="40"/>
      <c r="AK29" s="40"/>
    </row>
    <row r="30" spans="1:37" s="214" customFormat="1" ht="11.25" customHeight="1">
      <c r="A30" s="215"/>
      <c r="B30" s="59"/>
      <c r="C30" s="52"/>
      <c r="D30" s="69"/>
      <c r="E30" s="64"/>
      <c r="F30" s="69"/>
      <c r="G30" s="64"/>
      <c r="H30" s="64"/>
      <c r="I30" s="64"/>
      <c r="J30" s="64"/>
      <c r="K30" s="64"/>
      <c r="L30" s="65"/>
      <c r="M30" s="65"/>
      <c r="N30" s="65"/>
      <c r="O30" s="65"/>
      <c r="P30" s="65"/>
      <c r="Q30" s="51"/>
      <c r="R30" s="65"/>
      <c r="S30" s="47"/>
      <c r="T30" s="47"/>
      <c r="U30" s="47"/>
      <c r="V30" s="74"/>
      <c r="W30" s="220"/>
      <c r="X30" s="220"/>
      <c r="Y30" s="220"/>
      <c r="Z30" s="220"/>
      <c r="AA30" s="220"/>
      <c r="AB30" s="220"/>
      <c r="AC30" s="220"/>
      <c r="AD30" s="303"/>
      <c r="AE30" s="305"/>
      <c r="AF30" s="305"/>
      <c r="AG30" s="306"/>
      <c r="AH30" s="315"/>
      <c r="AI30" s="40"/>
      <c r="AJ30" s="40"/>
      <c r="AK30" s="40"/>
    </row>
    <row r="31" spans="1:37" s="214" customFormat="1" ht="11.25" customHeight="1">
      <c r="A31" s="215"/>
      <c r="B31" s="59"/>
      <c r="C31" s="52"/>
      <c r="D31" s="69"/>
      <c r="E31" s="64"/>
      <c r="F31" s="69"/>
      <c r="G31" s="64"/>
      <c r="H31" s="64"/>
      <c r="I31" s="64"/>
      <c r="J31" s="64"/>
      <c r="K31" s="64"/>
      <c r="L31" s="65"/>
      <c r="M31" s="65"/>
      <c r="N31" s="65"/>
      <c r="O31" s="65"/>
      <c r="P31" s="65"/>
      <c r="Q31" s="65"/>
      <c r="R31" s="65"/>
      <c r="S31" s="65"/>
      <c r="T31" s="65"/>
      <c r="U31" s="65"/>
      <c r="V31" s="65"/>
      <c r="W31" s="65"/>
      <c r="X31" s="65"/>
      <c r="Y31" s="220"/>
      <c r="Z31" s="220"/>
      <c r="AA31" s="220"/>
      <c r="AB31" s="220"/>
      <c r="AC31" s="220"/>
      <c r="AD31" s="3657" t="s">
        <v>406</v>
      </c>
      <c r="AE31" s="3574"/>
      <c r="AF31" s="3575"/>
      <c r="AG31" s="3576"/>
      <c r="AH31" s="315"/>
      <c r="AI31" s="40"/>
      <c r="AJ31" s="40"/>
      <c r="AK31" s="40"/>
    </row>
    <row r="32" spans="1:37" s="214" customFormat="1" ht="11.25" customHeight="1">
      <c r="A32" s="215"/>
      <c r="B32" s="59"/>
      <c r="C32" s="52" t="s">
        <v>248</v>
      </c>
      <c r="D32" s="3649"/>
      <c r="E32" s="3649"/>
      <c r="F32" s="3649"/>
      <c r="G32" s="3649"/>
      <c r="H32" s="3649"/>
      <c r="I32" s="3649"/>
      <c r="J32" s="3649"/>
      <c r="K32" s="3649"/>
      <c r="L32" s="65"/>
      <c r="M32" s="65"/>
      <c r="N32" s="65"/>
      <c r="O32" s="65"/>
      <c r="P32" s="65"/>
      <c r="Q32" s="65"/>
      <c r="R32" s="65"/>
      <c r="S32" s="65"/>
      <c r="T32" s="65"/>
      <c r="U32" s="65"/>
      <c r="V32" s="65"/>
      <c r="W32" s="65"/>
      <c r="X32" s="65"/>
      <c r="Y32" s="220"/>
      <c r="Z32" s="220"/>
      <c r="AA32" s="220"/>
      <c r="AB32" s="220"/>
      <c r="AC32" s="220"/>
      <c r="AD32" s="3658"/>
      <c r="AE32" s="3577"/>
      <c r="AF32" s="3578"/>
      <c r="AG32" s="3579"/>
      <c r="AH32" s="315"/>
      <c r="AI32" s="40"/>
      <c r="AJ32" s="40"/>
      <c r="AK32" s="40"/>
    </row>
    <row r="33" spans="1:39" s="214" customFormat="1" ht="8.25" customHeight="1">
      <c r="A33" s="215"/>
      <c r="B33" s="59"/>
      <c r="C33" s="52"/>
      <c r="D33" s="69"/>
      <c r="E33" s="64"/>
      <c r="F33" s="69"/>
      <c r="G33" s="64"/>
      <c r="H33" s="64"/>
      <c r="I33" s="64"/>
      <c r="J33" s="64"/>
      <c r="K33" s="64"/>
      <c r="L33" s="65"/>
      <c r="M33" s="65"/>
      <c r="N33" s="65"/>
      <c r="O33" s="52"/>
      <c r="P33" s="65"/>
      <c r="Q33" s="51"/>
      <c r="R33" s="65"/>
      <c r="S33" s="47"/>
      <c r="T33" s="52"/>
      <c r="U33" s="52"/>
      <c r="V33" s="65"/>
      <c r="W33" s="51"/>
      <c r="X33" s="220"/>
      <c r="Y33" s="220"/>
      <c r="Z33" s="220"/>
      <c r="AA33" s="220"/>
      <c r="AB33" s="220"/>
      <c r="AC33" s="220"/>
      <c r="AD33" s="303"/>
      <c r="AE33" s="305"/>
      <c r="AF33" s="305"/>
      <c r="AG33" s="306"/>
      <c r="AH33" s="315"/>
      <c r="AI33" s="40"/>
      <c r="AJ33" s="40"/>
      <c r="AK33" s="40"/>
    </row>
    <row r="34" spans="1:39" s="214" customFormat="1" ht="11.25" customHeight="1">
      <c r="A34" s="215"/>
      <c r="B34" s="59"/>
      <c r="C34" s="52"/>
      <c r="D34" s="69"/>
      <c r="E34" s="64"/>
      <c r="F34" s="69"/>
      <c r="G34" s="64"/>
      <c r="H34" s="64"/>
      <c r="I34" s="64"/>
      <c r="J34" s="64"/>
      <c r="K34" s="64"/>
      <c r="L34" s="65"/>
      <c r="M34" s="65"/>
      <c r="N34" s="65"/>
      <c r="O34" s="65"/>
      <c r="P34" s="65"/>
      <c r="Q34" s="65"/>
      <c r="R34" s="65"/>
      <c r="S34" s="65"/>
      <c r="T34" s="65"/>
      <c r="U34" s="65"/>
      <c r="V34" s="65"/>
      <c r="W34" s="65"/>
      <c r="X34" s="65"/>
      <c r="Y34" s="220"/>
      <c r="Z34" s="220"/>
      <c r="AA34" s="220"/>
      <c r="AB34" s="220"/>
      <c r="AC34" s="220"/>
      <c r="AD34" s="3657" t="s">
        <v>410</v>
      </c>
      <c r="AE34" s="3574"/>
      <c r="AF34" s="3575"/>
      <c r="AG34" s="3576"/>
      <c r="AH34" s="314"/>
      <c r="AI34" s="40"/>
      <c r="AJ34" s="40"/>
      <c r="AK34" s="40"/>
    </row>
    <row r="35" spans="1:39" s="214" customFormat="1" ht="11.25" customHeight="1">
      <c r="A35" s="215"/>
      <c r="B35" s="59"/>
      <c r="C35" s="52" t="s">
        <v>1560</v>
      </c>
      <c r="D35" s="3649"/>
      <c r="E35" s="3649"/>
      <c r="F35" s="3649"/>
      <c r="G35" s="3649"/>
      <c r="H35" s="3649"/>
      <c r="I35" s="3649"/>
      <c r="J35" s="3649"/>
      <c r="K35" s="3649"/>
      <c r="L35" s="65"/>
      <c r="M35" s="65"/>
      <c r="N35" s="65"/>
      <c r="O35" s="65"/>
      <c r="P35" s="65"/>
      <c r="Q35" s="65"/>
      <c r="R35" s="65"/>
      <c r="S35" s="65"/>
      <c r="T35" s="65"/>
      <c r="U35" s="65"/>
      <c r="V35" s="65"/>
      <c r="W35" s="65"/>
      <c r="X35" s="65"/>
      <c r="Y35" s="220"/>
      <c r="Z35" s="220"/>
      <c r="AA35" s="220"/>
      <c r="AB35" s="220"/>
      <c r="AC35" s="220"/>
      <c r="AD35" s="3658"/>
      <c r="AE35" s="3577"/>
      <c r="AF35" s="3578"/>
      <c r="AG35" s="3579"/>
      <c r="AH35" s="314"/>
      <c r="AI35" s="40"/>
      <c r="AJ35" s="40"/>
      <c r="AK35" s="40"/>
    </row>
    <row r="36" spans="1:39" s="214" customFormat="1" ht="8.25" customHeight="1">
      <c r="A36" s="215"/>
      <c r="B36" s="59"/>
      <c r="C36" s="52"/>
      <c r="D36" s="69"/>
      <c r="E36" s="64"/>
      <c r="F36" s="69"/>
      <c r="G36" s="64"/>
      <c r="H36" s="64"/>
      <c r="I36" s="64"/>
      <c r="J36" s="64"/>
      <c r="K36" s="64"/>
      <c r="L36" s="65"/>
      <c r="M36" s="65"/>
      <c r="N36" s="65"/>
      <c r="O36" s="52"/>
      <c r="P36" s="65"/>
      <c r="Q36" s="51"/>
      <c r="R36" s="65"/>
      <c r="S36" s="47"/>
      <c r="T36" s="52"/>
      <c r="U36" s="52"/>
      <c r="V36" s="65"/>
      <c r="W36" s="51"/>
      <c r="X36" s="220"/>
      <c r="Y36" s="220"/>
      <c r="Z36" s="220"/>
      <c r="AA36" s="220"/>
      <c r="AB36" s="220"/>
      <c r="AC36" s="220"/>
      <c r="AD36" s="308"/>
      <c r="AE36" s="309"/>
      <c r="AF36" s="310"/>
      <c r="AG36" s="311"/>
      <c r="AH36" s="316"/>
      <c r="AI36" s="40"/>
      <c r="AJ36" s="40"/>
      <c r="AK36" s="40"/>
    </row>
    <row r="37" spans="1:39" ht="11.25" customHeight="1">
      <c r="A37" s="153"/>
      <c r="B37" s="81"/>
      <c r="C37" s="79"/>
      <c r="D37" s="137"/>
      <c r="E37" s="137"/>
      <c r="F37" s="137"/>
      <c r="G37" s="137"/>
      <c r="H37" s="137"/>
      <c r="I37" s="137"/>
      <c r="J37" s="137"/>
      <c r="K37" s="137"/>
      <c r="L37" s="137"/>
      <c r="M37" s="137"/>
      <c r="N37" s="137"/>
      <c r="O37" s="137"/>
      <c r="P37" s="137"/>
      <c r="Q37" s="137"/>
      <c r="R37" s="298"/>
      <c r="S37" s="298"/>
      <c r="T37" s="298"/>
      <c r="U37" s="1964"/>
      <c r="V37" s="298"/>
      <c r="W37" s="298"/>
      <c r="X37" s="298"/>
      <c r="Y37" s="298"/>
      <c r="Z37" s="298"/>
      <c r="AA37" s="298"/>
      <c r="AB37" s="298"/>
      <c r="AC37" s="298"/>
      <c r="AD37" s="298"/>
      <c r="AE37" s="298"/>
      <c r="AF37" s="298"/>
      <c r="AG37" s="298"/>
      <c r="AH37" s="298"/>
      <c r="AI37" s="298"/>
      <c r="AJ37" s="175"/>
      <c r="AK37" s="175"/>
      <c r="AL37" s="131"/>
    </row>
    <row r="38" spans="1:39" ht="11.25" customHeight="1">
      <c r="B38" s="67"/>
      <c r="C38" s="65"/>
      <c r="D38" s="131"/>
      <c r="E38" s="131"/>
      <c r="F38" s="131"/>
      <c r="G38" s="131"/>
      <c r="H38" s="131"/>
      <c r="I38" s="131"/>
      <c r="J38" s="131"/>
      <c r="K38" s="131"/>
      <c r="L38" s="131"/>
      <c r="M38" s="131"/>
      <c r="N38" s="131"/>
      <c r="O38" s="131"/>
      <c r="P38" s="131"/>
      <c r="Q38" s="131"/>
      <c r="R38" s="139"/>
      <c r="S38" s="139"/>
      <c r="T38" s="139"/>
      <c r="U38" s="139"/>
      <c r="V38" s="139"/>
      <c r="W38" s="139"/>
      <c r="X38" s="139"/>
      <c r="Y38" s="139"/>
      <c r="Z38" s="139"/>
      <c r="AA38" s="139"/>
      <c r="AB38" s="139"/>
      <c r="AC38" s="139"/>
      <c r="AD38" s="139"/>
      <c r="AE38" s="139"/>
      <c r="AF38" s="139"/>
      <c r="AG38" s="139"/>
      <c r="AH38" s="139"/>
      <c r="AI38" s="139"/>
      <c r="AJ38" s="114"/>
      <c r="AK38" s="114"/>
      <c r="AL38" s="131"/>
    </row>
    <row r="39" spans="1:39" ht="11.25" customHeight="1">
      <c r="B39" s="67"/>
      <c r="C39" s="65"/>
      <c r="D39" s="131"/>
      <c r="E39" s="131"/>
      <c r="F39" s="131"/>
      <c r="G39" s="131"/>
      <c r="H39" s="131"/>
      <c r="I39" s="131"/>
      <c r="J39" s="131"/>
      <c r="K39" s="131"/>
      <c r="L39" s="131"/>
      <c r="M39" s="131"/>
      <c r="N39" s="131"/>
      <c r="O39" s="131"/>
      <c r="P39" s="131"/>
      <c r="Q39" s="131"/>
      <c r="R39" s="139"/>
      <c r="S39" s="139"/>
      <c r="T39" s="139"/>
      <c r="U39" s="139"/>
      <c r="V39" s="139"/>
      <c r="W39" s="139"/>
      <c r="X39" s="139"/>
      <c r="Y39" s="139"/>
      <c r="Z39" s="2167" t="s">
        <v>636</v>
      </c>
      <c r="AA39" s="2167"/>
      <c r="AB39" s="2167"/>
      <c r="AC39" s="2167"/>
      <c r="AD39" s="2167"/>
      <c r="AE39" s="2167"/>
      <c r="AF39" s="2167"/>
      <c r="AG39" s="2167"/>
      <c r="AH39" s="139"/>
      <c r="AI39" s="139"/>
      <c r="AJ39" s="114"/>
      <c r="AK39" s="114"/>
      <c r="AL39" s="131"/>
    </row>
    <row r="40" spans="1:39" ht="11.25" customHeight="1">
      <c r="B40" s="67"/>
      <c r="C40" s="65"/>
      <c r="D40" s="131"/>
      <c r="E40" s="131"/>
      <c r="F40" s="131"/>
      <c r="G40" s="131"/>
      <c r="H40" s="131"/>
      <c r="I40" s="131"/>
      <c r="J40" s="131"/>
      <c r="K40" s="131"/>
      <c r="L40" s="131"/>
      <c r="M40" s="131"/>
      <c r="N40" s="131"/>
      <c r="O40" s="131"/>
      <c r="P40" s="131"/>
      <c r="Q40" s="131"/>
      <c r="R40" s="139"/>
      <c r="S40" s="139"/>
      <c r="T40" s="139"/>
      <c r="U40" s="139"/>
      <c r="V40" s="139"/>
      <c r="W40" s="139"/>
      <c r="X40" s="139"/>
      <c r="Y40" s="139"/>
      <c r="Z40" s="2130" t="s">
        <v>300</v>
      </c>
      <c r="AA40" s="2130"/>
      <c r="AB40" s="2130"/>
      <c r="AC40" s="2130"/>
      <c r="AD40" s="2130"/>
      <c r="AE40" s="2130"/>
      <c r="AF40" s="2130"/>
      <c r="AG40" s="2130"/>
      <c r="AH40" s="139"/>
      <c r="AI40" s="139"/>
      <c r="AJ40" s="114"/>
      <c r="AK40" s="114"/>
      <c r="AL40" s="131"/>
    </row>
    <row r="41" spans="1:39" ht="16.5" customHeight="1">
      <c r="B41" s="67"/>
      <c r="C41" s="65"/>
      <c r="D41" s="131"/>
      <c r="E41" s="131"/>
      <c r="F41" s="131"/>
      <c r="G41" s="131"/>
      <c r="H41" s="131"/>
      <c r="I41" s="131"/>
      <c r="J41" s="131"/>
      <c r="K41" s="131"/>
      <c r="L41" s="131"/>
      <c r="M41" s="131"/>
      <c r="N41" s="131"/>
      <c r="O41" s="131"/>
      <c r="P41" s="131"/>
      <c r="Q41" s="131"/>
      <c r="R41" s="139"/>
      <c r="S41" s="139"/>
      <c r="T41" s="139"/>
      <c r="U41" s="139"/>
      <c r="V41" s="139"/>
      <c r="W41" s="139"/>
      <c r="X41" s="139"/>
      <c r="Y41" s="139"/>
      <c r="Z41" s="139"/>
      <c r="AA41" s="139"/>
      <c r="AB41" s="139"/>
      <c r="AC41" s="139"/>
      <c r="AD41" s="139"/>
      <c r="AE41" s="139"/>
      <c r="AF41" s="2202">
        <v>410007</v>
      </c>
      <c r="AG41" s="2202"/>
      <c r="AH41" s="139"/>
      <c r="AI41" s="139"/>
      <c r="AJ41" s="114"/>
      <c r="AK41" s="114"/>
      <c r="AL41" s="131"/>
    </row>
    <row r="42" spans="1:39" s="223" customFormat="1" ht="11.25" customHeight="1">
      <c r="A42" s="1928" t="s">
        <v>1561</v>
      </c>
      <c r="B42" s="111"/>
      <c r="C42" s="109" t="s">
        <v>1562</v>
      </c>
      <c r="D42" s="288"/>
      <c r="E42" s="288"/>
      <c r="F42" s="288"/>
      <c r="G42" s="288"/>
      <c r="H42" s="288"/>
      <c r="I42" s="288"/>
      <c r="J42" s="288"/>
      <c r="K42" s="288"/>
      <c r="L42" s="288"/>
      <c r="M42" s="288"/>
      <c r="N42" s="288"/>
      <c r="O42" s="288"/>
      <c r="P42" s="288"/>
      <c r="Q42" s="288"/>
      <c r="R42" s="288"/>
      <c r="S42" s="288"/>
      <c r="T42" s="288"/>
      <c r="U42" s="288"/>
      <c r="V42" s="288"/>
      <c r="W42" s="288"/>
      <c r="X42" s="288"/>
      <c r="Y42" s="44"/>
      <c r="Z42" s="3574"/>
      <c r="AA42" s="3575"/>
      <c r="AB42" s="3575"/>
      <c r="AC42" s="3575"/>
      <c r="AD42" s="3575"/>
      <c r="AE42" s="3575"/>
      <c r="AF42" s="3575"/>
      <c r="AG42" s="3576"/>
      <c r="AH42" s="107"/>
      <c r="AI42" s="47"/>
      <c r="AJ42" s="47"/>
      <c r="AK42" s="47"/>
      <c r="AL42" s="47"/>
      <c r="AM42" s="47"/>
    </row>
    <row r="43" spans="1:39" s="223" customFormat="1" ht="11.25" customHeight="1">
      <c r="A43" s="110"/>
      <c r="B43" s="111"/>
      <c r="C43" s="115" t="s">
        <v>1563</v>
      </c>
      <c r="D43" s="289"/>
      <c r="E43" s="288"/>
      <c r="F43" s="288"/>
      <c r="G43" s="288"/>
      <c r="H43" s="288"/>
      <c r="I43" s="288"/>
      <c r="J43" s="288"/>
      <c r="K43" s="288"/>
      <c r="L43" s="288"/>
      <c r="M43" s="288"/>
      <c r="N43" s="288"/>
      <c r="O43" s="288"/>
      <c r="P43" s="288"/>
      <c r="Q43" s="288"/>
      <c r="R43" s="288"/>
      <c r="S43" s="288"/>
      <c r="T43" s="288"/>
      <c r="U43" s="288"/>
      <c r="V43" s="288"/>
      <c r="W43" s="288"/>
      <c r="X43" s="288"/>
      <c r="Y43" s="47"/>
      <c r="Z43" s="3577"/>
      <c r="AA43" s="3578"/>
      <c r="AB43" s="3578"/>
      <c r="AC43" s="3578"/>
      <c r="AD43" s="3578"/>
      <c r="AE43" s="3578"/>
      <c r="AF43" s="3578"/>
      <c r="AG43" s="3579"/>
      <c r="AH43" s="67"/>
      <c r="AI43" s="47"/>
      <c r="AJ43" s="47"/>
      <c r="AK43" s="47"/>
      <c r="AL43" s="47"/>
      <c r="AM43" s="47"/>
    </row>
    <row r="44" spans="1:39" s="223" customFormat="1" ht="6.75" customHeight="1">
      <c r="A44" s="224"/>
      <c r="B44" s="44"/>
      <c r="C44" s="65"/>
      <c r="D44" s="290"/>
      <c r="E44" s="44"/>
      <c r="F44" s="291"/>
      <c r="G44" s="291"/>
      <c r="H44" s="291"/>
      <c r="I44" s="291"/>
      <c r="J44" s="291"/>
      <c r="K44" s="291"/>
      <c r="L44" s="291"/>
      <c r="M44" s="291"/>
      <c r="N44" s="291"/>
      <c r="O44" s="291"/>
      <c r="P44" s="291"/>
      <c r="Q44" s="291"/>
      <c r="R44" s="47"/>
      <c r="S44" s="47"/>
      <c r="T44" s="47"/>
      <c r="U44" s="47"/>
      <c r="V44" s="47"/>
      <c r="W44" s="47"/>
      <c r="X44" s="47"/>
      <c r="Y44" s="47"/>
      <c r="Z44" s="47"/>
      <c r="AA44" s="47"/>
      <c r="AB44" s="47"/>
      <c r="AC44" s="47"/>
      <c r="AD44" s="44"/>
      <c r="AE44" s="2202"/>
      <c r="AF44" s="2202"/>
      <c r="AG44" s="291"/>
      <c r="AH44" s="67"/>
      <c r="AI44" s="47"/>
      <c r="AJ44" s="47"/>
      <c r="AK44" s="47"/>
      <c r="AL44" s="47"/>
      <c r="AM44" s="47"/>
    </row>
    <row r="45" spans="1:39" s="223" customFormat="1" ht="13.5" customHeight="1">
      <c r="A45" s="224"/>
      <c r="B45" s="44"/>
      <c r="C45" s="65"/>
      <c r="D45" s="50"/>
      <c r="E45" s="47"/>
      <c r="F45" s="47"/>
      <c r="G45" s="47"/>
      <c r="H45" s="47"/>
      <c r="I45" s="291"/>
      <c r="J45" s="291"/>
      <c r="K45" s="291"/>
      <c r="L45" s="291"/>
      <c r="M45" s="291"/>
      <c r="N45" s="291"/>
      <c r="O45" s="291"/>
      <c r="P45" s="291"/>
      <c r="Q45" s="291"/>
      <c r="R45" s="47"/>
      <c r="S45" s="47"/>
      <c r="T45" s="47"/>
      <c r="U45" s="47"/>
      <c r="V45" s="47"/>
      <c r="W45" s="47"/>
      <c r="X45" s="47"/>
      <c r="Y45" s="47"/>
      <c r="Z45" s="47"/>
      <c r="AA45" s="47"/>
      <c r="AB45" s="47"/>
      <c r="AC45" s="47"/>
      <c r="AD45" s="65"/>
      <c r="AE45" s="65"/>
      <c r="AF45" s="2202">
        <v>410008</v>
      </c>
      <c r="AG45" s="2202"/>
      <c r="AH45" s="67"/>
      <c r="AI45" s="47"/>
      <c r="AJ45" s="47"/>
      <c r="AK45" s="47"/>
      <c r="AL45" s="47"/>
      <c r="AM45" s="47"/>
    </row>
    <row r="46" spans="1:39" s="223" customFormat="1" ht="11.25" customHeight="1">
      <c r="A46" s="224"/>
      <c r="B46" s="44"/>
      <c r="C46" s="288" t="s">
        <v>1564</v>
      </c>
      <c r="D46" s="47"/>
      <c r="E46" s="288"/>
      <c r="F46" s="288"/>
      <c r="G46" s="288"/>
      <c r="H46" s="288"/>
      <c r="I46" s="288"/>
      <c r="J46" s="288"/>
      <c r="K46" s="288"/>
      <c r="L46" s="288"/>
      <c r="M46" s="288"/>
      <c r="N46" s="288"/>
      <c r="O46" s="288"/>
      <c r="P46" s="288"/>
      <c r="Q46" s="288"/>
      <c r="R46" s="288"/>
      <c r="S46" s="288"/>
      <c r="T46" s="288"/>
      <c r="U46" s="288"/>
      <c r="V46" s="288"/>
      <c r="W46" s="288"/>
      <c r="X46" s="288"/>
      <c r="Y46" s="288"/>
      <c r="Z46" s="288"/>
      <c r="AA46" s="47"/>
      <c r="AB46" s="47"/>
      <c r="AC46" s="47"/>
      <c r="AD46" s="65"/>
      <c r="AE46" s="3574"/>
      <c r="AF46" s="3575"/>
      <c r="AG46" s="3576"/>
      <c r="AH46" s="2094" t="s">
        <v>197</v>
      </c>
      <c r="AI46" s="47"/>
      <c r="AJ46" s="47"/>
      <c r="AK46" s="47"/>
      <c r="AL46" s="47"/>
      <c r="AM46" s="47"/>
    </row>
    <row r="47" spans="1:39" s="47" customFormat="1" ht="11.25" customHeight="1">
      <c r="A47" s="224"/>
      <c r="B47" s="44"/>
      <c r="C47" s="289" t="s">
        <v>1565</v>
      </c>
      <c r="E47" s="288"/>
      <c r="F47" s="288"/>
      <c r="G47" s="288"/>
      <c r="H47" s="288"/>
      <c r="I47" s="288"/>
      <c r="J47" s="288"/>
      <c r="K47" s="288"/>
      <c r="L47" s="288"/>
      <c r="M47" s="288"/>
      <c r="N47" s="288"/>
      <c r="O47" s="288"/>
      <c r="P47" s="288"/>
      <c r="Q47" s="288"/>
      <c r="R47" s="288"/>
      <c r="S47" s="288"/>
      <c r="T47" s="288"/>
      <c r="U47" s="288"/>
      <c r="V47" s="288"/>
      <c r="W47" s="288"/>
      <c r="X47" s="288"/>
      <c r="Y47" s="288"/>
      <c r="Z47" s="288"/>
      <c r="AE47" s="3577"/>
      <c r="AF47" s="3578"/>
      <c r="AG47" s="3579"/>
      <c r="AH47" s="2094"/>
    </row>
    <row r="48" spans="1:39" ht="11.25" customHeight="1">
      <c r="B48" s="67"/>
      <c r="C48" s="65"/>
      <c r="D48" s="131"/>
      <c r="E48" s="131"/>
      <c r="F48" s="131"/>
      <c r="G48" s="131"/>
      <c r="H48" s="131"/>
      <c r="I48" s="131"/>
      <c r="J48" s="131"/>
      <c r="K48" s="131"/>
      <c r="L48" s="131"/>
      <c r="M48" s="131"/>
      <c r="N48" s="131"/>
      <c r="O48" s="131"/>
      <c r="P48" s="131"/>
      <c r="Q48" s="131"/>
      <c r="R48" s="139"/>
      <c r="S48" s="139"/>
      <c r="T48" s="139"/>
      <c r="U48" s="139"/>
      <c r="V48" s="139"/>
      <c r="W48" s="139"/>
      <c r="X48" s="139"/>
      <c r="Y48" s="139"/>
      <c r="Z48" s="139"/>
      <c r="AA48" s="139"/>
      <c r="AB48" s="139"/>
      <c r="AC48" s="139"/>
      <c r="AD48" s="139"/>
      <c r="AE48" s="139"/>
      <c r="AF48" s="139"/>
      <c r="AG48" s="139"/>
      <c r="AH48" s="139"/>
      <c r="AI48" s="139"/>
      <c r="AJ48" s="114"/>
      <c r="AK48" s="114"/>
      <c r="AL48" s="131"/>
    </row>
    <row r="49" spans="2:38" ht="11.25" customHeight="1">
      <c r="B49" s="67"/>
      <c r="C49" s="65"/>
      <c r="D49" s="131"/>
      <c r="E49" s="131"/>
      <c r="F49" s="131"/>
      <c r="G49" s="131"/>
      <c r="H49" s="131"/>
      <c r="I49" s="131"/>
      <c r="J49" s="131"/>
      <c r="K49" s="131"/>
      <c r="L49" s="131"/>
      <c r="M49" s="131"/>
      <c r="N49" s="131"/>
      <c r="O49" s="131"/>
      <c r="P49" s="131"/>
      <c r="Q49" s="131"/>
      <c r="R49" s="139"/>
      <c r="S49" s="139"/>
      <c r="T49" s="139"/>
      <c r="U49" s="139"/>
      <c r="V49" s="139"/>
      <c r="W49" s="139"/>
      <c r="X49" s="139"/>
      <c r="Y49" s="139"/>
      <c r="Z49" s="139"/>
      <c r="AA49" s="139"/>
      <c r="AB49" s="139"/>
      <c r="AC49" s="139"/>
      <c r="AD49" s="139"/>
      <c r="AE49" s="139"/>
      <c r="AF49" s="139"/>
      <c r="AG49" s="139"/>
      <c r="AH49" s="139"/>
      <c r="AI49" s="139"/>
      <c r="AJ49" s="114"/>
      <c r="AK49" s="114"/>
      <c r="AL49" s="131"/>
    </row>
    <row r="50" spans="2:38" ht="11.25" customHeight="1">
      <c r="B50" s="67"/>
      <c r="C50" s="65"/>
      <c r="D50" s="131"/>
      <c r="E50" s="131"/>
      <c r="F50" s="131"/>
      <c r="G50" s="131"/>
      <c r="H50" s="131"/>
      <c r="I50" s="131"/>
      <c r="J50" s="131"/>
      <c r="K50" s="131"/>
      <c r="L50" s="131"/>
      <c r="M50" s="131"/>
      <c r="N50" s="131"/>
      <c r="O50" s="131"/>
      <c r="P50" s="131"/>
      <c r="Q50" s="131"/>
      <c r="R50" s="139"/>
      <c r="S50" s="139"/>
      <c r="T50" s="139"/>
      <c r="U50" s="139"/>
      <c r="V50" s="139"/>
      <c r="W50" s="139"/>
      <c r="X50" s="139"/>
      <c r="Y50" s="139"/>
      <c r="Z50" s="139"/>
      <c r="AA50" s="139"/>
      <c r="AB50" s="139"/>
      <c r="AC50" s="139"/>
      <c r="AD50" s="139"/>
      <c r="AE50" s="139"/>
      <c r="AF50" s="139"/>
      <c r="AG50" s="139"/>
      <c r="AH50" s="139"/>
      <c r="AI50" s="139"/>
      <c r="AJ50" s="114"/>
      <c r="AK50" s="114"/>
      <c r="AL50" s="131"/>
    </row>
    <row r="51" spans="2:38" ht="11.25" customHeight="1">
      <c r="B51" s="67"/>
      <c r="C51" s="65"/>
      <c r="D51" s="131"/>
      <c r="E51" s="131"/>
      <c r="F51" s="131"/>
      <c r="G51" s="131"/>
      <c r="H51" s="131"/>
      <c r="I51" s="131"/>
      <c r="J51" s="131"/>
      <c r="K51" s="131"/>
      <c r="L51" s="131"/>
      <c r="M51" s="131"/>
      <c r="N51" s="131"/>
      <c r="O51" s="131"/>
      <c r="P51" s="131"/>
      <c r="Q51" s="131"/>
      <c r="R51" s="139"/>
      <c r="S51" s="139"/>
      <c r="T51" s="139"/>
      <c r="U51" s="139"/>
      <c r="V51" s="139"/>
      <c r="W51" s="139"/>
      <c r="X51" s="139"/>
      <c r="Y51" s="139"/>
      <c r="Z51" s="139"/>
      <c r="AA51" s="139"/>
      <c r="AB51" s="139"/>
      <c r="AC51" s="139"/>
      <c r="AD51" s="139"/>
      <c r="AE51" s="139"/>
      <c r="AF51" s="139"/>
      <c r="AG51" s="139"/>
      <c r="AH51" s="139"/>
      <c r="AI51" s="139"/>
      <c r="AJ51" s="114"/>
      <c r="AK51" s="114"/>
      <c r="AL51" s="131"/>
    </row>
    <row r="52" spans="2:38" ht="11.25" customHeight="1">
      <c r="B52" s="67"/>
      <c r="C52" s="65"/>
      <c r="D52" s="131"/>
      <c r="E52" s="131"/>
      <c r="F52" s="131"/>
      <c r="G52" s="131"/>
      <c r="H52" s="131"/>
      <c r="I52" s="131"/>
      <c r="J52" s="131"/>
      <c r="K52" s="131"/>
      <c r="L52" s="131"/>
      <c r="M52" s="131"/>
      <c r="N52" s="131"/>
      <c r="O52" s="131"/>
      <c r="P52" s="131"/>
      <c r="Q52" s="131"/>
      <c r="R52" s="139"/>
      <c r="S52" s="139"/>
      <c r="T52" s="139"/>
      <c r="U52" s="139"/>
      <c r="V52" s="139"/>
      <c r="W52" s="139"/>
      <c r="X52" s="139"/>
      <c r="Y52" s="139"/>
      <c r="Z52" s="139"/>
      <c r="AA52" s="139"/>
      <c r="AB52" s="139"/>
      <c r="AC52" s="139"/>
      <c r="AD52" s="139"/>
      <c r="AE52" s="139"/>
      <c r="AF52" s="139"/>
      <c r="AG52" s="139"/>
      <c r="AH52" s="139"/>
      <c r="AI52" s="139"/>
      <c r="AJ52" s="114"/>
      <c r="AK52" s="114"/>
      <c r="AL52" s="131"/>
    </row>
    <row r="100" spans="14:14" ht="91.8">
      <c r="N100" s="161" t="s">
        <v>1566</v>
      </c>
    </row>
    <row r="101" spans="14:14" ht="102">
      <c r="N101" s="162" t="s">
        <v>1567</v>
      </c>
    </row>
  </sheetData>
  <sheetProtection selectLockedCells="1" selectUnlockedCells="1"/>
  <mergeCells count="39">
    <mergeCell ref="A1:AK1"/>
    <mergeCell ref="A2:AK2"/>
    <mergeCell ref="A3:AK3"/>
    <mergeCell ref="AJ10:AK10"/>
    <mergeCell ref="C11:D11"/>
    <mergeCell ref="Z39:AG39"/>
    <mergeCell ref="Z40:AG40"/>
    <mergeCell ref="AD19:AH19"/>
    <mergeCell ref="AD20:AH20"/>
    <mergeCell ref="AF21:AG21"/>
    <mergeCell ref="AD28:AD29"/>
    <mergeCell ref="AD31:AD32"/>
    <mergeCell ref="AD34:AD35"/>
    <mergeCell ref="AD22:AD23"/>
    <mergeCell ref="AD25:AD26"/>
    <mergeCell ref="D29:K29"/>
    <mergeCell ref="D32:K32"/>
    <mergeCell ref="D35:K35"/>
    <mergeCell ref="D12:D13"/>
    <mergeCell ref="I12:I13"/>
    <mergeCell ref="J12:J13"/>
    <mergeCell ref="D23:K23"/>
    <mergeCell ref="D26:K26"/>
    <mergeCell ref="AH46:AH47"/>
    <mergeCell ref="B5:G6"/>
    <mergeCell ref="H5:I6"/>
    <mergeCell ref="E12:F13"/>
    <mergeCell ref="K12:M13"/>
    <mergeCell ref="AE22:AG23"/>
    <mergeCell ref="AE25:AG26"/>
    <mergeCell ref="AE28:AG29"/>
    <mergeCell ref="AE31:AG32"/>
    <mergeCell ref="AE34:AG35"/>
    <mergeCell ref="AE46:AG47"/>
    <mergeCell ref="Z42:AG43"/>
    <mergeCell ref="AF41:AG41"/>
    <mergeCell ref="AE44:AF44"/>
    <mergeCell ref="AF45:AG45"/>
    <mergeCell ref="C12:C13"/>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2060"/>
  </sheetPr>
  <dimension ref="A1:AJ164"/>
  <sheetViews>
    <sheetView showGridLines="0" view="pageBreakPreview" topLeftCell="A139" zoomScaleNormal="100" workbookViewId="0">
      <selection activeCell="AI22" sqref="AI22:AI23"/>
    </sheetView>
  </sheetViews>
  <sheetFormatPr defaultColWidth="9.109375" defaultRowHeight="12.75" customHeight="1"/>
  <cols>
    <col min="1" max="1" width="1" style="40" customWidth="1"/>
    <col min="2" max="2" width="5.5546875" style="41" customWidth="1"/>
    <col min="3" max="3" width="0.6640625" style="40" customWidth="1"/>
    <col min="4" max="31" width="3.88671875" style="40" customWidth="1"/>
    <col min="32" max="32" width="3.88671875" style="41" customWidth="1"/>
    <col min="33" max="35" width="3.88671875" style="40" customWidth="1"/>
    <col min="36" max="36" width="10.33203125" style="40" customWidth="1"/>
    <col min="37" max="16384" width="9.109375" style="40"/>
  </cols>
  <sheetData>
    <row r="1" spans="1:36" ht="12.75" customHeight="1">
      <c r="A1" s="3643" t="s">
        <v>1292</v>
      </c>
      <c r="B1" s="3643"/>
      <c r="C1" s="3643"/>
      <c r="D1" s="3643"/>
      <c r="E1" s="3643"/>
      <c r="F1" s="3643"/>
      <c r="G1" s="3643"/>
      <c r="H1" s="3643"/>
      <c r="I1" s="3643"/>
      <c r="J1" s="3643"/>
      <c r="K1" s="3643"/>
      <c r="L1" s="3643"/>
      <c r="M1" s="3643"/>
      <c r="N1" s="3643"/>
      <c r="O1" s="3643"/>
      <c r="P1" s="3643"/>
      <c r="Q1" s="3643"/>
      <c r="R1" s="3643"/>
      <c r="S1" s="3643"/>
      <c r="T1" s="3643"/>
      <c r="U1" s="3643"/>
      <c r="V1" s="3643"/>
      <c r="W1" s="3643"/>
      <c r="X1" s="3643"/>
      <c r="Y1" s="3643"/>
      <c r="Z1" s="3643"/>
      <c r="AA1" s="3643"/>
      <c r="AB1" s="3643"/>
      <c r="AC1" s="3643"/>
      <c r="AD1" s="3643"/>
      <c r="AE1" s="3643"/>
      <c r="AF1" s="3643"/>
      <c r="AG1" s="3643"/>
      <c r="AH1" s="3643"/>
      <c r="AI1" s="3643"/>
      <c r="AJ1" s="3643"/>
    </row>
    <row r="2" spans="1:36" ht="12.75" customHeight="1">
      <c r="A2" s="3644" t="s">
        <v>107</v>
      </c>
      <c r="B2" s="3644"/>
      <c r="C2" s="3644"/>
      <c r="D2" s="3644"/>
      <c r="E2" s="3644"/>
      <c r="F2" s="3644"/>
      <c r="G2" s="3644"/>
      <c r="H2" s="3644"/>
      <c r="I2" s="3644"/>
      <c r="J2" s="3644"/>
      <c r="K2" s="3644"/>
      <c r="L2" s="3644"/>
      <c r="M2" s="3644"/>
      <c r="N2" s="3644"/>
      <c r="O2" s="3644"/>
      <c r="P2" s="3644"/>
      <c r="Q2" s="3644"/>
      <c r="R2" s="3644"/>
      <c r="S2" s="3644"/>
      <c r="T2" s="3644"/>
      <c r="U2" s="3644"/>
      <c r="V2" s="3644"/>
      <c r="W2" s="3644"/>
      <c r="X2" s="3644"/>
      <c r="Y2" s="3644"/>
      <c r="Z2" s="3644"/>
      <c r="AA2" s="3644"/>
      <c r="AB2" s="3644"/>
      <c r="AC2" s="3644"/>
      <c r="AD2" s="3644"/>
      <c r="AE2" s="3644"/>
      <c r="AF2" s="3644"/>
      <c r="AG2" s="3644"/>
      <c r="AH2" s="3644"/>
      <c r="AI2" s="3644"/>
      <c r="AJ2" s="3644"/>
    </row>
    <row r="3" spans="1:36" ht="12.75" customHeight="1">
      <c r="A3" s="1984" t="s">
        <v>1293</v>
      </c>
      <c r="B3" s="1984"/>
      <c r="C3" s="1984"/>
      <c r="D3" s="1984"/>
      <c r="E3" s="1984"/>
      <c r="F3" s="1984"/>
      <c r="G3" s="1984"/>
      <c r="H3" s="1984"/>
      <c r="I3" s="1984"/>
      <c r="J3" s="1984"/>
      <c r="K3" s="1984"/>
      <c r="L3" s="1984"/>
      <c r="M3" s="1984"/>
      <c r="N3" s="1984"/>
      <c r="O3" s="1984"/>
      <c r="P3" s="1984"/>
      <c r="Q3" s="1984"/>
      <c r="R3" s="1984"/>
      <c r="S3" s="1984"/>
      <c r="T3" s="1984"/>
      <c r="U3" s="1984"/>
      <c r="V3" s="1984"/>
      <c r="W3" s="1984"/>
      <c r="X3" s="1984"/>
      <c r="Y3" s="1984"/>
      <c r="Z3" s="1984"/>
      <c r="AA3" s="1984"/>
      <c r="AB3" s="1984"/>
      <c r="AC3" s="1984"/>
      <c r="AD3" s="1984"/>
      <c r="AE3" s="1984"/>
      <c r="AF3" s="1984"/>
      <c r="AG3" s="1984"/>
      <c r="AH3" s="1984"/>
      <c r="AI3" s="1984"/>
      <c r="AJ3" s="1984"/>
    </row>
    <row r="5" spans="1:36" ht="15" customHeight="1">
      <c r="A5" s="43"/>
      <c r="B5" s="3588" t="s">
        <v>1294</v>
      </c>
      <c r="C5" s="3589"/>
      <c r="D5" s="3589"/>
      <c r="E5" s="3589"/>
      <c r="F5" s="3589"/>
      <c r="G5" s="3590"/>
      <c r="H5" s="3594" t="s">
        <v>1568</v>
      </c>
      <c r="I5" s="3595"/>
      <c r="J5" s="82"/>
      <c r="K5" s="83" t="s">
        <v>1569</v>
      </c>
      <c r="L5" s="84"/>
      <c r="O5" s="85"/>
      <c r="P5" s="85"/>
      <c r="Q5" s="85"/>
      <c r="R5" s="85"/>
      <c r="S5" s="85"/>
      <c r="T5" s="85"/>
      <c r="U5" s="85"/>
      <c r="V5" s="85"/>
      <c r="W5" s="85"/>
      <c r="X5" s="85"/>
      <c r="Y5" s="85"/>
      <c r="Z5" s="85"/>
      <c r="AA5" s="85"/>
      <c r="AB5" s="85"/>
      <c r="AC5" s="85"/>
      <c r="AD5" s="85"/>
      <c r="AE5" s="85"/>
      <c r="AF5" s="85"/>
      <c r="AG5" s="85"/>
    </row>
    <row r="6" spans="1:36" ht="15" customHeight="1">
      <c r="A6" s="43"/>
      <c r="B6" s="3591"/>
      <c r="C6" s="3592"/>
      <c r="D6" s="3592"/>
      <c r="E6" s="3592"/>
      <c r="F6" s="3592"/>
      <c r="G6" s="3593"/>
      <c r="H6" s="3596"/>
      <c r="I6" s="3597"/>
      <c r="J6" s="82"/>
      <c r="K6" s="86" t="s">
        <v>1570</v>
      </c>
      <c r="L6" s="84"/>
      <c r="O6" s="85"/>
      <c r="P6" s="85"/>
      <c r="Q6" s="85"/>
      <c r="R6" s="85"/>
      <c r="S6" s="85"/>
      <c r="T6" s="85"/>
      <c r="U6" s="85"/>
      <c r="V6" s="85"/>
      <c r="W6" s="85"/>
      <c r="X6" s="85"/>
      <c r="Y6" s="85"/>
      <c r="Z6" s="85"/>
      <c r="AA6" s="85"/>
      <c r="AB6" s="85"/>
      <c r="AC6" s="85"/>
      <c r="AD6" s="85"/>
      <c r="AE6" s="85"/>
      <c r="AF6" s="85"/>
      <c r="AG6" s="85"/>
    </row>
    <row r="7" spans="1:36" ht="12.75" customHeight="1">
      <c r="D7" s="68"/>
      <c r="E7" s="69"/>
      <c r="F7" s="64"/>
      <c r="G7" s="69"/>
      <c r="H7" s="63"/>
      <c r="I7" s="63"/>
      <c r="J7" s="63"/>
      <c r="K7" s="63"/>
      <c r="L7" s="63"/>
      <c r="M7" s="63"/>
      <c r="N7" s="63"/>
      <c r="O7" s="63"/>
      <c r="P7" s="64"/>
      <c r="Q7" s="64"/>
      <c r="R7" s="64"/>
      <c r="S7" s="64"/>
      <c r="T7" s="64"/>
      <c r="U7" s="64"/>
      <c r="V7" s="64"/>
      <c r="W7" s="64"/>
      <c r="X7" s="64"/>
      <c r="Y7" s="64"/>
      <c r="Z7" s="64"/>
      <c r="AA7" s="64"/>
      <c r="AB7" s="64"/>
      <c r="AC7" s="64"/>
      <c r="AD7" s="47"/>
      <c r="AE7" s="47"/>
      <c r="AF7" s="67"/>
      <c r="AG7" s="47"/>
      <c r="AH7" s="65"/>
      <c r="AI7" s="105"/>
    </row>
    <row r="8" spans="1:36" s="223" customFormat="1" ht="11.25" customHeight="1">
      <c r="A8" s="47"/>
      <c r="B8" s="56" t="s">
        <v>1571</v>
      </c>
      <c r="C8" s="44"/>
      <c r="D8" s="57" t="s">
        <v>1572</v>
      </c>
      <c r="E8" s="47"/>
      <c r="F8" s="58"/>
      <c r="G8" s="59"/>
      <c r="H8" s="60"/>
      <c r="I8" s="60"/>
      <c r="J8" s="60"/>
      <c r="K8" s="60"/>
      <c r="L8" s="60"/>
      <c r="M8" s="60"/>
      <c r="N8" s="60"/>
      <c r="O8" s="60"/>
      <c r="P8" s="60"/>
      <c r="Q8" s="60"/>
      <c r="R8" s="60"/>
      <c r="S8" s="60"/>
      <c r="T8" s="60"/>
      <c r="U8" s="60"/>
      <c r="V8" s="60"/>
      <c r="W8" s="60"/>
      <c r="X8" s="60"/>
      <c r="Y8" s="60"/>
      <c r="Z8" s="60"/>
      <c r="AA8" s="60"/>
      <c r="AB8" s="60"/>
      <c r="AC8" s="60"/>
      <c r="AD8" s="60"/>
      <c r="AE8" s="60"/>
      <c r="AF8" s="60"/>
      <c r="AG8" s="67"/>
      <c r="AH8" s="47"/>
      <c r="AI8" s="47"/>
      <c r="AJ8" s="47"/>
    </row>
    <row r="9" spans="1:36" s="223" customFormat="1" ht="9.75" customHeight="1">
      <c r="A9" s="224"/>
      <c r="B9" s="59"/>
      <c r="C9" s="61"/>
      <c r="D9" s="62" t="s">
        <v>1573</v>
      </c>
      <c r="E9" s="47"/>
      <c r="F9" s="58"/>
      <c r="G9" s="63"/>
      <c r="H9" s="64"/>
      <c r="I9" s="64"/>
      <c r="J9" s="64"/>
      <c r="K9" s="64"/>
      <c r="L9" s="64"/>
      <c r="M9" s="64"/>
      <c r="N9" s="64"/>
      <c r="O9" s="64"/>
      <c r="P9" s="64"/>
      <c r="Q9" s="64"/>
      <c r="R9" s="64"/>
      <c r="S9" s="64"/>
      <c r="T9" s="64"/>
      <c r="U9" s="64"/>
      <c r="V9" s="64"/>
      <c r="W9" s="64"/>
      <c r="X9" s="64"/>
      <c r="Y9" s="64"/>
      <c r="Z9" s="64"/>
      <c r="AA9" s="64"/>
      <c r="AB9" s="64"/>
      <c r="AC9" s="64"/>
      <c r="AD9" s="64"/>
      <c r="AE9" s="64"/>
      <c r="AF9" s="47"/>
      <c r="AG9" s="67"/>
      <c r="AH9" s="47"/>
      <c r="AI9" s="47"/>
      <c r="AJ9" s="47"/>
    </row>
    <row r="10" spans="1:36" s="223" customFormat="1" ht="9.75" customHeight="1">
      <c r="A10" s="224"/>
      <c r="B10" s="59"/>
      <c r="C10" s="61"/>
      <c r="D10" s="62"/>
      <c r="E10" s="47"/>
      <c r="F10" s="58"/>
      <c r="G10" s="63"/>
      <c r="H10" s="64"/>
      <c r="I10" s="64"/>
      <c r="J10" s="64"/>
      <c r="K10" s="64"/>
      <c r="L10" s="64"/>
      <c r="M10" s="64"/>
      <c r="N10" s="64"/>
      <c r="O10" s="64"/>
      <c r="P10" s="64"/>
      <c r="Q10" s="64"/>
      <c r="R10" s="64"/>
      <c r="S10" s="64"/>
      <c r="T10" s="64"/>
      <c r="U10" s="64"/>
      <c r="V10" s="64"/>
      <c r="W10" s="64"/>
      <c r="X10" s="64"/>
      <c r="Y10" s="64"/>
      <c r="Z10" s="64"/>
      <c r="AA10" s="64"/>
      <c r="AB10" s="64"/>
      <c r="AC10" s="64"/>
      <c r="AD10" s="47"/>
      <c r="AE10" s="47"/>
      <c r="AF10" s="67"/>
      <c r="AG10" s="47"/>
      <c r="AH10" s="2202">
        <v>3300</v>
      </c>
      <c r="AI10" s="2202"/>
      <c r="AJ10" s="47"/>
    </row>
    <row r="11" spans="1:36" s="223" customFormat="1" ht="11.25" customHeight="1">
      <c r="A11" s="224"/>
      <c r="B11" s="65"/>
      <c r="C11" s="66"/>
      <c r="D11" s="52" t="s">
        <v>144</v>
      </c>
      <c r="E11" s="65" t="s">
        <v>1574</v>
      </c>
      <c r="F11" s="47"/>
      <c r="G11" s="67"/>
      <c r="H11" s="67"/>
      <c r="I11" s="67"/>
      <c r="J11" s="67"/>
      <c r="K11" s="67"/>
      <c r="L11" s="67"/>
      <c r="M11" s="67"/>
      <c r="N11" s="67"/>
      <c r="O11" s="67"/>
      <c r="P11" s="95"/>
      <c r="Q11" s="95"/>
      <c r="R11" s="95"/>
      <c r="S11" s="95"/>
      <c r="T11" s="95"/>
      <c r="U11" s="95"/>
      <c r="V11" s="95"/>
      <c r="W11" s="95"/>
      <c r="X11" s="95"/>
      <c r="Y11" s="95"/>
      <c r="Z11" s="95"/>
      <c r="AA11" s="95"/>
      <c r="AB11" s="95"/>
      <c r="AC11" s="95"/>
      <c r="AD11" s="47"/>
      <c r="AE11" s="47"/>
      <c r="AF11" s="67"/>
      <c r="AG11" s="47"/>
      <c r="AH11" s="3224" t="s">
        <v>304</v>
      </c>
      <c r="AI11" s="2180"/>
      <c r="AJ11" s="47"/>
    </row>
    <row r="12" spans="1:36" s="223" customFormat="1" ht="11.25" customHeight="1">
      <c r="A12" s="224"/>
      <c r="B12" s="59"/>
      <c r="C12" s="68"/>
      <c r="D12" s="65"/>
      <c r="E12" s="44" t="s">
        <v>1575</v>
      </c>
      <c r="F12" s="64"/>
      <c r="G12" s="69"/>
      <c r="H12" s="63"/>
      <c r="I12" s="63"/>
      <c r="J12" s="63"/>
      <c r="K12" s="63"/>
      <c r="L12" s="63"/>
      <c r="M12" s="63"/>
      <c r="N12" s="63"/>
      <c r="O12" s="63"/>
      <c r="P12" s="64"/>
      <c r="Q12" s="64"/>
      <c r="R12" s="64"/>
      <c r="S12" s="64"/>
      <c r="T12" s="64"/>
      <c r="U12" s="64"/>
      <c r="V12" s="64"/>
      <c r="W12" s="64"/>
      <c r="X12" s="64"/>
      <c r="Y12" s="64"/>
      <c r="Z12" s="64"/>
      <c r="AA12" s="64"/>
      <c r="AB12" s="64"/>
      <c r="AC12" s="64"/>
      <c r="AD12" s="47"/>
      <c r="AE12" s="47"/>
      <c r="AF12" s="67"/>
      <c r="AG12" s="47"/>
      <c r="AH12" s="2143"/>
      <c r="AI12" s="2179"/>
      <c r="AJ12" s="47"/>
    </row>
    <row r="13" spans="1:36" s="223" customFormat="1" ht="11.25" customHeight="1">
      <c r="A13" s="224"/>
      <c r="B13" s="59"/>
      <c r="C13" s="68"/>
      <c r="D13" s="65"/>
      <c r="E13" s="69" t="s">
        <v>1576</v>
      </c>
      <c r="F13" s="64"/>
      <c r="G13" s="69"/>
      <c r="H13" s="63"/>
      <c r="I13" s="63"/>
      <c r="J13" s="63"/>
      <c r="K13" s="63"/>
      <c r="L13" s="63"/>
      <c r="M13" s="63"/>
      <c r="N13" s="63"/>
      <c r="O13" s="63"/>
      <c r="P13" s="64"/>
      <c r="Q13" s="64"/>
      <c r="R13" s="64"/>
      <c r="S13" s="64"/>
      <c r="T13" s="64"/>
      <c r="U13" s="64"/>
      <c r="V13" s="64"/>
      <c r="W13" s="64"/>
      <c r="X13" s="64"/>
      <c r="Y13" s="64"/>
      <c r="Z13" s="64"/>
      <c r="AA13" s="64"/>
      <c r="AB13" s="64"/>
      <c r="AC13" s="64"/>
      <c r="AD13" s="47"/>
      <c r="AE13" s="47"/>
      <c r="AF13" s="67"/>
      <c r="AG13" s="47"/>
      <c r="AH13" s="52"/>
      <c r="AI13" s="108"/>
      <c r="AJ13" s="47"/>
    </row>
    <row r="14" spans="1:36" s="223" customFormat="1" ht="11.25" customHeight="1">
      <c r="A14" s="224"/>
      <c r="B14" s="59"/>
      <c r="C14" s="68"/>
      <c r="D14" s="65"/>
      <c r="E14" s="69" t="s">
        <v>1577</v>
      </c>
      <c r="F14" s="64"/>
      <c r="G14" s="69"/>
      <c r="H14" s="63"/>
      <c r="I14" s="63"/>
      <c r="J14" s="63"/>
      <c r="K14" s="63"/>
      <c r="L14" s="63"/>
      <c r="M14" s="63"/>
      <c r="N14" s="63"/>
      <c r="O14" s="63"/>
      <c r="P14" s="64"/>
      <c r="Q14" s="64"/>
      <c r="R14" s="64"/>
      <c r="S14" s="64"/>
      <c r="T14" s="64"/>
      <c r="U14" s="64"/>
      <c r="V14" s="64"/>
      <c r="W14" s="64"/>
      <c r="X14" s="64"/>
      <c r="Y14" s="64"/>
      <c r="Z14" s="64"/>
      <c r="AA14" s="64"/>
      <c r="AB14" s="64"/>
      <c r="AC14" s="64"/>
      <c r="AD14" s="47"/>
      <c r="AE14" s="47"/>
      <c r="AF14" s="67"/>
      <c r="AG14" s="47"/>
      <c r="AH14" s="52"/>
      <c r="AI14" s="108"/>
      <c r="AJ14" s="47"/>
    </row>
    <row r="15" spans="1:36" s="223" customFormat="1" ht="6.75" customHeight="1">
      <c r="A15" s="224"/>
      <c r="B15" s="59"/>
      <c r="C15" s="68"/>
      <c r="D15" s="68"/>
      <c r="E15" s="60"/>
      <c r="F15" s="64"/>
      <c r="G15" s="69"/>
      <c r="H15" s="63"/>
      <c r="I15" s="63"/>
      <c r="J15" s="63"/>
      <c r="K15" s="63"/>
      <c r="L15" s="63"/>
      <c r="M15" s="63"/>
      <c r="N15" s="63"/>
      <c r="O15" s="63"/>
      <c r="P15" s="64"/>
      <c r="Q15" s="64"/>
      <c r="R15" s="64"/>
      <c r="S15" s="64"/>
      <c r="T15" s="64"/>
      <c r="U15" s="64"/>
      <c r="V15" s="64"/>
      <c r="W15" s="64"/>
      <c r="X15" s="64"/>
      <c r="Y15" s="64"/>
      <c r="Z15" s="64"/>
      <c r="AA15" s="64"/>
      <c r="AB15" s="64"/>
      <c r="AC15" s="64"/>
      <c r="AD15" s="47"/>
      <c r="AE15" s="47"/>
      <c r="AF15" s="67"/>
      <c r="AG15" s="47"/>
      <c r="AH15" s="65"/>
      <c r="AI15" s="60"/>
      <c r="AJ15" s="47"/>
    </row>
    <row r="16" spans="1:36" s="223" customFormat="1" ht="11.25" customHeight="1">
      <c r="A16" s="224"/>
      <c r="B16" s="44"/>
      <c r="C16" s="70"/>
      <c r="D16" s="52" t="s">
        <v>148</v>
      </c>
      <c r="E16" s="57" t="s">
        <v>1578</v>
      </c>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67"/>
      <c r="AG16" s="47"/>
      <c r="AH16" s="3224" t="s">
        <v>306</v>
      </c>
      <c r="AI16" s="2180"/>
      <c r="AJ16" s="47"/>
    </row>
    <row r="17" spans="1:36" s="223" customFormat="1" ht="11.25" customHeight="1">
      <c r="A17" s="224"/>
      <c r="B17" s="44"/>
      <c r="C17" s="70"/>
      <c r="D17" s="65"/>
      <c r="E17" s="62"/>
      <c r="F17" s="47"/>
      <c r="G17" s="47" t="s">
        <v>47</v>
      </c>
      <c r="H17" s="47"/>
      <c r="I17" s="47"/>
      <c r="J17" s="47"/>
      <c r="K17" s="47"/>
      <c r="L17" s="47"/>
      <c r="M17" s="47"/>
      <c r="N17" s="47"/>
      <c r="O17" s="47"/>
      <c r="P17" s="47"/>
      <c r="Q17" s="47"/>
      <c r="R17" s="47"/>
      <c r="S17" s="47"/>
      <c r="T17" s="47"/>
      <c r="U17" s="47"/>
      <c r="V17" s="47"/>
      <c r="W17" s="47"/>
      <c r="X17" s="47"/>
      <c r="Y17" s="47"/>
      <c r="Z17" s="47"/>
      <c r="AA17" s="47"/>
      <c r="AB17" s="47"/>
      <c r="AC17" s="47"/>
      <c r="AD17" s="47"/>
      <c r="AE17" s="47"/>
      <c r="AF17" s="67"/>
      <c r="AG17" s="47"/>
      <c r="AH17" s="2143"/>
      <c r="AI17" s="2179"/>
      <c r="AJ17" s="47"/>
    </row>
    <row r="18" spans="1:36" s="223" customFormat="1" ht="6.75" customHeight="1">
      <c r="A18" s="224"/>
      <c r="B18" s="59"/>
      <c r="C18" s="60"/>
      <c r="D18" s="60"/>
      <c r="E18" s="71"/>
      <c r="F18" s="58"/>
      <c r="G18" s="63"/>
      <c r="H18" s="72"/>
      <c r="I18" s="72"/>
      <c r="J18" s="72"/>
      <c r="K18" s="72"/>
      <c r="L18" s="72"/>
      <c r="M18" s="72"/>
      <c r="N18" s="72"/>
      <c r="O18" s="72"/>
      <c r="P18" s="64"/>
      <c r="Q18" s="64"/>
      <c r="R18" s="64"/>
      <c r="S18" s="64"/>
      <c r="T18" s="64"/>
      <c r="U18" s="64"/>
      <c r="V18" s="64"/>
      <c r="W18" s="64"/>
      <c r="X18" s="64"/>
      <c r="Y18" s="64"/>
      <c r="Z18" s="64"/>
      <c r="AA18" s="64"/>
      <c r="AB18" s="64"/>
      <c r="AC18" s="64"/>
      <c r="AD18" s="47"/>
      <c r="AE18" s="47"/>
      <c r="AF18" s="67"/>
      <c r="AG18" s="47"/>
      <c r="AH18" s="64"/>
      <c r="AI18" s="60"/>
      <c r="AJ18" s="47"/>
    </row>
    <row r="19" spans="1:36" s="223" customFormat="1" ht="11.25" customHeight="1">
      <c r="A19" s="224"/>
      <c r="B19" s="65"/>
      <c r="C19" s="73"/>
      <c r="D19" s="52" t="s">
        <v>191</v>
      </c>
      <c r="E19" s="65" t="s">
        <v>1579</v>
      </c>
      <c r="F19" s="47"/>
      <c r="G19" s="67"/>
      <c r="H19" s="67"/>
      <c r="I19" s="67"/>
      <c r="J19" s="67"/>
      <c r="K19" s="67"/>
      <c r="L19" s="67"/>
      <c r="M19" s="67"/>
      <c r="N19" s="67"/>
      <c r="O19" s="67"/>
      <c r="P19" s="95"/>
      <c r="Q19" s="95"/>
      <c r="R19" s="95"/>
      <c r="S19" s="95"/>
      <c r="T19" s="95"/>
      <c r="U19" s="95"/>
      <c r="V19" s="95"/>
      <c r="W19" s="95"/>
      <c r="X19" s="95"/>
      <c r="Y19" s="95"/>
      <c r="Z19" s="95"/>
      <c r="AA19" s="95"/>
      <c r="AB19" s="95"/>
      <c r="AC19" s="95"/>
      <c r="AD19" s="47"/>
      <c r="AE19" s="47"/>
      <c r="AF19" s="67"/>
      <c r="AG19" s="47"/>
      <c r="AH19" s="3224" t="s">
        <v>395</v>
      </c>
      <c r="AI19" s="2180"/>
      <c r="AJ19" s="47"/>
    </row>
    <row r="20" spans="1:36" s="223" customFormat="1" ht="11.25" customHeight="1">
      <c r="A20" s="224"/>
      <c r="B20" s="65"/>
      <c r="C20" s="73"/>
      <c r="D20" s="74"/>
      <c r="E20" s="75"/>
      <c r="F20" s="47"/>
      <c r="G20" s="67"/>
      <c r="H20" s="67"/>
      <c r="I20" s="67"/>
      <c r="J20" s="67"/>
      <c r="K20" s="67"/>
      <c r="L20" s="67"/>
      <c r="M20" s="67"/>
      <c r="N20" s="67"/>
      <c r="O20" s="67"/>
      <c r="P20" s="95"/>
      <c r="Q20" s="95"/>
      <c r="R20" s="95"/>
      <c r="S20" s="95"/>
      <c r="T20" s="95"/>
      <c r="U20" s="95"/>
      <c r="V20" s="95"/>
      <c r="W20" s="95"/>
      <c r="X20" s="95"/>
      <c r="Y20" s="95"/>
      <c r="Z20" s="95"/>
      <c r="AA20" s="95"/>
      <c r="AB20" s="95"/>
      <c r="AC20" s="95"/>
      <c r="AD20" s="47"/>
      <c r="AE20" s="47"/>
      <c r="AF20" s="67"/>
      <c r="AG20" s="47"/>
      <c r="AH20" s="2143"/>
      <c r="AI20" s="2179"/>
      <c r="AJ20" s="47"/>
    </row>
    <row r="21" spans="1:36" s="47" customFormat="1" ht="6.75" customHeight="1">
      <c r="A21" s="45"/>
      <c r="B21" s="44"/>
      <c r="E21" s="51"/>
      <c r="F21" s="51"/>
      <c r="G21" s="51"/>
      <c r="H21" s="51"/>
      <c r="I21" s="51"/>
      <c r="J21" s="51"/>
      <c r="K21" s="51"/>
      <c r="L21" s="51"/>
      <c r="M21" s="51"/>
      <c r="N21" s="51"/>
      <c r="O21" s="51"/>
      <c r="P21" s="51"/>
      <c r="Q21" s="51"/>
      <c r="R21" s="51"/>
      <c r="S21" s="51"/>
      <c r="T21" s="70"/>
      <c r="U21" s="70"/>
      <c r="V21" s="70"/>
      <c r="W21" s="49"/>
      <c r="X21" s="49"/>
      <c r="Y21" s="49"/>
      <c r="Z21" s="49"/>
      <c r="AA21" s="49"/>
      <c r="AB21" s="49"/>
      <c r="AC21" s="49"/>
      <c r="AF21" s="99"/>
      <c r="AG21" s="100"/>
      <c r="AH21" s="97"/>
      <c r="AI21" s="98"/>
    </row>
    <row r="22" spans="1:36" s="223" customFormat="1" ht="11.25" customHeight="1">
      <c r="A22" s="224"/>
      <c r="B22" s="65"/>
      <c r="C22" s="66"/>
      <c r="D22" s="52" t="s">
        <v>248</v>
      </c>
      <c r="E22" s="65" t="s">
        <v>1580</v>
      </c>
      <c r="F22" s="47"/>
      <c r="G22" s="67"/>
      <c r="H22" s="67"/>
      <c r="I22" s="67"/>
      <c r="J22" s="67"/>
      <c r="K22" s="67"/>
      <c r="L22" s="67"/>
      <c r="M22" s="67"/>
      <c r="N22" s="67"/>
      <c r="O22" s="67"/>
      <c r="P22" s="95"/>
      <c r="Q22" s="95"/>
      <c r="R22" s="95"/>
      <c r="S22" s="95"/>
      <c r="T22" s="95"/>
      <c r="U22" s="95"/>
      <c r="V22" s="95"/>
      <c r="W22" s="95"/>
      <c r="X22" s="95"/>
      <c r="Y22" s="95"/>
      <c r="Z22" s="95"/>
      <c r="AA22" s="95"/>
      <c r="AB22" s="95"/>
      <c r="AC22" s="95"/>
      <c r="AD22" s="47"/>
      <c r="AE22" s="47"/>
      <c r="AF22" s="67"/>
      <c r="AG22" s="47"/>
      <c r="AH22" s="3224" t="s">
        <v>400</v>
      </c>
      <c r="AI22" s="2180"/>
      <c r="AJ22" s="47"/>
    </row>
    <row r="23" spans="1:36" s="223" customFormat="1" ht="11.25" customHeight="1">
      <c r="A23" s="224"/>
      <c r="B23" s="59"/>
      <c r="C23" s="68"/>
      <c r="D23" s="68"/>
      <c r="E23" s="69"/>
      <c r="F23" s="64"/>
      <c r="G23" s="69"/>
      <c r="H23" s="63"/>
      <c r="I23" s="63"/>
      <c r="J23" s="63"/>
      <c r="K23" s="63"/>
      <c r="L23" s="63"/>
      <c r="M23" s="63"/>
      <c r="N23" s="63"/>
      <c r="O23" s="63"/>
      <c r="P23" s="64"/>
      <c r="Q23" s="64"/>
      <c r="R23" s="64"/>
      <c r="S23" s="64"/>
      <c r="T23" s="64"/>
      <c r="U23" s="64"/>
      <c r="V23" s="64"/>
      <c r="W23" s="64"/>
      <c r="X23" s="64"/>
      <c r="Y23" s="64"/>
      <c r="Z23" s="64"/>
      <c r="AA23" s="64"/>
      <c r="AB23" s="64"/>
      <c r="AC23" s="64"/>
      <c r="AD23" s="47"/>
      <c r="AE23" s="47"/>
      <c r="AF23" s="67"/>
      <c r="AG23" s="47"/>
      <c r="AH23" s="2143"/>
      <c r="AI23" s="2179"/>
      <c r="AJ23" s="47"/>
    </row>
    <row r="24" spans="1:36" s="223" customFormat="1" ht="11.25" customHeight="1">
      <c r="A24" s="225"/>
      <c r="B24" s="226"/>
      <c r="C24" s="227"/>
      <c r="D24" s="227"/>
      <c r="E24" s="228"/>
      <c r="F24" s="229"/>
      <c r="G24" s="228"/>
      <c r="H24" s="230"/>
      <c r="I24" s="230"/>
      <c r="J24" s="230"/>
      <c r="K24" s="230"/>
      <c r="L24" s="230"/>
      <c r="M24" s="230"/>
      <c r="N24" s="230"/>
      <c r="O24" s="230"/>
      <c r="P24" s="229"/>
      <c r="Q24" s="229"/>
      <c r="R24" s="229"/>
      <c r="S24" s="229"/>
      <c r="T24" s="229"/>
      <c r="U24" s="229"/>
      <c r="V24" s="229"/>
      <c r="W24" s="229"/>
      <c r="X24" s="229"/>
      <c r="Y24" s="229"/>
      <c r="Z24" s="229"/>
      <c r="AA24" s="229"/>
      <c r="AB24" s="229"/>
      <c r="AC24" s="229"/>
      <c r="AD24" s="80"/>
      <c r="AE24" s="80"/>
      <c r="AF24" s="81"/>
      <c r="AG24" s="80"/>
      <c r="AH24" s="78"/>
      <c r="AI24" s="255"/>
      <c r="AJ24" s="80"/>
    </row>
    <row r="25" spans="1:36" s="47" customFormat="1" ht="6.75" customHeight="1">
      <c r="A25" s="44"/>
      <c r="B25" s="44"/>
      <c r="E25" s="51"/>
      <c r="F25" s="51"/>
      <c r="G25" s="51"/>
      <c r="H25" s="51"/>
      <c r="I25" s="51"/>
      <c r="J25" s="51"/>
      <c r="K25" s="51"/>
      <c r="L25" s="51"/>
      <c r="M25" s="51"/>
      <c r="N25" s="51"/>
      <c r="O25" s="51"/>
      <c r="P25" s="51"/>
      <c r="Q25" s="51"/>
      <c r="R25" s="51"/>
      <c r="S25" s="51"/>
      <c r="T25" s="70"/>
      <c r="U25" s="70"/>
      <c r="V25" s="70"/>
      <c r="W25" s="49"/>
      <c r="X25" s="49"/>
      <c r="Y25" s="49"/>
      <c r="Z25" s="49"/>
      <c r="AA25" s="49"/>
      <c r="AB25" s="49"/>
      <c r="AC25" s="49"/>
      <c r="AD25" s="97"/>
      <c r="AE25" s="98"/>
      <c r="AF25" s="99"/>
      <c r="AG25" s="100"/>
    </row>
    <row r="26" spans="1:36" s="223" customFormat="1" ht="11.25" customHeight="1">
      <c r="A26" s="224"/>
      <c r="B26" s="56" t="s">
        <v>1581</v>
      </c>
      <c r="C26" s="44"/>
      <c r="D26" s="57" t="s">
        <v>1582</v>
      </c>
      <c r="E26" s="47"/>
      <c r="F26" s="58"/>
      <c r="G26" s="59"/>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7"/>
      <c r="AH26" s="47"/>
      <c r="AI26" s="47"/>
      <c r="AJ26" s="47"/>
    </row>
    <row r="27" spans="1:36" s="223" customFormat="1" ht="9.75" customHeight="1">
      <c r="A27" s="224"/>
      <c r="B27" s="59"/>
      <c r="C27" s="61"/>
      <c r="D27" s="62" t="s">
        <v>1583</v>
      </c>
      <c r="E27" s="47"/>
      <c r="F27" s="58"/>
      <c r="G27" s="63"/>
      <c r="H27" s="64"/>
      <c r="I27" s="64"/>
      <c r="J27" s="64"/>
      <c r="K27" s="64"/>
      <c r="L27" s="64"/>
      <c r="M27" s="64"/>
      <c r="N27" s="64"/>
      <c r="O27" s="64"/>
      <c r="P27" s="64"/>
      <c r="Q27" s="64"/>
      <c r="R27" s="64"/>
      <c r="S27" s="64"/>
      <c r="T27" s="64"/>
      <c r="U27" s="64"/>
      <c r="V27" s="64"/>
      <c r="W27" s="64"/>
      <c r="X27" s="64"/>
      <c r="Y27" s="64"/>
      <c r="Z27" s="64"/>
      <c r="AA27" s="64"/>
      <c r="AB27" s="64"/>
      <c r="AC27" s="64"/>
      <c r="AD27" s="64"/>
      <c r="AE27" s="64"/>
      <c r="AF27" s="47"/>
      <c r="AG27" s="67"/>
      <c r="AH27" s="47"/>
      <c r="AI27" s="47"/>
      <c r="AJ27" s="47"/>
    </row>
    <row r="28" spans="1:36" s="223" customFormat="1" ht="9.75" customHeight="1">
      <c r="A28" s="224"/>
      <c r="B28" s="59"/>
      <c r="C28" s="61"/>
      <c r="D28" s="62"/>
      <c r="E28" s="47"/>
      <c r="F28" s="58"/>
      <c r="G28" s="63"/>
      <c r="H28" s="64"/>
      <c r="I28" s="64"/>
      <c r="J28" s="64"/>
      <c r="K28" s="64"/>
      <c r="L28" s="64"/>
      <c r="M28" s="64"/>
      <c r="N28" s="64"/>
      <c r="O28" s="64"/>
      <c r="P28" s="64"/>
      <c r="Q28" s="64"/>
      <c r="R28" s="64"/>
      <c r="S28" s="64"/>
      <c r="T28" s="64"/>
      <c r="U28" s="64"/>
      <c r="V28" s="64"/>
      <c r="W28" s="64"/>
      <c r="X28" s="64"/>
      <c r="Y28" s="64"/>
      <c r="Z28" s="64"/>
      <c r="AA28" s="64"/>
      <c r="AB28" s="64"/>
      <c r="AC28" s="64"/>
      <c r="AD28" s="47"/>
      <c r="AE28" s="47"/>
      <c r="AF28" s="67"/>
      <c r="AG28" s="47"/>
      <c r="AH28" s="2202">
        <v>3300</v>
      </c>
      <c r="AI28" s="2202"/>
      <c r="AJ28" s="47"/>
    </row>
    <row r="29" spans="1:36" s="223" customFormat="1" ht="11.25" customHeight="1">
      <c r="A29" s="224"/>
      <c r="B29" s="65"/>
      <c r="C29" s="66"/>
      <c r="D29" s="52" t="s">
        <v>144</v>
      </c>
      <c r="E29" s="65" t="s">
        <v>1584</v>
      </c>
      <c r="F29" s="47"/>
      <c r="G29" s="67"/>
      <c r="H29" s="67"/>
      <c r="I29" s="67"/>
      <c r="J29" s="67"/>
      <c r="K29" s="67"/>
      <c r="L29" s="67"/>
      <c r="M29" s="67"/>
      <c r="N29" s="67"/>
      <c r="O29" s="67"/>
      <c r="P29" s="95"/>
      <c r="Q29" s="95"/>
      <c r="R29" s="95"/>
      <c r="S29" s="95"/>
      <c r="T29" s="95"/>
      <c r="U29" s="95"/>
      <c r="V29" s="95"/>
      <c r="W29" s="95"/>
      <c r="X29" s="95"/>
      <c r="Y29" s="95"/>
      <c r="Z29" s="95"/>
      <c r="AA29" s="95"/>
      <c r="AB29" s="95"/>
      <c r="AC29" s="95"/>
      <c r="AD29" s="47"/>
      <c r="AE29" s="47"/>
      <c r="AF29" s="67"/>
      <c r="AG29" s="47"/>
      <c r="AH29" s="3224" t="s">
        <v>406</v>
      </c>
      <c r="AI29" s="2180"/>
      <c r="AJ29" s="47"/>
    </row>
    <row r="30" spans="1:36" s="223" customFormat="1" ht="11.25" customHeight="1">
      <c r="A30" s="224"/>
      <c r="B30" s="59"/>
      <c r="C30" s="68"/>
      <c r="D30" s="68"/>
      <c r="E30" s="69" t="s">
        <v>440</v>
      </c>
      <c r="F30" s="64"/>
      <c r="G30" s="69"/>
      <c r="H30" s="63"/>
      <c r="I30" s="63"/>
      <c r="J30" s="63"/>
      <c r="K30" s="63"/>
      <c r="L30" s="63"/>
      <c r="M30" s="63"/>
      <c r="N30" s="63"/>
      <c r="O30" s="63"/>
      <c r="P30" s="64"/>
      <c r="Q30" s="64"/>
      <c r="R30" s="64"/>
      <c r="S30" s="64"/>
      <c r="T30" s="64"/>
      <c r="U30" s="64"/>
      <c r="V30" s="64"/>
      <c r="W30" s="64"/>
      <c r="X30" s="64"/>
      <c r="Y30" s="64"/>
      <c r="Z30" s="64"/>
      <c r="AA30" s="64"/>
      <c r="AB30" s="64"/>
      <c r="AC30" s="64"/>
      <c r="AD30" s="47"/>
      <c r="AE30" s="47"/>
      <c r="AF30" s="67"/>
      <c r="AG30" s="47"/>
      <c r="AH30" s="2143"/>
      <c r="AI30" s="2179"/>
      <c r="AJ30" s="47"/>
    </row>
    <row r="31" spans="1:36" s="223" customFormat="1" ht="6.75" customHeight="1">
      <c r="A31" s="224"/>
      <c r="B31" s="59"/>
      <c r="C31" s="68"/>
      <c r="D31" s="68"/>
      <c r="E31" s="60"/>
      <c r="F31" s="64"/>
      <c r="G31" s="69"/>
      <c r="H31" s="63"/>
      <c r="I31" s="63"/>
      <c r="J31" s="63"/>
      <c r="K31" s="63"/>
      <c r="L31" s="63"/>
      <c r="M31" s="63"/>
      <c r="N31" s="63"/>
      <c r="O31" s="63"/>
      <c r="P31" s="64"/>
      <c r="Q31" s="64"/>
      <c r="R31" s="64"/>
      <c r="S31" s="64"/>
      <c r="T31" s="64"/>
      <c r="U31" s="64"/>
      <c r="V31" s="64"/>
      <c r="W31" s="64"/>
      <c r="X31" s="64"/>
      <c r="Y31" s="64"/>
      <c r="Z31" s="64"/>
      <c r="AA31" s="64"/>
      <c r="AB31" s="64"/>
      <c r="AC31" s="64"/>
      <c r="AD31" s="47"/>
      <c r="AE31" s="47"/>
      <c r="AF31" s="67"/>
      <c r="AG31" s="47"/>
      <c r="AH31" s="65"/>
      <c r="AI31" s="60"/>
      <c r="AJ31" s="47"/>
    </row>
    <row r="32" spans="1:36" s="223" customFormat="1" ht="11.25" customHeight="1">
      <c r="A32" s="224"/>
      <c r="B32" s="44"/>
      <c r="C32" s="70"/>
      <c r="D32" s="3195" t="s">
        <v>148</v>
      </c>
      <c r="E32" s="57" t="s">
        <v>1585</v>
      </c>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67"/>
      <c r="AG32" s="47"/>
      <c r="AH32" s="3224" t="s">
        <v>410</v>
      </c>
      <c r="AI32" s="2180"/>
      <c r="AJ32" s="47"/>
    </row>
    <row r="33" spans="1:36" s="223" customFormat="1" ht="11.25" customHeight="1">
      <c r="A33" s="224"/>
      <c r="B33" s="44"/>
      <c r="C33" s="70"/>
      <c r="D33" s="3195"/>
      <c r="E33" s="62" t="s">
        <v>1586</v>
      </c>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67"/>
      <c r="AG33" s="47"/>
      <c r="AH33" s="2143"/>
      <c r="AI33" s="2179"/>
      <c r="AJ33" s="47"/>
    </row>
    <row r="34" spans="1:36" s="223" customFormat="1" ht="6.75" customHeight="1">
      <c r="A34" s="224"/>
      <c r="B34" s="59"/>
      <c r="C34" s="3667"/>
      <c r="D34" s="3667"/>
      <c r="E34" s="71"/>
      <c r="F34" s="58"/>
      <c r="G34" s="63"/>
      <c r="H34" s="72"/>
      <c r="I34" s="72"/>
      <c r="J34" s="72"/>
      <c r="K34" s="72"/>
      <c r="L34" s="72"/>
      <c r="M34" s="72"/>
      <c r="N34" s="72"/>
      <c r="O34" s="72"/>
      <c r="P34" s="64"/>
      <c r="Q34" s="64"/>
      <c r="R34" s="64"/>
      <c r="S34" s="64"/>
      <c r="T34" s="64"/>
      <c r="U34" s="64"/>
      <c r="V34" s="64"/>
      <c r="W34" s="64"/>
      <c r="X34" s="64"/>
      <c r="Y34" s="64"/>
      <c r="Z34" s="64"/>
      <c r="AA34" s="64"/>
      <c r="AB34" s="64"/>
      <c r="AC34" s="64"/>
      <c r="AD34" s="47"/>
      <c r="AE34" s="47"/>
      <c r="AF34" s="67"/>
      <c r="AG34" s="47"/>
      <c r="AH34" s="64"/>
      <c r="AI34" s="60"/>
      <c r="AJ34" s="47"/>
    </row>
    <row r="35" spans="1:36" s="223" customFormat="1" ht="11.25" customHeight="1">
      <c r="A35" s="224"/>
      <c r="B35" s="65"/>
      <c r="C35" s="73"/>
      <c r="D35" s="52" t="s">
        <v>191</v>
      </c>
      <c r="E35" s="65" t="s">
        <v>1587</v>
      </c>
      <c r="F35" s="47"/>
      <c r="G35" s="67"/>
      <c r="H35" s="67"/>
      <c r="I35" s="67"/>
      <c r="J35" s="67"/>
      <c r="K35" s="67"/>
      <c r="L35" s="67"/>
      <c r="M35" s="67"/>
      <c r="N35" s="67"/>
      <c r="O35" s="67"/>
      <c r="P35" s="95"/>
      <c r="Q35" s="95"/>
      <c r="R35" s="95"/>
      <c r="S35" s="95"/>
      <c r="T35" s="95"/>
      <c r="U35" s="95"/>
      <c r="V35" s="95"/>
      <c r="W35" s="95"/>
      <c r="X35" s="95"/>
      <c r="Y35" s="95"/>
      <c r="Z35" s="95"/>
      <c r="AA35" s="95"/>
      <c r="AB35" s="95"/>
      <c r="AC35" s="95"/>
      <c r="AD35" s="47"/>
      <c r="AE35" s="47"/>
      <c r="AF35" s="67"/>
      <c r="AG35" s="47"/>
      <c r="AH35" s="3224" t="s">
        <v>414</v>
      </c>
      <c r="AI35" s="2180"/>
      <c r="AJ35" s="47"/>
    </row>
    <row r="36" spans="1:36" s="223" customFormat="1" ht="11.25" customHeight="1">
      <c r="A36" s="224"/>
      <c r="B36" s="65"/>
      <c r="C36" s="73"/>
      <c r="D36" s="74"/>
      <c r="E36" s="75" t="s">
        <v>1588</v>
      </c>
      <c r="F36" s="47"/>
      <c r="G36" s="67"/>
      <c r="H36" s="67"/>
      <c r="I36" s="67"/>
      <c r="J36" s="67"/>
      <c r="K36" s="67"/>
      <c r="L36" s="67"/>
      <c r="M36" s="67"/>
      <c r="N36" s="67"/>
      <c r="O36" s="67"/>
      <c r="P36" s="95"/>
      <c r="Q36" s="95"/>
      <c r="R36" s="95"/>
      <c r="S36" s="95"/>
      <c r="T36" s="95"/>
      <c r="U36" s="95"/>
      <c r="V36" s="95"/>
      <c r="W36" s="95"/>
      <c r="X36" s="95"/>
      <c r="Y36" s="95"/>
      <c r="Z36" s="95"/>
      <c r="AA36" s="95"/>
      <c r="AB36" s="95"/>
      <c r="AC36" s="95"/>
      <c r="AD36" s="47"/>
      <c r="AE36" s="47"/>
      <c r="AF36" s="67"/>
      <c r="AG36" s="47"/>
      <c r="AH36" s="2143"/>
      <c r="AI36" s="2179"/>
      <c r="AJ36" s="47"/>
    </row>
    <row r="37" spans="1:36" s="47" customFormat="1" ht="6.75" customHeight="1">
      <c r="A37" s="45"/>
      <c r="B37" s="44"/>
      <c r="E37" s="51"/>
      <c r="F37" s="51"/>
      <c r="G37" s="51"/>
      <c r="H37" s="51"/>
      <c r="I37" s="51"/>
      <c r="J37" s="51"/>
      <c r="K37" s="51"/>
      <c r="L37" s="51"/>
      <c r="M37" s="51"/>
      <c r="N37" s="51"/>
      <c r="O37" s="51"/>
      <c r="P37" s="51"/>
      <c r="Q37" s="51"/>
      <c r="R37" s="51"/>
      <c r="S37" s="51"/>
      <c r="T37" s="70"/>
      <c r="U37" s="70"/>
      <c r="V37" s="70"/>
      <c r="W37" s="49"/>
      <c r="X37" s="49"/>
      <c r="Y37" s="49"/>
      <c r="Z37" s="49"/>
      <c r="AA37" s="49"/>
      <c r="AB37" s="49"/>
      <c r="AC37" s="49"/>
      <c r="AF37" s="99"/>
      <c r="AG37" s="100"/>
      <c r="AH37" s="97"/>
      <c r="AI37" s="98"/>
    </row>
    <row r="38" spans="1:36" s="223" customFormat="1" ht="11.25" customHeight="1">
      <c r="A38" s="224"/>
      <c r="B38" s="65"/>
      <c r="C38" s="66"/>
      <c r="D38" s="52" t="s">
        <v>248</v>
      </c>
      <c r="E38" s="65" t="s">
        <v>1589</v>
      </c>
      <c r="F38" s="47"/>
      <c r="G38" s="67"/>
      <c r="H38" s="67"/>
      <c r="I38" s="67"/>
      <c r="J38" s="67"/>
      <c r="K38" s="67"/>
      <c r="L38" s="67"/>
      <c r="M38" s="67"/>
      <c r="N38" s="67"/>
      <c r="O38" s="67"/>
      <c r="P38" s="95"/>
      <c r="Q38" s="95"/>
      <c r="R38" s="95"/>
      <c r="S38" s="95"/>
      <c r="T38" s="95"/>
      <c r="U38" s="95"/>
      <c r="V38" s="95"/>
      <c r="W38" s="95"/>
      <c r="X38" s="95"/>
      <c r="Y38" s="95"/>
      <c r="Z38" s="95"/>
      <c r="AA38" s="95"/>
      <c r="AB38" s="95"/>
      <c r="AC38" s="95"/>
      <c r="AD38" s="47"/>
      <c r="AE38" s="47"/>
      <c r="AF38" s="67"/>
      <c r="AG38" s="47"/>
      <c r="AH38" s="3224" t="s">
        <v>335</v>
      </c>
      <c r="AI38" s="2180"/>
      <c r="AJ38" s="47"/>
    </row>
    <row r="39" spans="1:36" s="47" customFormat="1" ht="11.25" customHeight="1">
      <c r="A39" s="45"/>
      <c r="B39" s="44"/>
      <c r="E39" s="51" t="s">
        <v>1590</v>
      </c>
      <c r="F39" s="51"/>
      <c r="G39" s="51"/>
      <c r="H39" s="51"/>
      <c r="I39" s="51"/>
      <c r="J39" s="51"/>
      <c r="K39" s="51"/>
      <c r="L39" s="51"/>
      <c r="M39" s="51"/>
      <c r="N39" s="51"/>
      <c r="O39" s="51"/>
      <c r="P39" s="51"/>
      <c r="Q39" s="51"/>
      <c r="R39" s="51"/>
      <c r="S39" s="51"/>
      <c r="T39" s="70"/>
      <c r="U39" s="70"/>
      <c r="V39" s="70"/>
      <c r="W39" s="49"/>
      <c r="X39" s="49"/>
      <c r="Y39" s="49"/>
      <c r="Z39" s="49"/>
      <c r="AA39" s="49"/>
      <c r="AB39" s="49"/>
      <c r="AC39" s="49"/>
      <c r="AF39" s="99"/>
      <c r="AG39" s="100"/>
      <c r="AH39" s="2143"/>
      <c r="AI39" s="2179"/>
    </row>
    <row r="40" spans="1:36" s="47" customFormat="1" ht="6.75" customHeight="1">
      <c r="A40" s="45"/>
      <c r="B40" s="44"/>
      <c r="E40" s="51"/>
      <c r="F40" s="51"/>
      <c r="G40" s="51"/>
      <c r="H40" s="51"/>
      <c r="I40" s="51"/>
      <c r="J40" s="51"/>
      <c r="K40" s="51"/>
      <c r="L40" s="51"/>
      <c r="M40" s="51"/>
      <c r="N40" s="51"/>
      <c r="O40" s="51"/>
      <c r="P40" s="51"/>
      <c r="Q40" s="51"/>
      <c r="R40" s="51"/>
      <c r="S40" s="51"/>
      <c r="T40" s="70"/>
      <c r="U40" s="70"/>
      <c r="V40" s="70"/>
      <c r="W40" s="49"/>
      <c r="X40" s="49"/>
      <c r="Y40" s="49"/>
      <c r="Z40" s="49"/>
      <c r="AA40" s="49"/>
      <c r="AB40" s="49"/>
      <c r="AC40" s="49"/>
      <c r="AF40" s="99"/>
      <c r="AG40" s="100"/>
      <c r="AH40" s="52"/>
      <c r="AI40" s="52"/>
    </row>
    <row r="41" spans="1:36" s="223" customFormat="1" ht="11.25" customHeight="1">
      <c r="A41" s="224"/>
      <c r="B41" s="65"/>
      <c r="C41" s="66"/>
      <c r="D41" s="52" t="s">
        <v>251</v>
      </c>
      <c r="E41" s="65" t="s">
        <v>1440</v>
      </c>
      <c r="F41" s="47"/>
      <c r="G41" s="67"/>
      <c r="H41" s="67"/>
      <c r="I41" s="67"/>
      <c r="J41" s="67"/>
      <c r="K41" s="67"/>
      <c r="L41" s="67"/>
      <c r="M41" s="67"/>
      <c r="N41" s="67"/>
      <c r="O41" s="67"/>
      <c r="P41" s="95"/>
      <c r="Q41" s="95"/>
      <c r="R41" s="95"/>
      <c r="S41" s="95"/>
      <c r="T41" s="95"/>
      <c r="U41" s="95"/>
      <c r="V41" s="95"/>
      <c r="W41" s="95"/>
      <c r="X41" s="95"/>
      <c r="Y41" s="95"/>
      <c r="Z41" s="95"/>
      <c r="AA41" s="95"/>
      <c r="AB41" s="95"/>
      <c r="AC41" s="95"/>
      <c r="AD41" s="47"/>
      <c r="AE41" s="47"/>
      <c r="AF41" s="67"/>
      <c r="AG41" s="47"/>
      <c r="AH41" s="3224" t="s">
        <v>336</v>
      </c>
      <c r="AI41" s="2180"/>
      <c r="AJ41" s="47"/>
    </row>
    <row r="42" spans="1:36" s="47" customFormat="1" ht="11.25" customHeight="1">
      <c r="A42" s="45"/>
      <c r="B42" s="44"/>
      <c r="E42" s="51" t="s">
        <v>1441</v>
      </c>
      <c r="F42" s="51"/>
      <c r="G42" s="51"/>
      <c r="H42" s="51"/>
      <c r="I42" s="51"/>
      <c r="J42" s="51"/>
      <c r="K42" s="51"/>
      <c r="L42" s="51"/>
      <c r="M42" s="51"/>
      <c r="N42" s="51"/>
      <c r="O42" s="51"/>
      <c r="P42" s="51"/>
      <c r="Q42" s="51"/>
      <c r="R42" s="51"/>
      <c r="S42" s="51"/>
      <c r="T42" s="70"/>
      <c r="U42" s="70"/>
      <c r="V42" s="70"/>
      <c r="W42" s="49"/>
      <c r="X42" s="49"/>
      <c r="Y42" s="49"/>
      <c r="Z42" s="49"/>
      <c r="AA42" s="49"/>
      <c r="AB42" s="49"/>
      <c r="AC42" s="49"/>
      <c r="AF42" s="99"/>
      <c r="AG42" s="100"/>
      <c r="AH42" s="2143"/>
      <c r="AI42" s="2179"/>
    </row>
    <row r="43" spans="1:36" s="47" customFormat="1" ht="6" customHeight="1">
      <c r="A43" s="231"/>
      <c r="B43" s="53"/>
      <c r="C43" s="80"/>
      <c r="D43" s="80"/>
      <c r="E43" s="196"/>
      <c r="F43" s="196"/>
      <c r="G43" s="196"/>
      <c r="H43" s="196"/>
      <c r="I43" s="196"/>
      <c r="J43" s="196"/>
      <c r="K43" s="196"/>
      <c r="L43" s="196"/>
      <c r="M43" s="196"/>
      <c r="N43" s="196"/>
      <c r="O43" s="196"/>
      <c r="P43" s="196"/>
      <c r="Q43" s="196"/>
      <c r="R43" s="196"/>
      <c r="S43" s="196"/>
      <c r="T43" s="206"/>
      <c r="U43" s="206"/>
      <c r="V43" s="206"/>
      <c r="W43" s="207"/>
      <c r="X43" s="207"/>
      <c r="Y43" s="207"/>
      <c r="Z43" s="207"/>
      <c r="AA43" s="207"/>
      <c r="AB43" s="207"/>
      <c r="AC43" s="207"/>
      <c r="AD43" s="80"/>
      <c r="AE43" s="80"/>
      <c r="AF43" s="209"/>
      <c r="AG43" s="103"/>
      <c r="AH43" s="78"/>
      <c r="AI43" s="78"/>
      <c r="AJ43" s="80"/>
    </row>
    <row r="44" spans="1:36" s="47" customFormat="1" ht="9" customHeight="1">
      <c r="A44" s="44"/>
      <c r="B44" s="44"/>
      <c r="E44" s="51"/>
      <c r="F44" s="51"/>
      <c r="G44" s="51"/>
      <c r="H44" s="51"/>
      <c r="I44" s="51"/>
      <c r="J44" s="51"/>
      <c r="K44" s="51"/>
      <c r="L44" s="51"/>
      <c r="M44" s="51"/>
      <c r="N44" s="51"/>
      <c r="O44" s="51"/>
      <c r="P44" s="51"/>
      <c r="Q44" s="51"/>
      <c r="R44" s="51"/>
      <c r="S44" s="51"/>
      <c r="T44" s="70"/>
      <c r="U44" s="70"/>
      <c r="V44" s="70"/>
      <c r="W44" s="49"/>
      <c r="X44" s="49"/>
      <c r="Y44" s="49"/>
      <c r="Z44" s="49"/>
      <c r="AA44" s="49"/>
      <c r="AB44" s="49"/>
      <c r="AC44" s="49"/>
      <c r="AF44" s="99"/>
      <c r="AG44" s="100"/>
      <c r="AH44" s="52"/>
      <c r="AI44" s="52"/>
    </row>
    <row r="45" spans="1:36" s="47" customFormat="1" ht="11.25" customHeight="1">
      <c r="A45" s="224"/>
      <c r="D45" s="232" t="s">
        <v>1591</v>
      </c>
      <c r="E45" s="233"/>
      <c r="F45" s="234"/>
      <c r="G45" s="234"/>
      <c r="H45" s="234"/>
      <c r="I45" s="234"/>
      <c r="J45" s="234"/>
      <c r="K45" s="240"/>
      <c r="L45" s="241"/>
      <c r="M45" s="240"/>
      <c r="N45" s="240"/>
      <c r="O45" s="240"/>
      <c r="P45" s="240"/>
      <c r="Q45" s="240"/>
      <c r="R45" s="240"/>
      <c r="S45" s="246"/>
      <c r="T45" s="44"/>
      <c r="U45" s="44"/>
      <c r="W45" s="52"/>
      <c r="X45" s="52"/>
      <c r="Y45" s="52"/>
      <c r="Z45" s="52"/>
      <c r="AA45" s="52"/>
      <c r="AB45" s="52"/>
      <c r="AC45" s="52"/>
      <c r="AD45" s="52"/>
      <c r="AE45" s="52"/>
      <c r="AF45" s="52"/>
      <c r="AG45" s="52"/>
      <c r="AH45" s="52"/>
      <c r="AI45" s="52"/>
    </row>
    <row r="46" spans="1:36" s="47" customFormat="1" ht="11.25" customHeight="1">
      <c r="A46" s="224"/>
      <c r="D46" s="235" t="s">
        <v>1592</v>
      </c>
      <c r="E46" s="236"/>
      <c r="F46" s="237"/>
      <c r="G46" s="238"/>
      <c r="H46" s="238"/>
      <c r="I46" s="238"/>
      <c r="J46" s="238"/>
      <c r="K46" s="242"/>
      <c r="L46" s="237"/>
      <c r="M46" s="243"/>
      <c r="N46" s="243"/>
      <c r="O46" s="243"/>
      <c r="P46" s="243"/>
      <c r="Q46" s="243"/>
      <c r="R46" s="243"/>
      <c r="S46" s="247"/>
      <c r="T46" s="44"/>
      <c r="U46" s="44"/>
      <c r="W46" s="52"/>
      <c r="X46" s="52"/>
      <c r="Y46" s="52"/>
      <c r="Z46" s="52"/>
      <c r="AA46" s="52"/>
      <c r="AB46" s="52"/>
      <c r="AC46" s="52"/>
      <c r="AD46" s="52"/>
      <c r="AE46" s="52"/>
      <c r="AF46" s="52"/>
      <c r="AG46" s="52"/>
      <c r="AH46" s="52"/>
      <c r="AI46" s="52"/>
    </row>
    <row r="47" spans="1:36" s="47" customFormat="1" ht="6.75" customHeight="1">
      <c r="A47" s="224"/>
      <c r="D47" s="65"/>
      <c r="E47" s="65"/>
      <c r="F47" s="44"/>
      <c r="G47" s="44"/>
      <c r="H47" s="44"/>
      <c r="I47" s="44"/>
      <c r="J47" s="44"/>
      <c r="K47" s="44"/>
      <c r="L47" s="44"/>
      <c r="M47" s="44"/>
      <c r="N47" s="44"/>
      <c r="O47" s="44"/>
      <c r="P47" s="44"/>
      <c r="Q47" s="44"/>
      <c r="R47" s="44"/>
      <c r="S47" s="44"/>
      <c r="T47" s="44"/>
      <c r="U47" s="44"/>
      <c r="W47" s="52"/>
      <c r="X47" s="52"/>
      <c r="Y47" s="52"/>
      <c r="Z47" s="52"/>
      <c r="AA47" s="52"/>
      <c r="AB47" s="52"/>
      <c r="AC47" s="52"/>
      <c r="AD47" s="52"/>
      <c r="AE47" s="52"/>
      <c r="AF47" s="52"/>
      <c r="AG47" s="52"/>
      <c r="AH47" s="52"/>
      <c r="AI47" s="52"/>
    </row>
    <row r="48" spans="1:36" s="223" customFormat="1" ht="11.25" customHeight="1">
      <c r="A48" s="224"/>
      <c r="B48" s="56" t="s">
        <v>1593</v>
      </c>
      <c r="C48" s="44"/>
      <c r="D48" s="1966" t="s">
        <v>3275</v>
      </c>
      <c r="E48" s="47"/>
      <c r="F48" s="58"/>
      <c r="G48" s="59"/>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7"/>
      <c r="AH48" s="47"/>
      <c r="AI48" s="47"/>
      <c r="AJ48" s="47"/>
    </row>
    <row r="49" spans="1:36" s="223" customFormat="1" ht="11.25" customHeight="1">
      <c r="A49" s="224"/>
      <c r="B49" s="56"/>
      <c r="C49" s="44"/>
      <c r="D49" s="1965" t="s">
        <v>3274</v>
      </c>
      <c r="E49" s="47"/>
      <c r="F49" s="58"/>
      <c r="G49" s="59"/>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7"/>
      <c r="AH49" s="47"/>
      <c r="AI49" s="47"/>
      <c r="AJ49" s="47"/>
    </row>
    <row r="50" spans="1:36" s="223" customFormat="1" ht="6" customHeight="1">
      <c r="A50" s="224"/>
      <c r="B50" s="59"/>
      <c r="C50" s="61"/>
      <c r="D50" s="62"/>
      <c r="E50" s="47"/>
      <c r="F50" s="58"/>
      <c r="G50" s="63"/>
      <c r="H50" s="64"/>
      <c r="I50" s="64"/>
      <c r="J50" s="64"/>
      <c r="K50" s="64"/>
      <c r="L50" s="64"/>
      <c r="M50" s="64"/>
      <c r="N50" s="64"/>
      <c r="O50" s="44"/>
      <c r="P50" s="44"/>
      <c r="Q50" s="44"/>
      <c r="R50" s="64"/>
      <c r="S50" s="64"/>
      <c r="T50" s="64"/>
      <c r="U50" s="64"/>
      <c r="V50" s="64"/>
      <c r="W50" s="49"/>
      <c r="X50" s="49"/>
      <c r="Y50" s="49"/>
      <c r="Z50" s="49"/>
      <c r="AA50" s="49"/>
      <c r="AB50" s="49"/>
      <c r="AC50" s="49"/>
      <c r="AD50" s="49"/>
      <c r="AE50" s="49"/>
      <c r="AF50" s="49"/>
      <c r="AG50" s="49"/>
      <c r="AH50" s="49"/>
      <c r="AI50" s="49"/>
      <c r="AJ50" s="47"/>
    </row>
    <row r="51" spans="1:36" s="223" customFormat="1" ht="11.25" customHeight="1">
      <c r="A51" s="224"/>
      <c r="B51" s="65"/>
      <c r="C51" s="66"/>
      <c r="D51" s="3572">
        <v>330035</v>
      </c>
      <c r="E51" s="3572"/>
      <c r="F51" s="239"/>
      <c r="G51" s="65"/>
      <c r="H51" s="65"/>
      <c r="I51" s="67"/>
      <c r="J51" s="67"/>
      <c r="K51" s="67"/>
      <c r="L51" s="67"/>
      <c r="M51" s="67"/>
      <c r="N51" s="67"/>
      <c r="O51" s="44"/>
      <c r="P51" s="44"/>
      <c r="Q51" s="44"/>
      <c r="R51" s="95"/>
      <c r="S51" s="95"/>
      <c r="T51" s="95"/>
      <c r="U51" s="95"/>
      <c r="V51" s="48"/>
      <c r="W51" s="49"/>
      <c r="X51" s="49"/>
      <c r="Y51" s="49"/>
      <c r="Z51" s="49"/>
      <c r="AA51" s="49"/>
      <c r="AB51" s="49"/>
      <c r="AC51" s="49"/>
      <c r="AD51" s="49"/>
      <c r="AE51" s="49"/>
      <c r="AF51" s="49"/>
      <c r="AG51" s="49"/>
      <c r="AH51" s="49"/>
      <c r="AI51" s="49"/>
      <c r="AJ51" s="47"/>
    </row>
    <row r="52" spans="1:36" s="223" customFormat="1" ht="11.25" customHeight="1">
      <c r="A52" s="224"/>
      <c r="B52" s="59"/>
      <c r="C52" s="68"/>
      <c r="D52" s="2130">
        <v>1</v>
      </c>
      <c r="E52" s="3619"/>
      <c r="F52" s="2129" t="s">
        <v>1306</v>
      </c>
      <c r="G52" s="2130"/>
      <c r="H52" s="65"/>
      <c r="I52" s="63"/>
      <c r="J52" s="232" t="s">
        <v>1594</v>
      </c>
      <c r="K52" s="233"/>
      <c r="L52" s="234"/>
      <c r="M52" s="234"/>
      <c r="N52" s="234"/>
      <c r="O52" s="234"/>
      <c r="P52" s="234"/>
      <c r="Q52" s="240"/>
      <c r="R52" s="248"/>
      <c r="S52" s="249"/>
      <c r="T52" s="64"/>
      <c r="U52" s="64"/>
      <c r="V52" s="48"/>
      <c r="W52" s="49"/>
      <c r="X52" s="49"/>
      <c r="Y52" s="49"/>
      <c r="Z52" s="49"/>
      <c r="AA52" s="49"/>
      <c r="AB52" s="49"/>
      <c r="AC52" s="49"/>
      <c r="AD52" s="49"/>
      <c r="AE52" s="49"/>
      <c r="AF52" s="49"/>
      <c r="AG52" s="49"/>
      <c r="AH52" s="49"/>
      <c r="AI52" s="49"/>
      <c r="AJ52" s="47"/>
    </row>
    <row r="53" spans="1:36" s="47" customFormat="1" ht="11.25" customHeight="1">
      <c r="A53" s="224"/>
      <c r="D53" s="2130"/>
      <c r="E53" s="3620"/>
      <c r="F53" s="2129"/>
      <c r="G53" s="2130"/>
      <c r="H53" s="65"/>
      <c r="J53" s="235" t="s">
        <v>1595</v>
      </c>
      <c r="K53" s="236"/>
      <c r="L53" s="237"/>
      <c r="M53" s="238"/>
      <c r="N53" s="238"/>
      <c r="O53" s="238"/>
      <c r="P53" s="238"/>
      <c r="Q53" s="242"/>
      <c r="R53" s="237"/>
      <c r="S53" s="250"/>
      <c r="W53" s="49"/>
      <c r="X53" s="49"/>
      <c r="Y53" s="49"/>
      <c r="Z53" s="49"/>
      <c r="AA53" s="49"/>
      <c r="AB53" s="49"/>
      <c r="AC53" s="49"/>
      <c r="AD53" s="49"/>
      <c r="AE53" s="49"/>
      <c r="AF53" s="49"/>
      <c r="AG53" s="49"/>
      <c r="AH53" s="49"/>
      <c r="AI53" s="49"/>
    </row>
    <row r="54" spans="1:36" s="223" customFormat="1" ht="6.75" customHeight="1">
      <c r="A54" s="224"/>
      <c r="B54" s="65"/>
      <c r="C54" s="66"/>
      <c r="D54" s="49"/>
      <c r="E54" s="47"/>
      <c r="F54" s="49"/>
      <c r="G54" s="49"/>
      <c r="H54" s="49"/>
      <c r="I54" s="67"/>
      <c r="J54" s="67"/>
      <c r="K54" s="67"/>
      <c r="L54" s="67"/>
      <c r="M54" s="67"/>
      <c r="N54" s="67"/>
      <c r="O54" s="44"/>
      <c r="P54" s="44"/>
      <c r="Q54" s="44"/>
      <c r="R54" s="95"/>
      <c r="S54" s="95"/>
      <c r="T54" s="95"/>
      <c r="U54" s="95"/>
      <c r="V54" s="48"/>
      <c r="W54" s="49"/>
      <c r="X54" s="49"/>
      <c r="Y54" s="49"/>
      <c r="Z54" s="49"/>
      <c r="AA54" s="49"/>
      <c r="AB54" s="49"/>
      <c r="AC54" s="49"/>
      <c r="AD54" s="49"/>
      <c r="AE54" s="49"/>
      <c r="AF54" s="49"/>
      <c r="AG54" s="49"/>
      <c r="AH54" s="49"/>
      <c r="AI54" s="49"/>
      <c r="AJ54" s="47"/>
    </row>
    <row r="55" spans="1:36" s="223" customFormat="1" ht="11.25" customHeight="1">
      <c r="A55" s="224"/>
      <c r="B55" s="59"/>
      <c r="C55" s="68"/>
      <c r="D55" s="2146">
        <v>2</v>
      </c>
      <c r="E55" s="3619" t="s">
        <v>3287</v>
      </c>
      <c r="F55" s="2126" t="s">
        <v>1596</v>
      </c>
      <c r="G55" s="2127"/>
      <c r="H55" s="2127"/>
      <c r="I55" s="63"/>
      <c r="J55" s="232" t="s">
        <v>1597</v>
      </c>
      <c r="K55" s="233"/>
      <c r="L55" s="234"/>
      <c r="M55" s="234"/>
      <c r="N55" s="234"/>
      <c r="O55" s="234"/>
      <c r="P55" s="234"/>
      <c r="Q55" s="240"/>
      <c r="R55" s="1956"/>
      <c r="S55" s="251"/>
      <c r="T55" s="64"/>
      <c r="U55" s="64"/>
      <c r="V55" s="48"/>
      <c r="W55" s="49"/>
      <c r="X55" s="49"/>
      <c r="Y55" s="49"/>
      <c r="Z55" s="49"/>
      <c r="AA55" s="49"/>
      <c r="AB55" s="49"/>
      <c r="AC55" s="49"/>
      <c r="AD55" s="49"/>
      <c r="AE55" s="49"/>
      <c r="AF55" s="49"/>
      <c r="AG55" s="49"/>
      <c r="AH55" s="49"/>
      <c r="AI55" s="49"/>
      <c r="AJ55" s="47"/>
    </row>
    <row r="56" spans="1:36" s="47" customFormat="1" ht="11.25" customHeight="1">
      <c r="A56" s="224"/>
      <c r="D56" s="2146"/>
      <c r="E56" s="3620"/>
      <c r="F56" s="2126"/>
      <c r="G56" s="2127"/>
      <c r="H56" s="2127"/>
      <c r="J56" s="235" t="s">
        <v>1598</v>
      </c>
      <c r="K56" s="236"/>
      <c r="L56" s="237"/>
      <c r="M56" s="238"/>
      <c r="N56" s="238"/>
      <c r="O56" s="238"/>
      <c r="P56" s="238"/>
      <c r="Q56" s="242"/>
      <c r="R56" s="252"/>
      <c r="S56" s="253"/>
      <c r="W56" s="49"/>
      <c r="X56" s="49"/>
      <c r="Y56" s="49"/>
      <c r="Z56" s="49"/>
      <c r="AA56" s="49"/>
      <c r="AB56" s="49"/>
      <c r="AC56" s="49"/>
      <c r="AD56" s="49"/>
      <c r="AE56" s="49"/>
      <c r="AF56" s="49"/>
      <c r="AG56" s="49"/>
      <c r="AH56" s="49"/>
      <c r="AI56" s="49"/>
    </row>
    <row r="57" spans="1:36" s="47" customFormat="1" ht="11.25" customHeight="1">
      <c r="A57" s="225"/>
      <c r="B57" s="80"/>
      <c r="C57" s="80"/>
      <c r="D57" s="210"/>
      <c r="E57" s="206"/>
      <c r="F57" s="103"/>
      <c r="G57" s="103"/>
      <c r="H57" s="103"/>
      <c r="I57" s="80"/>
      <c r="J57" s="244"/>
      <c r="K57" s="244"/>
      <c r="L57" s="80"/>
      <c r="M57" s="245"/>
      <c r="N57" s="245"/>
      <c r="O57" s="245"/>
      <c r="P57" s="245"/>
      <c r="Q57" s="254"/>
      <c r="R57" s="209"/>
      <c r="S57" s="103"/>
      <c r="T57" s="80"/>
      <c r="U57" s="80"/>
      <c r="V57" s="80"/>
      <c r="W57" s="207"/>
      <c r="X57" s="207"/>
      <c r="Y57" s="207"/>
      <c r="Z57" s="207"/>
      <c r="AA57" s="207"/>
      <c r="AB57" s="207"/>
      <c r="AC57" s="207"/>
      <c r="AD57" s="207"/>
      <c r="AE57" s="207"/>
      <c r="AF57" s="207"/>
      <c r="AG57" s="207"/>
      <c r="AH57" s="207"/>
      <c r="AI57" s="207"/>
      <c r="AJ57" s="80"/>
    </row>
    <row r="58" spans="1:36" s="47" customFormat="1" ht="6.75" customHeight="1">
      <c r="A58" s="44"/>
      <c r="B58" s="44"/>
      <c r="E58" s="51"/>
      <c r="F58" s="51"/>
      <c r="G58" s="51"/>
      <c r="H58" s="51"/>
      <c r="I58" s="51"/>
      <c r="J58" s="51"/>
      <c r="K58" s="51"/>
      <c r="L58" s="51"/>
      <c r="M58" s="51"/>
      <c r="N58" s="51"/>
      <c r="O58" s="51"/>
      <c r="P58" s="51"/>
      <c r="Q58" s="51"/>
      <c r="R58" s="51"/>
      <c r="S58" s="51"/>
      <c r="T58" s="70"/>
      <c r="U58" s="70"/>
      <c r="V58" s="70"/>
      <c r="W58" s="49"/>
      <c r="X58" s="49"/>
      <c r="Y58" s="49"/>
      <c r="Z58" s="49"/>
      <c r="AA58" s="49"/>
      <c r="AB58" s="49"/>
      <c r="AC58" s="49"/>
      <c r="AF58" s="99"/>
      <c r="AG58" s="100"/>
      <c r="AH58" s="52"/>
      <c r="AI58" s="52"/>
    </row>
    <row r="59" spans="1:36" s="223" customFormat="1" ht="11.25" customHeight="1">
      <c r="A59" s="224"/>
      <c r="B59" s="56" t="s">
        <v>1599</v>
      </c>
      <c r="C59" s="44"/>
      <c r="D59" s="57" t="s">
        <v>1600</v>
      </c>
      <c r="E59" s="47"/>
      <c r="F59" s="58"/>
      <c r="G59" s="59"/>
      <c r="H59" s="60"/>
      <c r="I59" s="60"/>
      <c r="J59" s="60"/>
      <c r="K59" s="60"/>
      <c r="L59" s="60"/>
      <c r="M59" s="60"/>
      <c r="N59" s="60"/>
      <c r="O59" s="60"/>
      <c r="P59" s="60"/>
      <c r="Q59" s="60"/>
      <c r="R59" s="60"/>
      <c r="S59" s="60"/>
      <c r="T59" s="60"/>
      <c r="U59" s="60"/>
      <c r="V59" s="60"/>
      <c r="W59" s="60"/>
      <c r="X59" s="3667"/>
      <c r="Y59" s="3667"/>
      <c r="Z59" s="3667"/>
      <c r="AA59" s="3667"/>
      <c r="AB59" s="3667"/>
      <c r="AC59" s="3667"/>
      <c r="AD59" s="3667"/>
      <c r="AE59" s="3667"/>
      <c r="AF59" s="3667"/>
      <c r="AG59" s="3667"/>
      <c r="AH59" s="3667"/>
      <c r="AI59" s="3667"/>
      <c r="AJ59" s="47"/>
    </row>
    <row r="60" spans="1:36" s="47" customFormat="1" ht="9.75" customHeight="1">
      <c r="A60" s="224"/>
      <c r="D60" s="50" t="s">
        <v>1601</v>
      </c>
      <c r="X60" s="3675"/>
      <c r="Y60" s="3675"/>
      <c r="Z60" s="3675"/>
      <c r="AA60" s="3675"/>
      <c r="AB60" s="3675"/>
      <c r="AC60" s="3675"/>
      <c r="AD60" s="3675"/>
      <c r="AE60" s="3675"/>
      <c r="AF60" s="3675"/>
      <c r="AG60" s="3675"/>
      <c r="AH60" s="3675"/>
      <c r="AI60" s="3675"/>
    </row>
    <row r="61" spans="1:36" s="223" customFormat="1" ht="9.75" customHeight="1">
      <c r="A61" s="224"/>
      <c r="B61" s="59"/>
      <c r="C61" s="61"/>
      <c r="D61" s="62"/>
      <c r="E61" s="47"/>
      <c r="F61" s="58"/>
      <c r="G61" s="63"/>
      <c r="H61" s="64"/>
      <c r="I61" s="64"/>
      <c r="J61" s="64"/>
      <c r="K61" s="64"/>
      <c r="L61" s="64"/>
      <c r="M61" s="64"/>
      <c r="N61" s="64"/>
      <c r="O61" s="44"/>
      <c r="P61" s="44"/>
      <c r="Q61" s="44"/>
      <c r="R61" s="64"/>
      <c r="S61" s="64"/>
      <c r="T61" s="64"/>
      <c r="U61" s="64"/>
      <c r="V61" s="64"/>
      <c r="W61" s="47"/>
      <c r="X61" s="44"/>
      <c r="Y61" s="44"/>
      <c r="Z61" s="44"/>
      <c r="AA61" s="44"/>
      <c r="AB61" s="44"/>
      <c r="AC61" s="44"/>
      <c r="AD61" s="44"/>
      <c r="AE61" s="44"/>
      <c r="AF61" s="47"/>
      <c r="AG61" s="47"/>
      <c r="AH61" s="2202">
        <v>3300</v>
      </c>
      <c r="AI61" s="2202"/>
      <c r="AJ61" s="47"/>
    </row>
    <row r="62" spans="1:36" s="223" customFormat="1" ht="11.25" customHeight="1">
      <c r="A62" s="224"/>
      <c r="B62" s="65"/>
      <c r="C62" s="66"/>
      <c r="D62" s="65" t="s">
        <v>144</v>
      </c>
      <c r="E62" s="65" t="s">
        <v>1602</v>
      </c>
      <c r="F62" s="47"/>
      <c r="G62" s="67"/>
      <c r="H62" s="67"/>
      <c r="I62" s="67"/>
      <c r="J62" s="67"/>
      <c r="K62" s="67"/>
      <c r="L62" s="67"/>
      <c r="M62" s="67"/>
      <c r="N62" s="67"/>
      <c r="O62" s="44"/>
      <c r="P62" s="44"/>
      <c r="Q62" s="44"/>
      <c r="R62" s="95"/>
      <c r="S62" s="95"/>
      <c r="T62" s="95"/>
      <c r="U62" s="95"/>
      <c r="V62" s="48"/>
      <c r="W62" s="47"/>
      <c r="X62" s="65"/>
      <c r="Y62" s="65"/>
      <c r="Z62" s="65"/>
      <c r="AA62" s="65"/>
      <c r="AB62" s="65"/>
      <c r="AC62" s="65"/>
      <c r="AD62" s="65"/>
      <c r="AE62" s="65"/>
      <c r="AF62" s="2143">
        <v>58</v>
      </c>
      <c r="AG62" s="3574"/>
      <c r="AH62" s="3575"/>
      <c r="AI62" s="3576"/>
      <c r="AJ62" s="3668" t="s">
        <v>197</v>
      </c>
    </row>
    <row r="63" spans="1:36" s="223" customFormat="1" ht="11.25" customHeight="1">
      <c r="A63" s="224"/>
      <c r="B63" s="59"/>
      <c r="C63" s="68"/>
      <c r="D63" s="65"/>
      <c r="E63" s="69" t="s">
        <v>1603</v>
      </c>
      <c r="F63" s="64"/>
      <c r="G63" s="69"/>
      <c r="H63" s="63"/>
      <c r="I63" s="63"/>
      <c r="J63" s="63"/>
      <c r="K63" s="63"/>
      <c r="L63" s="63"/>
      <c r="M63" s="63"/>
      <c r="N63" s="63"/>
      <c r="O63" s="44"/>
      <c r="P63" s="44"/>
      <c r="Q63" s="44"/>
      <c r="R63" s="64"/>
      <c r="S63" s="64"/>
      <c r="T63" s="64"/>
      <c r="U63" s="64"/>
      <c r="V63" s="48"/>
      <c r="W63" s="47"/>
      <c r="X63" s="65"/>
      <c r="Y63" s="65"/>
      <c r="Z63" s="65"/>
      <c r="AA63" s="65"/>
      <c r="AB63" s="65"/>
      <c r="AC63" s="65"/>
      <c r="AD63" s="65"/>
      <c r="AE63" s="65"/>
      <c r="AF63" s="2143"/>
      <c r="AG63" s="3577"/>
      <c r="AH63" s="3578"/>
      <c r="AI63" s="3579"/>
      <c r="AJ63" s="3668"/>
    </row>
    <row r="64" spans="1:36" s="47" customFormat="1" ht="9.75" customHeight="1">
      <c r="A64" s="224"/>
      <c r="O64" s="44"/>
      <c r="P64" s="44"/>
      <c r="Q64" s="44"/>
      <c r="X64" s="259"/>
      <c r="Y64" s="259"/>
      <c r="Z64" s="259"/>
      <c r="AA64" s="259"/>
      <c r="AB64" s="259"/>
      <c r="AC64" s="259"/>
      <c r="AD64" s="259"/>
      <c r="AE64" s="259"/>
      <c r="AF64" s="48"/>
      <c r="AG64" s="112"/>
      <c r="AH64" s="259"/>
      <c r="AI64" s="259"/>
    </row>
    <row r="65" spans="1:36" s="223" customFormat="1" ht="11.25" customHeight="1">
      <c r="A65" s="224"/>
      <c r="B65" s="65"/>
      <c r="C65" s="66"/>
      <c r="D65" s="65" t="s">
        <v>148</v>
      </c>
      <c r="E65" s="65" t="s">
        <v>1604</v>
      </c>
      <c r="F65" s="47"/>
      <c r="G65" s="67"/>
      <c r="H65" s="67"/>
      <c r="I65" s="67"/>
      <c r="J65" s="67"/>
      <c r="K65" s="67"/>
      <c r="L65" s="67"/>
      <c r="M65" s="67"/>
      <c r="N65" s="67"/>
      <c r="O65" s="44"/>
      <c r="P65" s="44"/>
      <c r="Q65" s="44"/>
      <c r="R65" s="95"/>
      <c r="S65" s="95"/>
      <c r="T65" s="95"/>
      <c r="U65" s="95"/>
      <c r="V65" s="48"/>
      <c r="W65" s="47"/>
      <c r="X65" s="65"/>
      <c r="Y65" s="65"/>
      <c r="Z65" s="65"/>
      <c r="AA65" s="65"/>
      <c r="AB65" s="65"/>
      <c r="AC65" s="65"/>
      <c r="AD65" s="65"/>
      <c r="AE65" s="65"/>
      <c r="AF65" s="2143">
        <v>59</v>
      </c>
      <c r="AG65" s="3574"/>
      <c r="AH65" s="3575"/>
      <c r="AI65" s="3576"/>
      <c r="AJ65" s="3668" t="s">
        <v>197</v>
      </c>
    </row>
    <row r="66" spans="1:36" s="223" customFormat="1" ht="11.25" customHeight="1">
      <c r="A66" s="224"/>
      <c r="B66" s="59"/>
      <c r="C66" s="68"/>
      <c r="D66" s="65"/>
      <c r="E66" s="69" t="s">
        <v>1605</v>
      </c>
      <c r="F66" s="64"/>
      <c r="G66" s="69"/>
      <c r="H66" s="63"/>
      <c r="I66" s="63"/>
      <c r="J66" s="63"/>
      <c r="K66" s="63"/>
      <c r="L66" s="63"/>
      <c r="M66" s="63"/>
      <c r="N66" s="63"/>
      <c r="O66" s="44"/>
      <c r="P66" s="44"/>
      <c r="Q66" s="44"/>
      <c r="R66" s="64"/>
      <c r="S66" s="64"/>
      <c r="T66" s="64"/>
      <c r="U66" s="64"/>
      <c r="V66" s="48"/>
      <c r="W66" s="47"/>
      <c r="X66" s="65"/>
      <c r="Y66" s="65"/>
      <c r="Z66" s="65"/>
      <c r="AA66" s="65"/>
      <c r="AB66" s="65"/>
      <c r="AC66" s="65"/>
      <c r="AD66" s="65"/>
      <c r="AE66" s="65"/>
      <c r="AF66" s="2143"/>
      <c r="AG66" s="3577"/>
      <c r="AH66" s="3578"/>
      <c r="AI66" s="3579"/>
      <c r="AJ66" s="3668"/>
    </row>
    <row r="67" spans="1:36" s="47" customFormat="1" ht="9.75" customHeight="1">
      <c r="A67" s="224"/>
      <c r="X67" s="259"/>
      <c r="Y67" s="259"/>
      <c r="Z67" s="259"/>
      <c r="AA67" s="259"/>
      <c r="AB67" s="259"/>
      <c r="AC67" s="259"/>
      <c r="AD67" s="259"/>
      <c r="AE67" s="259"/>
      <c r="AF67" s="48"/>
      <c r="AG67" s="112"/>
      <c r="AH67" s="259"/>
      <c r="AI67" s="259"/>
    </row>
    <row r="68" spans="1:36" s="223" customFormat="1" ht="11.25" customHeight="1">
      <c r="A68" s="224"/>
      <c r="B68" s="65"/>
      <c r="C68" s="66"/>
      <c r="D68" s="65" t="s">
        <v>191</v>
      </c>
      <c r="E68" s="65" t="s">
        <v>1606</v>
      </c>
      <c r="F68" s="47"/>
      <c r="G68" s="67"/>
      <c r="H68" s="67"/>
      <c r="I68" s="67"/>
      <c r="J68" s="67"/>
      <c r="K68" s="67"/>
      <c r="L68" s="67"/>
      <c r="M68" s="67"/>
      <c r="N68" s="67"/>
      <c r="O68" s="44"/>
      <c r="P68" s="44"/>
      <c r="Q68" s="44"/>
      <c r="R68" s="95"/>
      <c r="S68" s="95"/>
      <c r="T68" s="95"/>
      <c r="U68" s="95"/>
      <c r="V68" s="48"/>
      <c r="W68" s="47"/>
      <c r="X68" s="65"/>
      <c r="Y68" s="65"/>
      <c r="Z68" s="65"/>
      <c r="AA68" s="65"/>
      <c r="AB68" s="65"/>
      <c r="AC68" s="65"/>
      <c r="AD68" s="65"/>
      <c r="AE68" s="65"/>
      <c r="AF68" s="2143">
        <v>60</v>
      </c>
      <c r="AG68" s="3574"/>
      <c r="AH68" s="3575"/>
      <c r="AI68" s="3576"/>
      <c r="AJ68" s="3668" t="s">
        <v>197</v>
      </c>
    </row>
    <row r="69" spans="1:36" s="223" customFormat="1" ht="11.25" customHeight="1">
      <c r="A69" s="224"/>
      <c r="B69" s="59"/>
      <c r="C69" s="68"/>
      <c r="D69" s="65"/>
      <c r="E69" s="69" t="s">
        <v>1607</v>
      </c>
      <c r="F69" s="64"/>
      <c r="G69" s="69"/>
      <c r="H69" s="63"/>
      <c r="I69" s="63"/>
      <c r="J69" s="63"/>
      <c r="K69" s="63"/>
      <c r="L69" s="63"/>
      <c r="M69" s="63"/>
      <c r="N69" s="63"/>
      <c r="O69" s="44"/>
      <c r="P69" s="44"/>
      <c r="Q69" s="44"/>
      <c r="R69" s="64"/>
      <c r="S69" s="64"/>
      <c r="T69" s="64"/>
      <c r="U69" s="64"/>
      <c r="V69" s="48"/>
      <c r="W69" s="47"/>
      <c r="X69" s="65"/>
      <c r="Y69" s="65"/>
      <c r="Z69" s="65"/>
      <c r="AA69" s="65"/>
      <c r="AB69" s="65"/>
      <c r="AC69" s="65"/>
      <c r="AD69" s="65"/>
      <c r="AE69" s="65"/>
      <c r="AF69" s="2143"/>
      <c r="AG69" s="3577"/>
      <c r="AH69" s="3578"/>
      <c r="AI69" s="3579"/>
      <c r="AJ69" s="3668"/>
    </row>
    <row r="70" spans="1:36" s="47" customFormat="1" ht="12" customHeight="1">
      <c r="A70" s="225"/>
      <c r="B70" s="80"/>
      <c r="C70" s="80"/>
      <c r="D70" s="210"/>
      <c r="E70" s="206"/>
      <c r="F70" s="103"/>
      <c r="G70" s="103"/>
      <c r="H70" s="103"/>
      <c r="I70" s="80"/>
      <c r="J70" s="244"/>
      <c r="K70" s="244"/>
      <c r="L70" s="80"/>
      <c r="M70" s="245"/>
      <c r="N70" s="245"/>
      <c r="O70" s="245"/>
      <c r="P70" s="245"/>
      <c r="Q70" s="254"/>
      <c r="R70" s="209"/>
      <c r="S70" s="103"/>
      <c r="T70" s="80"/>
      <c r="U70" s="80"/>
      <c r="V70" s="80"/>
      <c r="W70" s="80"/>
      <c r="X70" s="207"/>
      <c r="Y70" s="207"/>
      <c r="Z70" s="207"/>
      <c r="AA70" s="207"/>
      <c r="AB70" s="207"/>
      <c r="AC70" s="207"/>
      <c r="AD70" s="207"/>
      <c r="AE70" s="207"/>
      <c r="AF70" s="207"/>
      <c r="AG70" s="207"/>
      <c r="AH70" s="207"/>
      <c r="AI70" s="207"/>
      <c r="AJ70" s="80"/>
    </row>
    <row r="71" spans="1:36" s="47" customFormat="1" ht="5.25" customHeight="1">
      <c r="A71" s="224"/>
      <c r="D71" s="97"/>
      <c r="E71" s="70"/>
      <c r="F71" s="100"/>
      <c r="G71" s="100"/>
      <c r="H71" s="100"/>
      <c r="J71" s="54"/>
      <c r="K71" s="54"/>
      <c r="M71" s="55"/>
      <c r="N71" s="55"/>
      <c r="O71" s="55"/>
      <c r="P71" s="55"/>
      <c r="Q71" s="50"/>
      <c r="R71" s="99"/>
      <c r="S71" s="100"/>
      <c r="X71" s="49"/>
      <c r="Y71" s="49"/>
      <c r="Z71" s="49"/>
      <c r="AA71" s="49"/>
      <c r="AB71" s="49"/>
      <c r="AC71" s="49"/>
      <c r="AD71" s="49"/>
      <c r="AE71" s="49"/>
      <c r="AF71" s="49"/>
      <c r="AG71" s="49"/>
      <c r="AH71" s="49"/>
      <c r="AI71" s="49"/>
    </row>
    <row r="72" spans="1:36" s="223" customFormat="1" ht="11.25" customHeight="1">
      <c r="A72" s="224"/>
      <c r="B72" s="56" t="s">
        <v>1608</v>
      </c>
      <c r="C72" s="44"/>
      <c r="D72" s="57" t="s">
        <v>1609</v>
      </c>
      <c r="E72" s="47"/>
      <c r="F72" s="58"/>
      <c r="G72" s="59"/>
      <c r="H72" s="60"/>
      <c r="I72" s="60"/>
      <c r="J72" s="60"/>
      <c r="K72" s="60"/>
      <c r="L72" s="60"/>
      <c r="M72" s="60"/>
      <c r="N72" s="60"/>
      <c r="O72" s="60"/>
      <c r="P72" s="60"/>
      <c r="Q72" s="60"/>
      <c r="R72" s="60"/>
      <c r="S72" s="60"/>
      <c r="T72" s="60"/>
      <c r="U72" s="60"/>
      <c r="V72" s="60"/>
      <c r="W72" s="47"/>
      <c r="X72" s="60"/>
      <c r="Y72" s="60"/>
      <c r="Z72" s="60"/>
      <c r="AA72" s="60"/>
      <c r="AB72" s="60"/>
      <c r="AC72" s="60"/>
      <c r="AD72" s="60"/>
      <c r="AE72" s="60"/>
      <c r="AF72" s="60"/>
      <c r="AG72" s="60"/>
      <c r="AH72" s="47"/>
      <c r="AI72" s="47"/>
      <c r="AJ72" s="47"/>
    </row>
    <row r="73" spans="1:36" s="47" customFormat="1" ht="9.75" customHeight="1">
      <c r="A73" s="224"/>
      <c r="D73" s="50" t="s">
        <v>1610</v>
      </c>
      <c r="X73" s="49"/>
      <c r="Y73" s="49"/>
      <c r="Z73" s="49"/>
      <c r="AA73" s="49"/>
      <c r="AB73" s="49"/>
      <c r="AC73" s="49"/>
      <c r="AD73" s="49"/>
      <c r="AE73" s="49"/>
      <c r="AF73" s="49"/>
      <c r="AH73" s="49"/>
    </row>
    <row r="74" spans="1:36" s="223" customFormat="1" ht="4.5" customHeight="1">
      <c r="A74" s="224"/>
      <c r="B74" s="59"/>
      <c r="C74" s="61"/>
      <c r="D74" s="62"/>
      <c r="E74" s="47"/>
      <c r="F74" s="58"/>
      <c r="G74" s="63"/>
      <c r="H74" s="64"/>
      <c r="I74" s="64"/>
      <c r="J74" s="64"/>
      <c r="K74" s="64"/>
      <c r="L74" s="64"/>
      <c r="M74" s="64"/>
      <c r="N74" s="64"/>
      <c r="O74" s="44"/>
      <c r="P74" s="44"/>
      <c r="Q74" s="44"/>
      <c r="R74" s="64"/>
      <c r="S74" s="64"/>
      <c r="T74" s="64"/>
      <c r="U74" s="64"/>
      <c r="V74" s="64"/>
      <c r="W74" s="47"/>
      <c r="X74" s="44"/>
      <c r="Y74" s="44"/>
      <c r="Z74" s="44"/>
      <c r="AA74" s="44"/>
      <c r="AB74" s="44"/>
      <c r="AC74" s="44"/>
      <c r="AD74" s="44"/>
      <c r="AE74" s="44"/>
      <c r="AF74" s="44"/>
      <c r="AG74" s="47"/>
      <c r="AH74" s="60"/>
      <c r="AI74" s="60"/>
      <c r="AJ74" s="47"/>
    </row>
    <row r="75" spans="1:36" s="223" customFormat="1" ht="11.25" customHeight="1">
      <c r="A75" s="224"/>
      <c r="B75" s="65"/>
      <c r="C75" s="66"/>
      <c r="D75" s="65" t="s">
        <v>144</v>
      </c>
      <c r="E75" s="65" t="s">
        <v>1611</v>
      </c>
      <c r="F75" s="47"/>
      <c r="G75" s="67"/>
      <c r="H75" s="67"/>
      <c r="I75" s="67"/>
      <c r="J75" s="67"/>
      <c r="K75" s="67"/>
      <c r="L75" s="67"/>
      <c r="M75" s="67"/>
      <c r="N75" s="67"/>
      <c r="O75" s="44"/>
      <c r="P75" s="44"/>
      <c r="Q75" s="44"/>
      <c r="R75" s="95"/>
      <c r="S75" s="95"/>
      <c r="T75" s="95"/>
      <c r="U75" s="95"/>
      <c r="V75" s="48"/>
      <c r="W75" s="47"/>
      <c r="X75" s="65"/>
      <c r="Y75" s="65"/>
      <c r="Z75" s="65"/>
      <c r="AA75" s="65"/>
      <c r="AB75" s="65"/>
      <c r="AC75" s="65"/>
      <c r="AD75" s="65"/>
      <c r="AE75" s="65"/>
      <c r="AF75" s="2143">
        <v>61</v>
      </c>
      <c r="AG75" s="3574"/>
      <c r="AH75" s="3575"/>
      <c r="AI75" s="3576"/>
      <c r="AJ75" s="3668" t="s">
        <v>197</v>
      </c>
    </row>
    <row r="76" spans="1:36" s="223" customFormat="1" ht="11.25" customHeight="1">
      <c r="A76" s="224"/>
      <c r="B76" s="59"/>
      <c r="C76" s="68"/>
      <c r="D76" s="65"/>
      <c r="E76" s="69" t="s">
        <v>1612</v>
      </c>
      <c r="F76" s="64"/>
      <c r="G76" s="69"/>
      <c r="H76" s="63"/>
      <c r="I76" s="63"/>
      <c r="J76" s="63"/>
      <c r="K76" s="63"/>
      <c r="L76" s="63"/>
      <c r="M76" s="63"/>
      <c r="N76" s="63"/>
      <c r="O76" s="44"/>
      <c r="P76" s="44"/>
      <c r="Q76" s="44"/>
      <c r="R76" s="64"/>
      <c r="S76" s="64"/>
      <c r="T76" s="64"/>
      <c r="U76" s="64"/>
      <c r="V76" s="48"/>
      <c r="W76" s="47"/>
      <c r="X76" s="65"/>
      <c r="Y76" s="65"/>
      <c r="Z76" s="65"/>
      <c r="AA76" s="65"/>
      <c r="AB76" s="65"/>
      <c r="AC76" s="65"/>
      <c r="AD76" s="65"/>
      <c r="AE76" s="65"/>
      <c r="AF76" s="2143"/>
      <c r="AG76" s="3577"/>
      <c r="AH76" s="3578"/>
      <c r="AI76" s="3579"/>
      <c r="AJ76" s="3668"/>
    </row>
    <row r="77" spans="1:36" s="47" customFormat="1" ht="6.75" customHeight="1">
      <c r="A77" s="224"/>
      <c r="O77" s="44"/>
      <c r="P77" s="44"/>
      <c r="Q77" s="44"/>
      <c r="X77" s="259"/>
      <c r="Y77" s="259"/>
      <c r="Z77" s="259"/>
      <c r="AA77" s="259"/>
      <c r="AB77" s="259"/>
      <c r="AC77" s="259"/>
      <c r="AD77" s="259"/>
      <c r="AE77" s="259"/>
      <c r="AF77" s="48"/>
      <c r="AG77" s="112"/>
      <c r="AH77" s="259"/>
      <c r="AI77" s="259"/>
    </row>
    <row r="78" spans="1:36" s="223" customFormat="1" ht="11.25" customHeight="1">
      <c r="A78" s="224"/>
      <c r="B78" s="65"/>
      <c r="C78" s="66"/>
      <c r="D78" s="65" t="s">
        <v>148</v>
      </c>
      <c r="E78" s="65" t="s">
        <v>1613</v>
      </c>
      <c r="F78" s="47"/>
      <c r="G78" s="67"/>
      <c r="H78" s="67"/>
      <c r="I78" s="67"/>
      <c r="J78" s="67"/>
      <c r="K78" s="67"/>
      <c r="L78" s="67"/>
      <c r="M78" s="67"/>
      <c r="N78" s="67"/>
      <c r="O78" s="44"/>
      <c r="P78" s="44"/>
      <c r="Q78" s="44"/>
      <c r="R78" s="95"/>
      <c r="S78" s="95"/>
      <c r="T78" s="95"/>
      <c r="U78" s="95"/>
      <c r="V78" s="48"/>
      <c r="W78" s="47"/>
      <c r="X78" s="65"/>
      <c r="Y78" s="65"/>
      <c r="Z78" s="65"/>
      <c r="AA78" s="65"/>
      <c r="AB78" s="65"/>
      <c r="AC78" s="65"/>
      <c r="AD78" s="65"/>
      <c r="AE78" s="65"/>
      <c r="AF78" s="2143">
        <v>62</v>
      </c>
      <c r="AG78" s="3574"/>
      <c r="AH78" s="3575"/>
      <c r="AI78" s="3576"/>
      <c r="AJ78" s="3668" t="s">
        <v>197</v>
      </c>
    </row>
    <row r="79" spans="1:36" s="223" customFormat="1" ht="11.25" customHeight="1">
      <c r="A79" s="224"/>
      <c r="B79" s="59"/>
      <c r="C79" s="68"/>
      <c r="D79" s="65"/>
      <c r="E79" s="69" t="s">
        <v>1614</v>
      </c>
      <c r="F79" s="64"/>
      <c r="G79" s="69"/>
      <c r="H79" s="63"/>
      <c r="I79" s="63"/>
      <c r="J79" s="63"/>
      <c r="K79" s="63"/>
      <c r="L79" s="63"/>
      <c r="M79" s="63"/>
      <c r="N79" s="63"/>
      <c r="O79" s="44"/>
      <c r="P79" s="44"/>
      <c r="Q79" s="44"/>
      <c r="R79" s="64"/>
      <c r="S79" s="64"/>
      <c r="T79" s="64"/>
      <c r="U79" s="64"/>
      <c r="V79" s="48"/>
      <c r="W79" s="47"/>
      <c r="X79" s="65"/>
      <c r="Y79" s="65"/>
      <c r="Z79" s="65"/>
      <c r="AA79" s="65"/>
      <c r="AB79" s="65"/>
      <c r="AC79" s="65"/>
      <c r="AD79" s="65"/>
      <c r="AE79" s="65"/>
      <c r="AF79" s="2143"/>
      <c r="AG79" s="3577"/>
      <c r="AH79" s="3578"/>
      <c r="AI79" s="3579"/>
      <c r="AJ79" s="3668"/>
    </row>
    <row r="80" spans="1:36" s="47" customFormat="1" ht="6.75" customHeight="1">
      <c r="A80" s="224"/>
      <c r="X80" s="259"/>
      <c r="Y80" s="259"/>
      <c r="Z80" s="259"/>
      <c r="AA80" s="259"/>
      <c r="AB80" s="259"/>
      <c r="AC80" s="259"/>
      <c r="AD80" s="259"/>
      <c r="AE80" s="259"/>
      <c r="AF80" s="48"/>
      <c r="AG80" s="112"/>
      <c r="AH80" s="259"/>
      <c r="AI80" s="259"/>
    </row>
    <row r="81" spans="1:36" s="223" customFormat="1" ht="11.25" customHeight="1">
      <c r="A81" s="224"/>
      <c r="B81" s="65"/>
      <c r="C81" s="66"/>
      <c r="D81" s="65" t="s">
        <v>191</v>
      </c>
      <c r="E81" s="65" t="s">
        <v>457</v>
      </c>
      <c r="F81" s="47"/>
      <c r="G81" s="67"/>
      <c r="H81" s="67"/>
      <c r="I81" s="67"/>
      <c r="J81" s="67"/>
      <c r="K81" s="67"/>
      <c r="L81" s="67"/>
      <c r="M81" s="67"/>
      <c r="N81" s="67"/>
      <c r="O81" s="44"/>
      <c r="P81" s="44"/>
      <c r="Q81" s="44"/>
      <c r="R81" s="95"/>
      <c r="S81" s="95"/>
      <c r="T81" s="95"/>
      <c r="U81" s="95"/>
      <c r="V81" s="48"/>
      <c r="W81" s="47"/>
      <c r="X81" s="65"/>
      <c r="Y81" s="65"/>
      <c r="Z81" s="65"/>
      <c r="AA81" s="65"/>
      <c r="AB81" s="65"/>
      <c r="AC81" s="65"/>
      <c r="AD81" s="65"/>
      <c r="AE81" s="65"/>
      <c r="AF81" s="2143">
        <v>63</v>
      </c>
      <c r="AG81" s="3574"/>
      <c r="AH81" s="3575"/>
      <c r="AI81" s="3576"/>
      <c r="AJ81" s="3668" t="s">
        <v>197</v>
      </c>
    </row>
    <row r="82" spans="1:36" s="223" customFormat="1" ht="11.25" customHeight="1">
      <c r="A82" s="224"/>
      <c r="B82" s="59"/>
      <c r="C82" s="68"/>
      <c r="D82" s="65"/>
      <c r="E82" s="69" t="s">
        <v>462</v>
      </c>
      <c r="F82" s="64"/>
      <c r="G82" s="69"/>
      <c r="H82" s="63"/>
      <c r="I82" s="63"/>
      <c r="J82" s="63"/>
      <c r="K82" s="63"/>
      <c r="L82" s="63"/>
      <c r="M82" s="63"/>
      <c r="N82" s="63"/>
      <c r="O82" s="44"/>
      <c r="P82" s="44"/>
      <c r="Q82" s="44"/>
      <c r="R82" s="64"/>
      <c r="S82" s="64"/>
      <c r="T82" s="64"/>
      <c r="U82" s="64"/>
      <c r="V82" s="48"/>
      <c r="W82" s="47"/>
      <c r="X82" s="65"/>
      <c r="Y82" s="65"/>
      <c r="Z82" s="65"/>
      <c r="AA82" s="65"/>
      <c r="AB82" s="65"/>
      <c r="AC82" s="65"/>
      <c r="AD82" s="65"/>
      <c r="AE82" s="65"/>
      <c r="AF82" s="2143"/>
      <c r="AG82" s="3577"/>
      <c r="AH82" s="3578"/>
      <c r="AI82" s="3579"/>
      <c r="AJ82" s="3668"/>
    </row>
    <row r="83" spans="1:36" s="223" customFormat="1" ht="11.25" customHeight="1">
      <c r="A83" s="225"/>
      <c r="B83" s="226"/>
      <c r="C83" s="227"/>
      <c r="D83" s="79"/>
      <c r="E83" s="228"/>
      <c r="F83" s="229"/>
      <c r="G83" s="228"/>
      <c r="H83" s="230"/>
      <c r="I83" s="230"/>
      <c r="J83" s="230"/>
      <c r="K83" s="230"/>
      <c r="L83" s="230"/>
      <c r="M83" s="230"/>
      <c r="N83" s="230"/>
      <c r="O83" s="53"/>
      <c r="P83" s="53"/>
      <c r="Q83" s="53"/>
      <c r="R83" s="229"/>
      <c r="S83" s="229"/>
      <c r="T83" s="229"/>
      <c r="U83" s="229"/>
      <c r="V83" s="260"/>
      <c r="W83" s="78"/>
      <c r="X83" s="78"/>
      <c r="Y83" s="78"/>
      <c r="Z83" s="78"/>
      <c r="AA83" s="78"/>
      <c r="AB83" s="78"/>
      <c r="AC83" s="78"/>
      <c r="AD83" s="78"/>
      <c r="AE83" s="78"/>
      <c r="AF83" s="79"/>
      <c r="AG83" s="185"/>
      <c r="AH83" s="261"/>
      <c r="AI83" s="261"/>
      <c r="AJ83" s="76"/>
    </row>
    <row r="84" spans="1:36" s="47" customFormat="1" ht="5.25" customHeight="1">
      <c r="A84" s="45"/>
      <c r="B84" s="44"/>
      <c r="E84" s="51"/>
      <c r="F84" s="51"/>
      <c r="G84" s="51"/>
      <c r="H84" s="51"/>
      <c r="I84" s="51"/>
      <c r="J84" s="51"/>
      <c r="K84" s="51"/>
      <c r="L84" s="51"/>
      <c r="M84" s="51"/>
      <c r="N84" s="51"/>
      <c r="O84" s="51"/>
      <c r="P84" s="51"/>
      <c r="Q84" s="51"/>
      <c r="R84" s="51"/>
      <c r="S84" s="51"/>
      <c r="T84" s="70"/>
      <c r="U84" s="70"/>
      <c r="V84" s="70"/>
      <c r="W84" s="49"/>
      <c r="X84" s="49"/>
      <c r="Y84" s="49"/>
      <c r="Z84" s="49"/>
      <c r="AA84" s="49"/>
      <c r="AB84" s="49"/>
      <c r="AC84" s="49"/>
      <c r="AD84" s="52"/>
      <c r="AE84" s="52"/>
      <c r="AF84" s="163"/>
      <c r="AG84" s="3670"/>
      <c r="AH84" s="3670"/>
      <c r="AI84" s="3670"/>
      <c r="AJ84" s="3669"/>
    </row>
    <row r="85" spans="1:36" s="223" customFormat="1" ht="11.25" customHeight="1">
      <c r="A85" s="224"/>
      <c r="B85" s="56" t="s">
        <v>1615</v>
      </c>
      <c r="C85" s="44"/>
      <c r="D85" s="57" t="s">
        <v>1616</v>
      </c>
      <c r="E85" s="47"/>
      <c r="F85" s="58"/>
      <c r="G85" s="59"/>
      <c r="H85" s="60"/>
      <c r="I85" s="60"/>
      <c r="J85" s="60"/>
      <c r="K85" s="60"/>
      <c r="L85" s="60"/>
      <c r="M85" s="60"/>
      <c r="N85" s="60"/>
      <c r="O85" s="60"/>
      <c r="P85" s="60"/>
      <c r="Q85" s="60"/>
      <c r="R85" s="60"/>
      <c r="S85" s="60"/>
      <c r="T85" s="60"/>
      <c r="U85" s="60"/>
      <c r="V85" s="60"/>
      <c r="W85" s="60"/>
      <c r="X85" s="60"/>
      <c r="Y85" s="60"/>
      <c r="Z85" s="60"/>
      <c r="AA85" s="60"/>
      <c r="AB85" s="60"/>
      <c r="AC85" s="60"/>
      <c r="AD85" s="60"/>
      <c r="AE85" s="60"/>
      <c r="AF85" s="163"/>
      <c r="AG85" s="3670"/>
      <c r="AH85" s="3670"/>
      <c r="AI85" s="3670"/>
      <c r="AJ85" s="3669"/>
    </row>
    <row r="86" spans="1:36" s="47" customFormat="1" ht="11.25" customHeight="1">
      <c r="A86" s="45"/>
      <c r="B86" s="44"/>
      <c r="D86" s="50" t="s">
        <v>1617</v>
      </c>
      <c r="E86" s="51"/>
      <c r="F86" s="51"/>
      <c r="G86" s="51"/>
      <c r="H86" s="51"/>
      <c r="I86" s="51"/>
      <c r="J86" s="51"/>
      <c r="K86" s="51"/>
      <c r="L86" s="51"/>
      <c r="M86" s="51"/>
      <c r="N86" s="51"/>
      <c r="O86" s="51"/>
      <c r="P86" s="51"/>
      <c r="Q86" s="51"/>
      <c r="R86" s="51"/>
      <c r="S86" s="51"/>
      <c r="T86" s="70"/>
      <c r="U86" s="70"/>
      <c r="V86" s="70"/>
      <c r="X86" s="3672"/>
      <c r="Y86" s="3672"/>
      <c r="Z86" s="3672"/>
      <c r="AA86" s="3672"/>
      <c r="AB86" s="3672"/>
      <c r="AC86" s="3672"/>
      <c r="AD86" s="3672"/>
      <c r="AE86" s="3672"/>
      <c r="AF86" s="3672"/>
      <c r="AG86" s="3672"/>
      <c r="AH86" s="3672"/>
      <c r="AI86" s="3672"/>
    </row>
    <row r="87" spans="1:36" s="223" customFormat="1" ht="9.75" customHeight="1">
      <c r="A87" s="224"/>
      <c r="B87" s="59"/>
      <c r="C87" s="61"/>
      <c r="D87" s="62"/>
      <c r="E87" s="47"/>
      <c r="F87" s="58"/>
      <c r="G87" s="63"/>
      <c r="H87" s="64"/>
      <c r="I87" s="64"/>
      <c r="J87" s="64"/>
      <c r="K87" s="64"/>
      <c r="L87" s="64"/>
      <c r="M87" s="64"/>
      <c r="N87" s="64"/>
      <c r="O87" s="2202"/>
      <c r="P87" s="2202"/>
      <c r="Q87" s="64"/>
      <c r="R87" s="64"/>
      <c r="S87" s="64"/>
      <c r="T87" s="64"/>
      <c r="U87" s="64"/>
      <c r="V87" s="64"/>
      <c r="W87" s="72"/>
      <c r="X87" s="44"/>
      <c r="Y87" s="44"/>
      <c r="Z87" s="44"/>
      <c r="AA87" s="44"/>
      <c r="AB87" s="44"/>
      <c r="AC87" s="44"/>
      <c r="AD87" s="44"/>
      <c r="AE87" s="44"/>
      <c r="AF87" s="44"/>
      <c r="AG87" s="44"/>
      <c r="AH87" s="3673"/>
      <c r="AI87" s="3673"/>
      <c r="AJ87" s="47"/>
    </row>
    <row r="88" spans="1:36" s="223" customFormat="1" ht="11.25" customHeight="1">
      <c r="A88" s="224"/>
      <c r="B88" s="65"/>
      <c r="C88" s="66"/>
      <c r="D88" s="65" t="s">
        <v>144</v>
      </c>
      <c r="E88" s="65" t="s">
        <v>1618</v>
      </c>
      <c r="F88" s="47"/>
      <c r="G88" s="67"/>
      <c r="H88" s="67"/>
      <c r="I88" s="67"/>
      <c r="J88" s="67"/>
      <c r="K88" s="67"/>
      <c r="L88" s="67"/>
      <c r="M88" s="67"/>
      <c r="N88" s="67"/>
      <c r="O88" s="65"/>
      <c r="P88" s="176"/>
      <c r="Q88" s="95"/>
      <c r="R88" s="95"/>
      <c r="S88" s="95"/>
      <c r="T88" s="95"/>
      <c r="U88" s="95"/>
      <c r="V88" s="48"/>
      <c r="W88" s="65"/>
      <c r="X88" s="65"/>
      <c r="Y88" s="65"/>
      <c r="Z88" s="65"/>
      <c r="AA88" s="65"/>
      <c r="AB88" s="65"/>
      <c r="AC88" s="65"/>
      <c r="AD88" s="65"/>
      <c r="AE88" s="65"/>
      <c r="AF88" s="2143">
        <v>64</v>
      </c>
      <c r="AG88" s="3574"/>
      <c r="AH88" s="3575"/>
      <c r="AI88" s="3576"/>
      <c r="AJ88" s="3668" t="s">
        <v>197</v>
      </c>
    </row>
    <row r="89" spans="1:36" s="223" customFormat="1" ht="11.25" customHeight="1">
      <c r="A89" s="224"/>
      <c r="B89" s="59"/>
      <c r="C89" s="68"/>
      <c r="D89" s="65"/>
      <c r="E89" s="69" t="s">
        <v>1619</v>
      </c>
      <c r="F89" s="64"/>
      <c r="G89" s="69"/>
      <c r="H89" s="63"/>
      <c r="I89" s="63"/>
      <c r="J89" s="63"/>
      <c r="K89" s="63"/>
      <c r="L89" s="63"/>
      <c r="M89" s="63"/>
      <c r="N89" s="63"/>
      <c r="O89" s="65"/>
      <c r="P89" s="176"/>
      <c r="Q89" s="64"/>
      <c r="R89" s="64"/>
      <c r="S89" s="64"/>
      <c r="T89" s="64"/>
      <c r="U89" s="64"/>
      <c r="V89" s="48"/>
      <c r="W89" s="65"/>
      <c r="X89" s="65"/>
      <c r="Y89" s="65"/>
      <c r="Z89" s="65"/>
      <c r="AA89" s="65"/>
      <c r="AB89" s="65"/>
      <c r="AC89" s="65"/>
      <c r="AD89" s="65"/>
      <c r="AE89" s="65"/>
      <c r="AF89" s="2143"/>
      <c r="AG89" s="3577"/>
      <c r="AH89" s="3578"/>
      <c r="AI89" s="3579"/>
      <c r="AJ89" s="3668"/>
    </row>
    <row r="90" spans="1:36" s="223" customFormat="1" ht="6.75" customHeight="1">
      <c r="A90" s="224"/>
      <c r="B90" s="59"/>
      <c r="C90" s="68"/>
      <c r="D90" s="68"/>
      <c r="E90" s="60"/>
      <c r="F90" s="64"/>
      <c r="G90" s="69"/>
      <c r="H90" s="63"/>
      <c r="I90" s="63"/>
      <c r="J90" s="63"/>
      <c r="K90" s="63"/>
      <c r="L90" s="63"/>
      <c r="M90" s="63"/>
      <c r="N90" s="63"/>
      <c r="O90" s="65"/>
      <c r="P90" s="60"/>
      <c r="Q90" s="64"/>
      <c r="R90" s="64"/>
      <c r="S90" s="64"/>
      <c r="T90" s="64"/>
      <c r="U90" s="64"/>
      <c r="V90" s="64"/>
      <c r="W90" s="64"/>
      <c r="X90" s="64"/>
      <c r="Y90" s="64"/>
      <c r="Z90" s="64"/>
      <c r="AA90" s="64"/>
      <c r="AB90" s="64"/>
      <c r="AC90" s="64"/>
      <c r="AD90" s="47"/>
      <c r="AE90" s="47"/>
      <c r="AF90" s="48"/>
      <c r="AG90" s="112"/>
      <c r="AH90" s="259"/>
      <c r="AI90" s="259"/>
      <c r="AJ90" s="47"/>
    </row>
    <row r="91" spans="1:36" s="223" customFormat="1" ht="11.25" customHeight="1">
      <c r="A91" s="224"/>
      <c r="B91" s="44"/>
      <c r="C91" s="70"/>
      <c r="D91" s="65" t="s">
        <v>148</v>
      </c>
      <c r="E91" s="57" t="s">
        <v>1620</v>
      </c>
      <c r="F91" s="47"/>
      <c r="G91" s="47"/>
      <c r="H91" s="47"/>
      <c r="I91" s="47"/>
      <c r="J91" s="47"/>
      <c r="K91" s="47"/>
      <c r="L91" s="47"/>
      <c r="M91" s="47"/>
      <c r="N91" s="47"/>
      <c r="O91" s="65"/>
      <c r="P91" s="176"/>
      <c r="Q91" s="47"/>
      <c r="R91" s="47"/>
      <c r="S91" s="47"/>
      <c r="T91" s="47"/>
      <c r="U91" s="47"/>
      <c r="V91" s="48"/>
      <c r="W91" s="65"/>
      <c r="X91" s="65"/>
      <c r="Y91" s="65"/>
      <c r="Z91" s="65"/>
      <c r="AA91" s="65"/>
      <c r="AB91" s="65"/>
      <c r="AC91" s="65"/>
      <c r="AD91" s="65"/>
      <c r="AE91" s="65"/>
      <c r="AF91" s="2143">
        <v>65</v>
      </c>
      <c r="AG91" s="3574"/>
      <c r="AH91" s="3575"/>
      <c r="AI91" s="3576"/>
      <c r="AJ91" s="3668" t="s">
        <v>197</v>
      </c>
    </row>
    <row r="92" spans="1:36" s="223" customFormat="1" ht="11.25" customHeight="1">
      <c r="A92" s="224"/>
      <c r="B92" s="44"/>
      <c r="C92" s="70"/>
      <c r="D92" s="65"/>
      <c r="E92" s="62" t="s">
        <v>1621</v>
      </c>
      <c r="F92" s="47"/>
      <c r="G92" s="47"/>
      <c r="H92" s="47"/>
      <c r="I92" s="47"/>
      <c r="J92" s="47"/>
      <c r="K92" s="47"/>
      <c r="L92" s="47"/>
      <c r="M92" s="47"/>
      <c r="N92" s="47"/>
      <c r="O92" s="65"/>
      <c r="P92" s="176"/>
      <c r="Q92" s="47"/>
      <c r="R92" s="47"/>
      <c r="S92" s="47"/>
      <c r="T92" s="47"/>
      <c r="U92" s="47"/>
      <c r="V92" s="48"/>
      <c r="W92" s="65"/>
      <c r="X92" s="65"/>
      <c r="Y92" s="65"/>
      <c r="Z92" s="65"/>
      <c r="AA92" s="65"/>
      <c r="AB92" s="65"/>
      <c r="AC92" s="65"/>
      <c r="AD92" s="65"/>
      <c r="AE92" s="65"/>
      <c r="AF92" s="2143"/>
      <c r="AG92" s="3577"/>
      <c r="AH92" s="3578"/>
      <c r="AI92" s="3579"/>
      <c r="AJ92" s="3668"/>
    </row>
    <row r="93" spans="1:36" s="223" customFormat="1" ht="6.75" customHeight="1">
      <c r="A93" s="224"/>
      <c r="B93" s="59"/>
      <c r="C93" s="3667"/>
      <c r="D93" s="3667"/>
      <c r="E93" s="71"/>
      <c r="F93" s="58"/>
      <c r="G93" s="63"/>
      <c r="H93" s="72"/>
      <c r="I93" s="72"/>
      <c r="J93" s="72"/>
      <c r="K93" s="72"/>
      <c r="L93" s="72"/>
      <c r="M93" s="72"/>
      <c r="N93" s="72"/>
      <c r="O93" s="64"/>
      <c r="P93" s="60"/>
      <c r="Q93" s="64"/>
      <c r="R93" s="64"/>
      <c r="S93" s="64"/>
      <c r="T93" s="64"/>
      <c r="U93" s="64"/>
      <c r="V93" s="64"/>
      <c r="W93" s="64"/>
      <c r="X93" s="64"/>
      <c r="Y93" s="64"/>
      <c r="Z93" s="64"/>
      <c r="AA93" s="64"/>
      <c r="AB93" s="64"/>
      <c r="AC93" s="64"/>
      <c r="AD93" s="47"/>
      <c r="AE93" s="47"/>
      <c r="AF93" s="48"/>
      <c r="AG93" s="112"/>
      <c r="AH93" s="259"/>
      <c r="AI93" s="259"/>
      <c r="AJ93" s="47"/>
    </row>
    <row r="94" spans="1:36" s="223" customFormat="1" ht="11.25" customHeight="1">
      <c r="A94" s="224"/>
      <c r="B94" s="65"/>
      <c r="C94" s="73"/>
      <c r="D94" s="65" t="s">
        <v>191</v>
      </c>
      <c r="E94" s="65" t="s">
        <v>1622</v>
      </c>
      <c r="F94" s="47"/>
      <c r="G94" s="67"/>
      <c r="H94" s="67"/>
      <c r="I94" s="67"/>
      <c r="J94" s="67"/>
      <c r="K94" s="67"/>
      <c r="L94" s="67"/>
      <c r="M94" s="67"/>
      <c r="N94" s="67"/>
      <c r="O94" s="65"/>
      <c r="P94" s="176"/>
      <c r="Q94" s="95"/>
      <c r="R94" s="95"/>
      <c r="S94" s="95"/>
      <c r="T94" s="95"/>
      <c r="U94" s="95"/>
      <c r="V94" s="48"/>
      <c r="W94" s="65"/>
      <c r="X94" s="65"/>
      <c r="Y94" s="65"/>
      <c r="Z94" s="65"/>
      <c r="AA94" s="65"/>
      <c r="AB94" s="65"/>
      <c r="AC94" s="65"/>
      <c r="AD94" s="65"/>
      <c r="AE94" s="65"/>
      <c r="AF94" s="2143">
        <v>66</v>
      </c>
      <c r="AG94" s="3574"/>
      <c r="AH94" s="3575"/>
      <c r="AI94" s="3576"/>
      <c r="AJ94" s="3668" t="s">
        <v>197</v>
      </c>
    </row>
    <row r="95" spans="1:36" s="223" customFormat="1" ht="11.25" customHeight="1">
      <c r="A95" s="224"/>
      <c r="B95" s="65"/>
      <c r="C95" s="73"/>
      <c r="D95" s="65"/>
      <c r="E95" s="75" t="s">
        <v>1623</v>
      </c>
      <c r="F95" s="47"/>
      <c r="G95" s="67"/>
      <c r="H95" s="67"/>
      <c r="I95" s="67"/>
      <c r="J95" s="67"/>
      <c r="K95" s="67"/>
      <c r="L95" s="67"/>
      <c r="M95" s="67"/>
      <c r="N95" s="67"/>
      <c r="O95" s="65"/>
      <c r="P95" s="176"/>
      <c r="Q95" s="95"/>
      <c r="R95" s="95"/>
      <c r="S95" s="95"/>
      <c r="T95" s="95"/>
      <c r="U95" s="95"/>
      <c r="V95" s="48"/>
      <c r="W95" s="65"/>
      <c r="X95" s="65"/>
      <c r="Y95" s="65"/>
      <c r="Z95" s="65"/>
      <c r="AA95" s="65"/>
      <c r="AB95" s="65"/>
      <c r="AC95" s="65"/>
      <c r="AD95" s="65"/>
      <c r="AE95" s="65"/>
      <c r="AF95" s="2143"/>
      <c r="AG95" s="3577"/>
      <c r="AH95" s="3578"/>
      <c r="AI95" s="3579"/>
      <c r="AJ95" s="3668"/>
    </row>
    <row r="96" spans="1:36" s="47" customFormat="1" ht="6.75" customHeight="1">
      <c r="A96" s="45"/>
      <c r="B96" s="44"/>
      <c r="E96" s="51"/>
      <c r="F96" s="51"/>
      <c r="G96" s="51"/>
      <c r="H96" s="51"/>
      <c r="I96" s="51"/>
      <c r="J96" s="51"/>
      <c r="K96" s="51"/>
      <c r="L96" s="51"/>
      <c r="M96" s="51"/>
      <c r="N96" s="51"/>
      <c r="O96" s="97"/>
      <c r="P96" s="98"/>
      <c r="Q96" s="51"/>
      <c r="R96" s="51"/>
      <c r="S96" s="51"/>
      <c r="T96" s="70"/>
      <c r="U96" s="70"/>
      <c r="V96" s="70"/>
      <c r="W96" s="49"/>
      <c r="X96" s="49"/>
      <c r="Y96" s="49"/>
      <c r="Z96" s="49"/>
      <c r="AA96" s="49"/>
      <c r="AB96" s="49"/>
      <c r="AC96" s="49"/>
      <c r="AF96" s="99"/>
      <c r="AG96" s="100"/>
    </row>
    <row r="97" spans="1:36" s="223" customFormat="1" ht="11.25" customHeight="1">
      <c r="A97" s="224"/>
      <c r="B97" s="65"/>
      <c r="C97" s="66"/>
      <c r="D97" s="65" t="s">
        <v>248</v>
      </c>
      <c r="E97" s="65" t="s">
        <v>1624</v>
      </c>
      <c r="F97" s="47"/>
      <c r="G97" s="67"/>
      <c r="H97" s="67"/>
      <c r="I97" s="67"/>
      <c r="J97" s="67"/>
      <c r="K97" s="67"/>
      <c r="L97" s="67"/>
      <c r="M97" s="67"/>
      <c r="N97" s="67"/>
      <c r="O97" s="65"/>
      <c r="P97" s="176"/>
      <c r="Q97" s="95"/>
      <c r="R97" s="95"/>
      <c r="S97" s="95"/>
      <c r="T97" s="95"/>
      <c r="U97" s="95"/>
      <c r="V97" s="48"/>
      <c r="W97" s="65"/>
      <c r="X97" s="65"/>
      <c r="Y97" s="65"/>
      <c r="Z97" s="65"/>
      <c r="AA97" s="65"/>
      <c r="AB97" s="65"/>
      <c r="AC97" s="65"/>
      <c r="AD97" s="65"/>
      <c r="AE97" s="65"/>
      <c r="AF97" s="2143">
        <v>67</v>
      </c>
      <c r="AG97" s="3574"/>
      <c r="AH97" s="3575"/>
      <c r="AI97" s="3576"/>
      <c r="AJ97" s="3668" t="s">
        <v>197</v>
      </c>
    </row>
    <row r="98" spans="1:36" s="47" customFormat="1" ht="11.25" customHeight="1">
      <c r="A98" s="45"/>
      <c r="B98" s="44"/>
      <c r="D98" s="65"/>
      <c r="E98" s="62" t="s">
        <v>1625</v>
      </c>
      <c r="F98" s="51"/>
      <c r="G98" s="51"/>
      <c r="H98" s="51"/>
      <c r="I98" s="51"/>
      <c r="J98" s="51"/>
      <c r="K98" s="51"/>
      <c r="L98" s="51"/>
      <c r="M98" s="51"/>
      <c r="N98" s="51"/>
      <c r="O98" s="65"/>
      <c r="P98" s="176"/>
      <c r="Q98" s="51"/>
      <c r="R98" s="51"/>
      <c r="S98" s="51"/>
      <c r="T98" s="70"/>
      <c r="U98" s="70"/>
      <c r="V98" s="48"/>
      <c r="W98" s="65"/>
      <c r="X98" s="65"/>
      <c r="Y98" s="65"/>
      <c r="Z98" s="65"/>
      <c r="AA98" s="65"/>
      <c r="AB98" s="65"/>
      <c r="AC98" s="65"/>
      <c r="AD98" s="65"/>
      <c r="AE98" s="65"/>
      <c r="AF98" s="2143"/>
      <c r="AG98" s="3577"/>
      <c r="AH98" s="3578"/>
      <c r="AI98" s="3579"/>
      <c r="AJ98" s="3668"/>
    </row>
    <row r="99" spans="1:36" s="47" customFormat="1" ht="11.25" customHeight="1">
      <c r="A99" s="45"/>
      <c r="B99" s="44"/>
      <c r="E99" s="51"/>
      <c r="F99" s="51"/>
      <c r="G99" s="51"/>
      <c r="H99" s="51"/>
      <c r="I99" s="51"/>
      <c r="J99" s="51"/>
      <c r="K99" s="51"/>
      <c r="L99" s="51"/>
      <c r="M99" s="51"/>
      <c r="N99" s="51"/>
      <c r="O99" s="52"/>
      <c r="P99" s="52"/>
      <c r="Q99" s="51"/>
      <c r="R99" s="51"/>
      <c r="S99" s="51"/>
      <c r="T99" s="70"/>
      <c r="U99" s="70"/>
      <c r="V99" s="70"/>
      <c r="W99" s="49"/>
      <c r="X99" s="49"/>
      <c r="Y99" s="49"/>
      <c r="Z99" s="49"/>
      <c r="AA99" s="49"/>
      <c r="AB99" s="49"/>
      <c r="AC99" s="49"/>
      <c r="AF99" s="48"/>
      <c r="AG99" s="112"/>
      <c r="AH99" s="259"/>
      <c r="AI99" s="259"/>
    </row>
    <row r="100" spans="1:36" s="223" customFormat="1" ht="11.25" customHeight="1">
      <c r="A100" s="224"/>
      <c r="B100" s="65"/>
      <c r="C100" s="66"/>
      <c r="D100" s="65" t="s">
        <v>251</v>
      </c>
      <c r="E100" s="65" t="s">
        <v>1626</v>
      </c>
      <c r="F100" s="47"/>
      <c r="G100" s="67"/>
      <c r="H100" s="67"/>
      <c r="I100" s="67"/>
      <c r="J100" s="67"/>
      <c r="K100" s="67"/>
      <c r="L100" s="67"/>
      <c r="M100" s="67"/>
      <c r="N100" s="67"/>
      <c r="O100" s="65"/>
      <c r="P100" s="176"/>
      <c r="Q100" s="95"/>
      <c r="R100" s="95"/>
      <c r="S100" s="95"/>
      <c r="T100" s="95"/>
      <c r="U100" s="95"/>
      <c r="V100" s="48"/>
      <c r="W100" s="65"/>
      <c r="X100" s="65"/>
      <c r="Y100" s="65"/>
      <c r="Z100" s="65"/>
      <c r="AA100" s="65"/>
      <c r="AB100" s="65"/>
      <c r="AC100" s="65"/>
      <c r="AD100" s="65"/>
      <c r="AE100" s="65"/>
      <c r="AF100" s="2143">
        <v>68</v>
      </c>
      <c r="AG100" s="3574"/>
      <c r="AH100" s="3575"/>
      <c r="AI100" s="3576"/>
      <c r="AJ100" s="3668" t="s">
        <v>197</v>
      </c>
    </row>
    <row r="101" spans="1:36" s="47" customFormat="1" ht="11.25" customHeight="1">
      <c r="A101" s="45"/>
      <c r="B101" s="44"/>
      <c r="D101" s="65"/>
      <c r="E101" s="51" t="s">
        <v>1627</v>
      </c>
      <c r="F101" s="51"/>
      <c r="G101" s="51"/>
      <c r="H101" s="51" t="s">
        <v>47</v>
      </c>
      <c r="I101" s="51"/>
      <c r="J101" s="51"/>
      <c r="K101" s="51"/>
      <c r="L101" s="51"/>
      <c r="M101" s="51"/>
      <c r="N101" s="51"/>
      <c r="O101" s="65"/>
      <c r="P101" s="176"/>
      <c r="Q101" s="51"/>
      <c r="R101" s="51"/>
      <c r="S101" s="51"/>
      <c r="T101" s="70"/>
      <c r="U101" s="70"/>
      <c r="V101" s="48"/>
      <c r="W101" s="65"/>
      <c r="X101" s="65"/>
      <c r="Y101" s="65"/>
      <c r="Z101" s="65"/>
      <c r="AA101" s="65"/>
      <c r="AB101" s="65"/>
      <c r="AC101" s="65"/>
      <c r="AD101" s="65"/>
      <c r="AE101" s="65"/>
      <c r="AF101" s="2143"/>
      <c r="AG101" s="3577"/>
      <c r="AH101" s="3578"/>
      <c r="AI101" s="3579"/>
      <c r="AJ101" s="3668"/>
    </row>
    <row r="102" spans="1:36" s="47" customFormat="1" ht="11.25" customHeight="1">
      <c r="A102" s="45"/>
      <c r="B102" s="44"/>
      <c r="D102" s="50"/>
      <c r="E102" s="51"/>
      <c r="F102" s="51"/>
      <c r="G102" s="51"/>
      <c r="H102" s="51"/>
      <c r="I102" s="51"/>
      <c r="J102" s="51"/>
      <c r="K102" s="51"/>
      <c r="L102" s="51"/>
      <c r="M102" s="51"/>
      <c r="N102" s="51"/>
      <c r="O102" s="51"/>
      <c r="P102" s="51"/>
      <c r="Q102" s="51"/>
      <c r="R102" s="51"/>
      <c r="S102" s="51"/>
      <c r="T102" s="70"/>
      <c r="U102" s="70"/>
      <c r="V102" s="70"/>
      <c r="W102" s="49"/>
      <c r="X102" s="49"/>
      <c r="Y102" s="49"/>
      <c r="Z102" s="49"/>
      <c r="AA102" s="49"/>
      <c r="AB102" s="49"/>
      <c r="AC102" s="49"/>
      <c r="AD102" s="52"/>
      <c r="AE102" s="52"/>
      <c r="AF102" s="48"/>
      <c r="AG102" s="112"/>
      <c r="AH102" s="259"/>
      <c r="AI102" s="259"/>
    </row>
    <row r="103" spans="1:36" s="223" customFormat="1" ht="11.25" customHeight="1">
      <c r="A103" s="224"/>
      <c r="B103" s="65"/>
      <c r="C103" s="66"/>
      <c r="D103" s="65" t="s">
        <v>254</v>
      </c>
      <c r="E103" s="65" t="s">
        <v>1628</v>
      </c>
      <c r="F103" s="47"/>
      <c r="G103" s="67"/>
      <c r="H103" s="67"/>
      <c r="I103" s="67"/>
      <c r="J103" s="67"/>
      <c r="K103" s="67"/>
      <c r="L103" s="67"/>
      <c r="M103" s="67"/>
      <c r="N103" s="67"/>
      <c r="O103" s="65"/>
      <c r="P103" s="176"/>
      <c r="Q103" s="95"/>
      <c r="R103" s="95"/>
      <c r="S103" s="95"/>
      <c r="T103" s="95"/>
      <c r="U103" s="95"/>
      <c r="V103" s="48"/>
      <c r="W103" s="65"/>
      <c r="X103" s="65"/>
      <c r="Y103" s="65"/>
      <c r="Z103" s="65"/>
      <c r="AA103" s="65"/>
      <c r="AB103" s="65"/>
      <c r="AC103" s="65"/>
      <c r="AD103" s="65"/>
      <c r="AE103" s="65"/>
      <c r="AF103" s="2143">
        <v>69</v>
      </c>
      <c r="AG103" s="3574"/>
      <c r="AH103" s="3575"/>
      <c r="AI103" s="3576"/>
      <c r="AJ103" s="3668" t="s">
        <v>197</v>
      </c>
    </row>
    <row r="104" spans="1:36" s="47" customFormat="1" ht="11.25" customHeight="1">
      <c r="A104" s="45"/>
      <c r="B104" s="44"/>
      <c r="D104" s="65"/>
      <c r="E104" s="51" t="s">
        <v>1629</v>
      </c>
      <c r="F104" s="51"/>
      <c r="G104" s="51"/>
      <c r="H104" s="51"/>
      <c r="I104" s="51"/>
      <c r="J104" s="51"/>
      <c r="K104" s="51"/>
      <c r="L104" s="51"/>
      <c r="M104" s="51"/>
      <c r="N104" s="51"/>
      <c r="O104" s="65"/>
      <c r="P104" s="176"/>
      <c r="Q104" s="51"/>
      <c r="R104" s="51"/>
      <c r="S104" s="51"/>
      <c r="T104" s="70"/>
      <c r="U104" s="70"/>
      <c r="V104" s="48"/>
      <c r="W104" s="65"/>
      <c r="X104" s="65"/>
      <c r="Y104" s="65"/>
      <c r="Z104" s="65"/>
      <c r="AA104" s="65"/>
      <c r="AB104" s="65"/>
      <c r="AC104" s="65"/>
      <c r="AD104" s="65"/>
      <c r="AE104" s="65"/>
      <c r="AF104" s="2143"/>
      <c r="AG104" s="3577"/>
      <c r="AH104" s="3578"/>
      <c r="AI104" s="3579"/>
      <c r="AJ104" s="3668"/>
    </row>
    <row r="105" spans="1:36" s="47" customFormat="1" ht="11.25" customHeight="1">
      <c r="A105" s="45"/>
      <c r="B105" s="44"/>
      <c r="E105" s="3674"/>
      <c r="F105" s="3674"/>
      <c r="G105" s="3674"/>
      <c r="H105" s="3674"/>
      <c r="I105" s="3674"/>
      <c r="J105" s="3674"/>
      <c r="K105" s="3674"/>
      <c r="L105" s="3674"/>
      <c r="M105" s="3674"/>
      <c r="N105" s="3674"/>
      <c r="O105" s="3674"/>
      <c r="P105" s="3674"/>
      <c r="Q105" s="3674"/>
      <c r="R105" s="3674"/>
      <c r="S105" s="3674"/>
      <c r="T105" s="3674"/>
      <c r="U105" s="70"/>
      <c r="V105" s="70"/>
      <c r="W105" s="49"/>
      <c r="X105" s="49"/>
      <c r="Y105" s="49"/>
      <c r="Z105" s="49"/>
      <c r="AA105" s="49"/>
      <c r="AB105" s="49"/>
      <c r="AC105" s="49"/>
      <c r="AF105" s="99"/>
      <c r="AG105" s="100"/>
    </row>
    <row r="106" spans="1:36" s="47" customFormat="1" ht="9" customHeight="1">
      <c r="A106" s="45"/>
      <c r="B106" s="44"/>
      <c r="E106" s="256"/>
      <c r="F106" s="256"/>
      <c r="G106" s="256"/>
      <c r="H106" s="256"/>
      <c r="I106" s="256"/>
      <c r="J106" s="256"/>
      <c r="K106" s="256"/>
      <c r="L106" s="51"/>
      <c r="M106" s="51"/>
      <c r="N106" s="51"/>
      <c r="O106" s="52"/>
      <c r="P106" s="52"/>
      <c r="Q106" s="51"/>
      <c r="R106" s="51"/>
      <c r="S106" s="51"/>
      <c r="T106" s="70"/>
      <c r="U106" s="70"/>
      <c r="V106" s="70"/>
      <c r="W106" s="49"/>
      <c r="X106" s="49"/>
      <c r="Y106" s="49"/>
      <c r="Z106" s="49"/>
      <c r="AA106" s="49"/>
      <c r="AB106" s="49"/>
      <c r="AC106" s="49"/>
      <c r="AF106" s="99"/>
      <c r="AG106" s="262"/>
      <c r="AH106" s="262"/>
      <c r="AI106" s="262"/>
      <c r="AJ106" s="163"/>
    </row>
    <row r="107" spans="1:36" s="47" customFormat="1" ht="11.25" customHeight="1">
      <c r="A107" s="45"/>
      <c r="B107" s="44"/>
      <c r="E107" s="44" t="s">
        <v>343</v>
      </c>
      <c r="F107" s="256"/>
      <c r="G107" s="256"/>
      <c r="H107" s="256"/>
      <c r="I107" s="256"/>
      <c r="J107" s="256"/>
      <c r="K107" s="256"/>
      <c r="L107" s="51"/>
      <c r="M107" s="51"/>
      <c r="N107" s="51"/>
      <c r="O107" s="52"/>
      <c r="P107" s="52"/>
      <c r="Q107" s="51"/>
      <c r="R107" s="51"/>
      <c r="S107" s="51"/>
      <c r="T107" s="70"/>
      <c r="U107" s="70"/>
      <c r="V107" s="70"/>
      <c r="W107" s="49"/>
      <c r="X107" s="49"/>
      <c r="Y107" s="49"/>
      <c r="Z107" s="49"/>
      <c r="AA107" s="49"/>
      <c r="AB107" s="49"/>
      <c r="AC107" s="49"/>
      <c r="AF107" s="99"/>
      <c r="AG107" s="3660">
        <f>AG88+AG91+AG94+AG97+AG100+AG103</f>
        <v>0</v>
      </c>
      <c r="AH107" s="3661"/>
      <c r="AI107" s="3662"/>
      <c r="AJ107" s="3669" t="s">
        <v>197</v>
      </c>
    </row>
    <row r="108" spans="1:36" ht="11.25" customHeight="1">
      <c r="A108" s="45"/>
      <c r="B108" s="44"/>
      <c r="C108" s="47"/>
      <c r="E108" s="50" t="s">
        <v>344</v>
      </c>
      <c r="F108" s="51"/>
      <c r="G108" s="51"/>
      <c r="H108" s="51"/>
      <c r="I108" s="51"/>
      <c r="J108" s="51"/>
      <c r="K108" s="51"/>
      <c r="L108" s="51"/>
      <c r="M108" s="51"/>
      <c r="N108" s="51"/>
      <c r="O108" s="51"/>
      <c r="P108" s="51"/>
      <c r="Q108" s="51"/>
      <c r="R108" s="51"/>
      <c r="S108" s="51"/>
      <c r="T108" s="70"/>
      <c r="U108" s="70"/>
      <c r="V108" s="70"/>
      <c r="W108" s="49"/>
      <c r="X108" s="49"/>
      <c r="Y108" s="49"/>
      <c r="Z108" s="49"/>
      <c r="AA108" s="49"/>
      <c r="AB108" s="49"/>
      <c r="AC108" s="49"/>
      <c r="AD108" s="52"/>
      <c r="AE108" s="218"/>
      <c r="AF108" s="99"/>
      <c r="AG108" s="3663"/>
      <c r="AH108" s="3664"/>
      <c r="AI108" s="3665"/>
      <c r="AJ108" s="3669"/>
    </row>
    <row r="109" spans="1:36" ht="11.25" customHeight="1">
      <c r="A109" s="44"/>
      <c r="B109" s="44"/>
      <c r="C109" s="47"/>
      <c r="D109" s="50"/>
      <c r="E109" s="51"/>
      <c r="F109" s="51"/>
      <c r="G109" s="51"/>
      <c r="H109" s="51"/>
      <c r="I109" s="51"/>
      <c r="J109" s="51"/>
      <c r="K109" s="51"/>
      <c r="L109" s="51"/>
      <c r="M109" s="51"/>
      <c r="N109" s="51"/>
      <c r="O109" s="51"/>
      <c r="P109" s="51"/>
      <c r="Q109" s="51"/>
      <c r="R109" s="51"/>
      <c r="S109" s="51"/>
      <c r="T109" s="70"/>
      <c r="U109" s="70"/>
      <c r="V109" s="70"/>
      <c r="W109" s="49"/>
      <c r="X109" s="49"/>
      <c r="Y109" s="49"/>
      <c r="Z109" s="49"/>
      <c r="AA109" s="49"/>
      <c r="AB109" s="49"/>
      <c r="AC109" s="49"/>
      <c r="AD109" s="52"/>
      <c r="AE109" s="218"/>
      <c r="AF109" s="99"/>
      <c r="AG109" s="100"/>
    </row>
    <row r="110" spans="1:36" ht="11.25" customHeight="1">
      <c r="A110" s="44"/>
      <c r="B110" s="44"/>
      <c r="C110" s="47"/>
      <c r="D110" s="50"/>
      <c r="E110" s="51"/>
      <c r="F110" s="51"/>
      <c r="G110" s="51"/>
      <c r="H110" s="51"/>
      <c r="I110" s="51"/>
      <c r="J110" s="51"/>
      <c r="K110" s="51"/>
      <c r="L110" s="51"/>
      <c r="M110" s="51"/>
      <c r="N110" s="51"/>
      <c r="O110" s="51"/>
      <c r="P110" s="51"/>
      <c r="Q110" s="51"/>
      <c r="R110" s="51"/>
      <c r="S110" s="51"/>
      <c r="T110" s="70"/>
      <c r="U110" s="70"/>
      <c r="V110" s="70"/>
      <c r="W110" s="49"/>
      <c r="X110" s="49"/>
      <c r="Y110" s="49"/>
      <c r="Z110" s="49"/>
      <c r="AA110" s="49"/>
      <c r="AB110" s="49"/>
      <c r="AC110" s="49"/>
      <c r="AD110" s="52"/>
      <c r="AE110" s="218"/>
      <c r="AF110" s="99"/>
      <c r="AG110" s="100"/>
    </row>
    <row r="111" spans="1:36" ht="11.25" customHeight="1">
      <c r="A111" s="44"/>
      <c r="B111" s="44"/>
      <c r="C111" s="47"/>
      <c r="D111" s="50"/>
      <c r="E111" s="51"/>
      <c r="F111" s="51"/>
      <c r="G111" s="51"/>
      <c r="H111" s="51"/>
      <c r="I111" s="51"/>
      <c r="J111" s="51"/>
      <c r="K111" s="51"/>
      <c r="L111" s="51"/>
      <c r="M111" s="51"/>
      <c r="N111" s="51"/>
      <c r="O111" s="51"/>
      <c r="P111" s="51"/>
      <c r="Q111" s="51"/>
      <c r="R111" s="51"/>
      <c r="S111" s="51"/>
      <c r="T111" s="70"/>
      <c r="U111" s="70"/>
      <c r="V111" s="70"/>
      <c r="W111" s="49"/>
      <c r="X111" s="49"/>
      <c r="Y111" s="49"/>
      <c r="Z111" s="49"/>
      <c r="AA111" s="49"/>
      <c r="AB111" s="49"/>
      <c r="AC111" s="49"/>
      <c r="AD111" s="52"/>
      <c r="AE111" s="218"/>
      <c r="AF111" s="99"/>
      <c r="AG111" s="100"/>
    </row>
    <row r="112" spans="1:36" ht="15" customHeight="1">
      <c r="A112" s="43"/>
      <c r="B112" s="3588" t="s">
        <v>1294</v>
      </c>
      <c r="C112" s="3589"/>
      <c r="D112" s="3589"/>
      <c r="E112" s="3589"/>
      <c r="F112" s="3589"/>
      <c r="G112" s="3590"/>
      <c r="H112" s="3594" t="s">
        <v>1568</v>
      </c>
      <c r="I112" s="3595"/>
      <c r="J112" s="82"/>
      <c r="K112" s="83" t="s">
        <v>1630</v>
      </c>
      <c r="L112" s="84"/>
      <c r="O112" s="85"/>
      <c r="P112" s="85"/>
      <c r="Q112" s="85"/>
      <c r="R112" s="85"/>
      <c r="S112" s="85"/>
      <c r="T112" s="85"/>
      <c r="U112" s="85"/>
      <c r="V112" s="85"/>
      <c r="W112" s="85"/>
      <c r="X112" s="85"/>
      <c r="Y112" s="85"/>
      <c r="Z112" s="85"/>
      <c r="AA112" s="85"/>
      <c r="AB112" s="85"/>
      <c r="AC112" s="85"/>
      <c r="AD112" s="85"/>
      <c r="AE112" s="85"/>
      <c r="AF112" s="85"/>
      <c r="AG112" s="85"/>
    </row>
    <row r="113" spans="1:36" ht="15" customHeight="1">
      <c r="A113" s="43"/>
      <c r="B113" s="3591"/>
      <c r="C113" s="3592"/>
      <c r="D113" s="3592"/>
      <c r="E113" s="3592"/>
      <c r="F113" s="3592"/>
      <c r="G113" s="3593"/>
      <c r="H113" s="3596"/>
      <c r="I113" s="3597"/>
      <c r="J113" s="82"/>
      <c r="K113" s="86" t="s">
        <v>1631</v>
      </c>
      <c r="L113" s="84"/>
      <c r="O113" s="85"/>
      <c r="P113" s="85"/>
      <c r="Q113" s="85"/>
      <c r="R113" s="85"/>
      <c r="S113" s="85"/>
      <c r="T113" s="85"/>
      <c r="U113" s="85"/>
      <c r="V113" s="85"/>
      <c r="W113" s="85"/>
      <c r="X113" s="85"/>
      <c r="Y113" s="85"/>
      <c r="Z113" s="85"/>
      <c r="AA113" s="85"/>
      <c r="AB113" s="85"/>
      <c r="AC113" s="85"/>
      <c r="AD113" s="85"/>
      <c r="AE113" s="85"/>
      <c r="AF113" s="85"/>
      <c r="AG113" s="85"/>
    </row>
    <row r="114" spans="1:36" ht="11.25" customHeight="1">
      <c r="A114" s="44"/>
      <c r="B114" s="44"/>
      <c r="C114" s="47"/>
      <c r="D114" s="50"/>
      <c r="E114" s="51"/>
      <c r="F114" s="51"/>
      <c r="G114" s="51"/>
      <c r="H114" s="51"/>
      <c r="I114" s="51"/>
      <c r="J114" s="51"/>
      <c r="K114" s="51"/>
      <c r="L114" s="51"/>
      <c r="M114" s="51"/>
      <c r="N114" s="51"/>
      <c r="O114" s="51"/>
      <c r="P114" s="51"/>
      <c r="Q114" s="51"/>
      <c r="R114" s="51"/>
      <c r="S114" s="51"/>
      <c r="T114" s="70"/>
      <c r="U114" s="70"/>
      <c r="V114" s="70"/>
      <c r="W114" s="49"/>
      <c r="X114" s="49"/>
      <c r="Y114" s="49"/>
      <c r="Z114" s="49"/>
      <c r="AA114" s="49"/>
      <c r="AB114" s="49"/>
      <c r="AC114" s="49"/>
      <c r="AD114" s="52"/>
      <c r="AE114" s="218"/>
      <c r="AF114" s="99"/>
      <c r="AG114" s="100"/>
    </row>
    <row r="115" spans="1:36" ht="11.25" customHeight="1">
      <c r="A115" s="44"/>
      <c r="B115" s="44"/>
      <c r="C115" s="47"/>
      <c r="D115" s="50"/>
      <c r="E115" s="51"/>
      <c r="F115" s="51"/>
      <c r="G115" s="51"/>
      <c r="H115" s="51"/>
      <c r="I115" s="51"/>
      <c r="J115" s="51"/>
      <c r="K115" s="51"/>
      <c r="L115" s="51"/>
      <c r="M115" s="51"/>
      <c r="N115" s="51"/>
      <c r="O115" s="51"/>
      <c r="P115" s="51"/>
      <c r="Q115" s="51"/>
      <c r="R115" s="51"/>
      <c r="S115" s="51"/>
      <c r="T115" s="70"/>
      <c r="U115" s="70"/>
      <c r="V115" s="70"/>
      <c r="W115" s="49"/>
      <c r="X115" s="49"/>
      <c r="Y115" s="49"/>
      <c r="Z115" s="49"/>
      <c r="AA115" s="49"/>
      <c r="AB115" s="49"/>
      <c r="AC115" s="49"/>
      <c r="AD115" s="52"/>
      <c r="AE115" s="218"/>
      <c r="AF115" s="99"/>
      <c r="AG115" s="100"/>
    </row>
    <row r="116" spans="1:36" ht="11.25" customHeight="1">
      <c r="A116" s="44"/>
      <c r="B116" s="56" t="s">
        <v>1632</v>
      </c>
      <c r="C116" s="44"/>
      <c r="D116" s="57" t="s">
        <v>1633</v>
      </c>
      <c r="E116" s="51"/>
      <c r="F116" s="51"/>
      <c r="G116" s="51"/>
      <c r="H116" s="51"/>
      <c r="I116" s="51"/>
      <c r="J116" s="51"/>
      <c r="K116" s="51"/>
      <c r="L116" s="51"/>
      <c r="M116" s="51"/>
      <c r="N116" s="51"/>
      <c r="O116" s="51"/>
      <c r="P116" s="51"/>
      <c r="Q116" s="51"/>
      <c r="R116" s="51"/>
      <c r="S116" s="51"/>
      <c r="T116" s="70"/>
      <c r="U116" s="70"/>
      <c r="V116" s="70"/>
      <c r="W116" s="49"/>
      <c r="X116" s="49"/>
      <c r="Y116" s="49"/>
      <c r="Z116" s="49"/>
      <c r="AA116" s="49"/>
      <c r="AB116" s="49"/>
      <c r="AC116" s="49"/>
      <c r="AD116" s="52"/>
      <c r="AE116" s="218"/>
      <c r="AF116" s="99"/>
      <c r="AG116" s="100"/>
    </row>
    <row r="117" spans="1:36" s="223" customFormat="1" ht="11.25" customHeight="1">
      <c r="A117" s="224"/>
      <c r="B117" s="47"/>
      <c r="C117" s="47"/>
      <c r="D117" s="50" t="s">
        <v>1634</v>
      </c>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row>
    <row r="118" spans="1:36" s="223" customFormat="1" ht="11.25" customHeight="1">
      <c r="A118" s="224"/>
      <c r="B118" s="44"/>
      <c r="C118" s="47"/>
      <c r="D118" s="47"/>
      <c r="E118" s="47"/>
      <c r="F118" s="47"/>
      <c r="G118" s="47"/>
      <c r="H118" s="47"/>
      <c r="I118" s="47"/>
      <c r="J118" s="47"/>
      <c r="K118" s="47"/>
      <c r="L118" s="47"/>
      <c r="M118" s="47"/>
      <c r="N118" s="47"/>
      <c r="O118" s="44"/>
      <c r="P118" s="44"/>
      <c r="Q118" s="44"/>
      <c r="R118" s="47"/>
      <c r="S118" s="47"/>
      <c r="T118" s="47"/>
      <c r="U118" s="47"/>
      <c r="V118" s="47"/>
      <c r="W118" s="47"/>
      <c r="X118" s="47"/>
      <c r="Y118" s="47"/>
      <c r="Z118" s="65"/>
      <c r="AA118" s="65"/>
      <c r="AB118" s="65"/>
      <c r="AC118" s="65"/>
      <c r="AD118" s="3572"/>
      <c r="AE118" s="3572"/>
      <c r="AF118" s="47"/>
      <c r="AG118" s="47"/>
      <c r="AH118" s="2202">
        <v>3300</v>
      </c>
      <c r="AI118" s="2202"/>
      <c r="AJ118" s="47"/>
    </row>
    <row r="119" spans="1:36" s="223" customFormat="1" ht="11.25" customHeight="1">
      <c r="A119" s="224"/>
      <c r="B119" s="44"/>
      <c r="C119" s="47"/>
      <c r="D119" s="65" t="s">
        <v>144</v>
      </c>
      <c r="E119" s="257" t="s">
        <v>1635</v>
      </c>
      <c r="F119" s="47"/>
      <c r="G119" s="49"/>
      <c r="H119" s="49"/>
      <c r="I119" s="49"/>
      <c r="J119" s="49"/>
      <c r="K119" s="49"/>
      <c r="L119" s="49"/>
      <c r="M119" s="49"/>
      <c r="N119" s="49"/>
      <c r="O119" s="44"/>
      <c r="P119" s="44"/>
      <c r="Q119" s="44"/>
      <c r="R119" s="49"/>
      <c r="S119" s="65"/>
      <c r="T119" s="47"/>
      <c r="U119" s="47"/>
      <c r="V119" s="48"/>
      <c r="W119" s="48"/>
      <c r="X119" s="48"/>
      <c r="Y119" s="48"/>
      <c r="Z119" s="48"/>
      <c r="AA119" s="48"/>
      <c r="AB119" s="65"/>
      <c r="AC119" s="65"/>
      <c r="AD119" s="65"/>
      <c r="AE119" s="65"/>
      <c r="AF119" s="2143">
        <v>48</v>
      </c>
      <c r="AG119" s="3574"/>
      <c r="AH119" s="3575"/>
      <c r="AI119" s="3576"/>
      <c r="AJ119" s="3668" t="s">
        <v>197</v>
      </c>
    </row>
    <row r="120" spans="1:36" s="223" customFormat="1" ht="11.25" customHeight="1">
      <c r="A120" s="224"/>
      <c r="B120" s="44"/>
      <c r="C120" s="47"/>
      <c r="D120" s="65"/>
      <c r="E120" s="51" t="s">
        <v>1636</v>
      </c>
      <c r="F120" s="47"/>
      <c r="G120" s="49"/>
      <c r="H120" s="49"/>
      <c r="I120" s="49"/>
      <c r="J120" s="49"/>
      <c r="K120" s="49"/>
      <c r="L120" s="49"/>
      <c r="M120" s="51"/>
      <c r="N120" s="51"/>
      <c r="O120" s="44"/>
      <c r="P120" s="44"/>
      <c r="Q120" s="44"/>
      <c r="R120" s="51"/>
      <c r="S120" s="65"/>
      <c r="T120" s="47"/>
      <c r="U120" s="47"/>
      <c r="V120" s="48"/>
      <c r="W120" s="48"/>
      <c r="X120" s="48"/>
      <c r="Y120" s="48"/>
      <c r="Z120" s="48"/>
      <c r="AA120" s="48"/>
      <c r="AB120" s="65"/>
      <c r="AC120" s="65"/>
      <c r="AD120" s="65"/>
      <c r="AE120" s="65"/>
      <c r="AF120" s="2143"/>
      <c r="AG120" s="3577"/>
      <c r="AH120" s="3578"/>
      <c r="AI120" s="3579"/>
      <c r="AJ120" s="3668"/>
    </row>
    <row r="121" spans="1:36" s="223" customFormat="1" ht="11.25" customHeight="1">
      <c r="A121" s="224"/>
      <c r="B121" s="44"/>
      <c r="C121" s="47"/>
      <c r="D121" s="258"/>
      <c r="E121" s="49"/>
      <c r="F121" s="47"/>
      <c r="G121" s="49"/>
      <c r="H121" s="49"/>
      <c r="I121" s="49"/>
      <c r="J121" s="49"/>
      <c r="K121" s="49"/>
      <c r="L121" s="49"/>
      <c r="M121" s="51"/>
      <c r="N121" s="51"/>
      <c r="O121" s="44"/>
      <c r="P121" s="44"/>
      <c r="Q121" s="44"/>
      <c r="R121" s="51"/>
      <c r="S121" s="51"/>
      <c r="T121" s="51"/>
      <c r="U121" s="54"/>
      <c r="V121" s="48"/>
      <c r="W121" s="48"/>
      <c r="X121" s="48"/>
      <c r="Y121" s="48"/>
      <c r="Z121" s="48"/>
      <c r="AA121" s="48"/>
      <c r="AB121" s="65"/>
      <c r="AC121" s="65"/>
      <c r="AD121" s="65"/>
      <c r="AE121" s="65"/>
      <c r="AF121" s="48"/>
      <c r="AG121" s="112"/>
      <c r="AH121" s="259"/>
      <c r="AI121" s="259"/>
      <c r="AJ121" s="47"/>
    </row>
    <row r="122" spans="1:36" s="223" customFormat="1" ht="11.25" customHeight="1">
      <c r="A122" s="224"/>
      <c r="B122" s="44"/>
      <c r="C122" s="47"/>
      <c r="D122" s="65" t="s">
        <v>148</v>
      </c>
      <c r="E122" s="257" t="s">
        <v>1637</v>
      </c>
      <c r="F122" s="47"/>
      <c r="G122" s="49"/>
      <c r="H122" s="49"/>
      <c r="I122" s="49"/>
      <c r="J122" s="49"/>
      <c r="K122" s="49"/>
      <c r="L122" s="49"/>
      <c r="M122" s="51"/>
      <c r="N122" s="51"/>
      <c r="O122" s="44"/>
      <c r="P122" s="44"/>
      <c r="Q122" s="44"/>
      <c r="R122" s="51"/>
      <c r="S122" s="51"/>
      <c r="T122" s="51"/>
      <c r="U122" s="54"/>
      <c r="V122" s="48"/>
      <c r="W122" s="48"/>
      <c r="X122" s="48"/>
      <c r="Y122" s="48"/>
      <c r="Z122" s="48"/>
      <c r="AA122" s="48"/>
      <c r="AB122" s="65"/>
      <c r="AC122" s="65"/>
      <c r="AD122" s="65"/>
      <c r="AE122" s="65"/>
      <c r="AF122" s="2143">
        <v>49</v>
      </c>
      <c r="AG122" s="3574"/>
      <c r="AH122" s="3575"/>
      <c r="AI122" s="3576"/>
      <c r="AJ122" s="3668" t="s">
        <v>197</v>
      </c>
    </row>
    <row r="123" spans="1:36" s="223" customFormat="1" ht="11.25" customHeight="1">
      <c r="A123" s="224"/>
      <c r="B123" s="44"/>
      <c r="C123" s="47"/>
      <c r="D123" s="65"/>
      <c r="E123" s="51" t="s">
        <v>1638</v>
      </c>
      <c r="F123" s="47"/>
      <c r="G123" s="49"/>
      <c r="H123" s="49"/>
      <c r="I123" s="49"/>
      <c r="J123" s="49"/>
      <c r="K123" s="49"/>
      <c r="L123" s="49"/>
      <c r="M123" s="51"/>
      <c r="N123" s="51"/>
      <c r="O123" s="44"/>
      <c r="P123" s="44"/>
      <c r="Q123" s="44"/>
      <c r="R123" s="51"/>
      <c r="S123" s="51"/>
      <c r="T123" s="51"/>
      <c r="U123" s="54"/>
      <c r="V123" s="48"/>
      <c r="W123" s="48"/>
      <c r="X123" s="48"/>
      <c r="Y123" s="48"/>
      <c r="Z123" s="48"/>
      <c r="AA123" s="48"/>
      <c r="AB123" s="65"/>
      <c r="AC123" s="65"/>
      <c r="AD123" s="65"/>
      <c r="AE123" s="65"/>
      <c r="AF123" s="2143"/>
      <c r="AG123" s="3577"/>
      <c r="AH123" s="3578"/>
      <c r="AI123" s="3579"/>
      <c r="AJ123" s="3668"/>
    </row>
    <row r="124" spans="1:36" s="223" customFormat="1" ht="11.25" customHeight="1">
      <c r="A124" s="224"/>
      <c r="B124" s="44"/>
      <c r="C124" s="47"/>
      <c r="D124" s="52"/>
      <c r="E124" s="51"/>
      <c r="F124" s="47"/>
      <c r="G124" s="49"/>
      <c r="H124" s="49"/>
      <c r="I124" s="49"/>
      <c r="J124" s="49"/>
      <c r="K124" s="49"/>
      <c r="L124" s="49"/>
      <c r="M124" s="51"/>
      <c r="N124" s="51"/>
      <c r="O124" s="44"/>
      <c r="P124" s="44"/>
      <c r="Q124" s="44"/>
      <c r="R124" s="51"/>
      <c r="S124" s="51"/>
      <c r="T124" s="51"/>
      <c r="U124" s="54"/>
      <c r="V124" s="48"/>
      <c r="W124" s="48"/>
      <c r="X124" s="48"/>
      <c r="Y124" s="48"/>
      <c r="Z124" s="48"/>
      <c r="AA124" s="48"/>
      <c r="AB124" s="65"/>
      <c r="AC124" s="65"/>
      <c r="AD124" s="65"/>
      <c r="AE124" s="65"/>
      <c r="AF124" s="48"/>
      <c r="AG124" s="112"/>
      <c r="AH124" s="259"/>
      <c r="AI124" s="259"/>
      <c r="AJ124" s="47"/>
    </row>
    <row r="125" spans="1:36" s="223" customFormat="1" ht="11.25" customHeight="1">
      <c r="A125" s="224"/>
      <c r="B125" s="44"/>
      <c r="C125" s="47"/>
      <c r="D125" s="65" t="s">
        <v>191</v>
      </c>
      <c r="E125" s="257" t="s">
        <v>1639</v>
      </c>
      <c r="F125" s="47"/>
      <c r="G125" s="49"/>
      <c r="H125" s="49"/>
      <c r="I125" s="49"/>
      <c r="J125" s="49"/>
      <c r="K125" s="49"/>
      <c r="L125" s="49"/>
      <c r="M125" s="51"/>
      <c r="N125" s="51"/>
      <c r="O125" s="44"/>
      <c r="P125" s="44"/>
      <c r="Q125" s="44"/>
      <c r="R125" s="51"/>
      <c r="S125" s="51"/>
      <c r="T125" s="51"/>
      <c r="U125" s="54"/>
      <c r="V125" s="48"/>
      <c r="W125" s="48"/>
      <c r="X125" s="48"/>
      <c r="Y125" s="48"/>
      <c r="Z125" s="48"/>
      <c r="AA125" s="48"/>
      <c r="AB125" s="65"/>
      <c r="AC125" s="65"/>
      <c r="AD125" s="65"/>
      <c r="AE125" s="65"/>
      <c r="AF125" s="2143">
        <v>50</v>
      </c>
      <c r="AG125" s="3574"/>
      <c r="AH125" s="3575"/>
      <c r="AI125" s="3576"/>
      <c r="AJ125" s="3668" t="s">
        <v>197</v>
      </c>
    </row>
    <row r="126" spans="1:36" s="223" customFormat="1" ht="11.25" customHeight="1">
      <c r="A126" s="224"/>
      <c r="B126" s="44"/>
      <c r="C126" s="47"/>
      <c r="D126" s="65"/>
      <c r="E126" s="51" t="s">
        <v>1640</v>
      </c>
      <c r="F126" s="47"/>
      <c r="G126" s="49"/>
      <c r="H126" s="49"/>
      <c r="I126" s="49"/>
      <c r="J126" s="49"/>
      <c r="K126" s="49"/>
      <c r="L126" s="49"/>
      <c r="M126" s="51"/>
      <c r="N126" s="51"/>
      <c r="O126" s="44"/>
      <c r="P126" s="44"/>
      <c r="Q126" s="44"/>
      <c r="R126" s="51"/>
      <c r="S126" s="51"/>
      <c r="T126" s="51"/>
      <c r="U126" s="54"/>
      <c r="V126" s="48"/>
      <c r="W126" s="48"/>
      <c r="X126" s="48"/>
      <c r="Y126" s="48"/>
      <c r="Z126" s="48"/>
      <c r="AA126" s="48"/>
      <c r="AB126" s="65"/>
      <c r="AC126" s="65"/>
      <c r="AD126" s="65"/>
      <c r="AE126" s="65"/>
      <c r="AF126" s="2143"/>
      <c r="AG126" s="3577"/>
      <c r="AH126" s="3578"/>
      <c r="AI126" s="3579"/>
      <c r="AJ126" s="3668"/>
    </row>
    <row r="127" spans="1:36" s="223" customFormat="1" ht="11.25" customHeight="1">
      <c r="A127" s="224"/>
      <c r="B127" s="44"/>
      <c r="C127" s="47"/>
      <c r="D127" s="257"/>
      <c r="E127" s="49"/>
      <c r="F127" s="47"/>
      <c r="G127" s="49"/>
      <c r="H127" s="49"/>
      <c r="I127" s="49"/>
      <c r="J127" s="49"/>
      <c r="K127" s="49"/>
      <c r="L127" s="49"/>
      <c r="M127" s="51"/>
      <c r="N127" s="51"/>
      <c r="O127" s="51"/>
      <c r="P127" s="51"/>
      <c r="Q127" s="51"/>
      <c r="R127" s="51"/>
      <c r="S127" s="65"/>
      <c r="T127" s="47"/>
      <c r="U127" s="47"/>
      <c r="V127" s="47"/>
      <c r="W127" s="271"/>
      <c r="X127" s="49"/>
      <c r="Y127" s="49"/>
      <c r="Z127" s="65"/>
      <c r="AA127" s="65"/>
      <c r="AB127" s="65"/>
      <c r="AC127" s="65"/>
      <c r="AD127" s="65"/>
      <c r="AE127" s="65"/>
      <c r="AF127" s="65"/>
      <c r="AG127" s="112"/>
      <c r="AH127" s="285"/>
      <c r="AI127" s="285"/>
      <c r="AJ127" s="40"/>
    </row>
    <row r="128" spans="1:36" s="223" customFormat="1" ht="11.25" customHeight="1">
      <c r="A128" s="224"/>
      <c r="B128" s="44"/>
      <c r="C128" s="47"/>
      <c r="D128" s="47"/>
      <c r="E128" s="44" t="s">
        <v>343</v>
      </c>
      <c r="F128" s="47"/>
      <c r="G128" s="47"/>
      <c r="H128" s="47"/>
      <c r="I128" s="47"/>
      <c r="J128" s="47"/>
      <c r="K128" s="47"/>
      <c r="L128" s="47"/>
      <c r="M128" s="47"/>
      <c r="N128" s="47"/>
      <c r="O128" s="47"/>
      <c r="P128" s="47"/>
      <c r="Q128" s="47"/>
      <c r="R128" s="47"/>
      <c r="S128" s="40"/>
      <c r="T128" s="40"/>
      <c r="U128" s="40"/>
      <c r="V128" s="40"/>
      <c r="W128" s="40"/>
      <c r="X128" s="47"/>
      <c r="Y128" s="47"/>
      <c r="Z128" s="47"/>
      <c r="AA128" s="47"/>
      <c r="AB128" s="65"/>
      <c r="AC128" s="65"/>
      <c r="AD128" s="65"/>
      <c r="AE128" s="163"/>
      <c r="AF128" s="163"/>
      <c r="AG128" s="3660">
        <f>AG119+AG122+AG125</f>
        <v>0</v>
      </c>
      <c r="AH128" s="3661"/>
      <c r="AI128" s="3662"/>
      <c r="AJ128" s="3669" t="s">
        <v>197</v>
      </c>
    </row>
    <row r="129" spans="1:36" ht="11.25" customHeight="1">
      <c r="A129" s="215"/>
      <c r="B129" s="44"/>
      <c r="C129" s="47"/>
      <c r="E129" s="50" t="s">
        <v>344</v>
      </c>
      <c r="G129" s="47"/>
      <c r="H129" s="47"/>
      <c r="I129" s="47"/>
      <c r="J129" s="47"/>
      <c r="K129" s="47"/>
      <c r="L129" s="47"/>
      <c r="M129" s="47"/>
      <c r="N129" s="47"/>
      <c r="O129" s="47"/>
      <c r="P129" s="47"/>
      <c r="Q129" s="47"/>
      <c r="R129" s="47"/>
      <c r="X129" s="47"/>
      <c r="Y129" s="47"/>
      <c r="Z129" s="47"/>
      <c r="AA129" s="47"/>
      <c r="AB129" s="65"/>
      <c r="AC129" s="65"/>
      <c r="AD129" s="65"/>
      <c r="AE129" s="163"/>
      <c r="AF129" s="163"/>
      <c r="AG129" s="3663"/>
      <c r="AH129" s="3664"/>
      <c r="AI129" s="3665"/>
      <c r="AJ129" s="3669"/>
    </row>
    <row r="130" spans="1:36" ht="11.25" customHeight="1">
      <c r="A130" s="76"/>
      <c r="B130" s="53"/>
      <c r="C130" s="80"/>
      <c r="D130" s="80"/>
      <c r="E130" s="254"/>
      <c r="F130" s="80"/>
      <c r="G130" s="80"/>
      <c r="H130" s="80"/>
      <c r="I130" s="80"/>
      <c r="J130" s="80"/>
      <c r="K130" s="80"/>
      <c r="L130" s="80"/>
      <c r="M130" s="80"/>
      <c r="N130" s="80"/>
      <c r="O130" s="80"/>
      <c r="P130" s="80"/>
      <c r="Q130" s="80"/>
      <c r="R130" s="80"/>
      <c r="S130" s="76"/>
      <c r="T130" s="76"/>
      <c r="U130" s="76"/>
      <c r="V130" s="76"/>
      <c r="W130" s="76"/>
      <c r="X130" s="80"/>
      <c r="Y130" s="80"/>
      <c r="Z130" s="80"/>
      <c r="AA130" s="80"/>
      <c r="AB130" s="79"/>
      <c r="AC130" s="79"/>
      <c r="AD130" s="79"/>
      <c r="AE130" s="171"/>
      <c r="AF130" s="171"/>
      <c r="AG130" s="197"/>
      <c r="AH130" s="197"/>
      <c r="AI130" s="197"/>
      <c r="AJ130" s="286"/>
    </row>
    <row r="131" spans="1:36" ht="6.75" customHeight="1">
      <c r="A131" s="44"/>
      <c r="B131" s="44"/>
      <c r="C131" s="47"/>
      <c r="D131" s="50"/>
      <c r="E131" s="51"/>
      <c r="F131" s="51"/>
      <c r="G131" s="51"/>
      <c r="H131" s="51"/>
      <c r="I131" s="51"/>
      <c r="J131" s="51"/>
      <c r="K131" s="51"/>
      <c r="L131" s="51"/>
      <c r="M131" s="51"/>
      <c r="N131" s="51"/>
      <c r="O131" s="51"/>
      <c r="P131" s="51"/>
      <c r="Q131" s="51"/>
      <c r="R131" s="51"/>
      <c r="S131" s="51"/>
      <c r="T131" s="70"/>
      <c r="U131" s="70"/>
      <c r="V131" s="70"/>
      <c r="W131" s="49"/>
      <c r="X131" s="49"/>
      <c r="Y131" s="49"/>
      <c r="Z131" s="49"/>
      <c r="AA131" s="49"/>
      <c r="AB131" s="49"/>
      <c r="AC131" s="49"/>
      <c r="AD131" s="52"/>
      <c r="AE131" s="218"/>
      <c r="AF131" s="99"/>
      <c r="AG131" s="100"/>
    </row>
    <row r="132" spans="1:36" s="223" customFormat="1" ht="11.25" customHeight="1">
      <c r="A132" s="224"/>
      <c r="B132" s="56" t="s">
        <v>1641</v>
      </c>
      <c r="C132" s="44"/>
      <c r="D132" s="57" t="s">
        <v>1642</v>
      </c>
      <c r="E132" s="47"/>
      <c r="F132" s="58"/>
      <c r="G132" s="59"/>
      <c r="H132" s="60"/>
      <c r="I132" s="60"/>
      <c r="J132" s="60"/>
      <c r="K132" s="60"/>
      <c r="L132" s="60"/>
      <c r="M132" s="60"/>
      <c r="N132" s="60"/>
      <c r="O132" s="60"/>
      <c r="P132" s="60"/>
      <c r="Q132" s="60"/>
      <c r="R132" s="60"/>
      <c r="S132" s="60"/>
      <c r="T132" s="60"/>
      <c r="U132" s="60"/>
      <c r="V132" s="60"/>
      <c r="W132" s="60"/>
      <c r="X132" s="60"/>
      <c r="Y132" s="60"/>
      <c r="Z132" s="60"/>
      <c r="AA132" s="60"/>
      <c r="AB132" s="60"/>
      <c r="AC132" s="60"/>
      <c r="AD132" s="60"/>
      <c r="AE132" s="60"/>
      <c r="AF132" s="60"/>
      <c r="AG132" s="67"/>
      <c r="AH132" s="47"/>
      <c r="AI132" s="47"/>
      <c r="AJ132" s="47"/>
    </row>
    <row r="133" spans="1:36" s="223" customFormat="1" ht="9.75" customHeight="1">
      <c r="A133" s="224"/>
      <c r="B133" s="59"/>
      <c r="C133" s="61"/>
      <c r="D133" s="62" t="s">
        <v>1643</v>
      </c>
      <c r="E133" s="47"/>
      <c r="F133" s="58"/>
      <c r="G133" s="63"/>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c r="AE133" s="64"/>
      <c r="AF133" s="47"/>
      <c r="AG133" s="67"/>
      <c r="AH133" s="47"/>
      <c r="AI133" s="47"/>
      <c r="AJ133" s="47"/>
    </row>
    <row r="134" spans="1:36" s="223" customFormat="1" ht="4.5" customHeight="1">
      <c r="A134" s="224"/>
      <c r="B134" s="59"/>
      <c r="C134" s="61"/>
      <c r="D134" s="62"/>
      <c r="E134" s="47"/>
      <c r="F134" s="58"/>
      <c r="G134" s="63"/>
      <c r="H134" s="64"/>
      <c r="I134" s="64"/>
      <c r="J134" s="64"/>
      <c r="K134" s="64"/>
      <c r="L134" s="64"/>
      <c r="M134" s="64"/>
      <c r="N134" s="64"/>
      <c r="O134" s="64"/>
      <c r="P134" s="64"/>
      <c r="Q134" s="64"/>
      <c r="R134" s="64"/>
      <c r="S134" s="64"/>
      <c r="T134" s="64"/>
      <c r="U134" s="64"/>
      <c r="V134" s="64"/>
      <c r="W134" s="64"/>
      <c r="X134" s="64"/>
      <c r="Y134" s="64"/>
      <c r="Z134" s="64"/>
      <c r="AA134" s="64"/>
      <c r="AB134" s="64"/>
      <c r="AC134" s="64"/>
      <c r="AD134" s="64"/>
      <c r="AE134" s="64"/>
      <c r="AF134" s="47"/>
      <c r="AG134" s="67"/>
      <c r="AH134" s="47"/>
      <c r="AI134" s="47"/>
      <c r="AJ134" s="47"/>
    </row>
    <row r="135" spans="1:36" s="223" customFormat="1" ht="9.75" customHeight="1">
      <c r="A135" s="224"/>
      <c r="B135" s="59"/>
      <c r="C135" s="61"/>
      <c r="D135" s="62"/>
      <c r="E135" s="47"/>
      <c r="F135" s="58"/>
      <c r="G135" s="63"/>
      <c r="H135" s="64"/>
      <c r="I135" s="64"/>
      <c r="J135" s="64"/>
      <c r="K135" s="64"/>
      <c r="L135" s="64"/>
      <c r="M135" s="47"/>
      <c r="N135" s="60"/>
      <c r="O135" s="60"/>
      <c r="P135" s="3667" t="s">
        <v>1644</v>
      </c>
      <c r="Q135" s="3667"/>
      <c r="R135" s="3667"/>
      <c r="S135" s="3667"/>
      <c r="T135" s="64"/>
      <c r="U135" s="64"/>
      <c r="V135" s="64"/>
      <c r="W135" s="47"/>
      <c r="X135" s="3667" t="s">
        <v>1645</v>
      </c>
      <c r="Y135" s="3667"/>
      <c r="Z135" s="3667"/>
      <c r="AA135" s="3667"/>
      <c r="AB135" s="3667"/>
      <c r="AC135" s="3667"/>
      <c r="AD135" s="3667"/>
      <c r="AE135" s="3667"/>
      <c r="AF135" s="3667"/>
      <c r="AG135" s="3667"/>
      <c r="AH135" s="3667"/>
      <c r="AI135" s="3667"/>
      <c r="AJ135" s="47"/>
    </row>
    <row r="136" spans="1:36" s="223" customFormat="1" ht="9.75" customHeight="1">
      <c r="A136" s="224"/>
      <c r="B136" s="59"/>
      <c r="C136" s="61"/>
      <c r="D136" s="62"/>
      <c r="E136" s="47"/>
      <c r="F136" s="58"/>
      <c r="G136" s="63"/>
      <c r="H136" s="64"/>
      <c r="I136" s="64"/>
      <c r="J136" s="64"/>
      <c r="K136" s="64"/>
      <c r="L136" s="64"/>
      <c r="M136" s="47"/>
      <c r="N136" s="72"/>
      <c r="O136" s="72"/>
      <c r="P136" s="3666" t="s">
        <v>1646</v>
      </c>
      <c r="Q136" s="3666"/>
      <c r="R136" s="3666"/>
      <c r="S136" s="3666"/>
      <c r="T136" s="64"/>
      <c r="U136" s="64"/>
      <c r="V136" s="64"/>
      <c r="W136" s="47"/>
      <c r="X136" s="3666" t="s">
        <v>1647</v>
      </c>
      <c r="Y136" s="3666"/>
      <c r="Z136" s="3666"/>
      <c r="AA136" s="3666"/>
      <c r="AB136" s="3666"/>
      <c r="AC136" s="3666"/>
      <c r="AD136" s="3666"/>
      <c r="AE136" s="3666"/>
      <c r="AF136" s="3666"/>
      <c r="AG136" s="3666"/>
      <c r="AH136" s="3666"/>
      <c r="AI136" s="3666"/>
      <c r="AJ136" s="47"/>
    </row>
    <row r="137" spans="1:36" s="223" customFormat="1" ht="9.75" customHeight="1">
      <c r="A137" s="224"/>
      <c r="B137" s="59"/>
      <c r="C137" s="61"/>
      <c r="D137" s="62"/>
      <c r="E137" s="47"/>
      <c r="F137" s="58"/>
      <c r="G137" s="63"/>
      <c r="H137" s="64"/>
      <c r="I137" s="64"/>
      <c r="J137" s="64"/>
      <c r="K137" s="64"/>
      <c r="L137" s="64"/>
      <c r="M137" s="47"/>
      <c r="N137" s="72"/>
      <c r="O137" s="72"/>
      <c r="P137" s="266"/>
      <c r="Q137" s="266"/>
      <c r="R137" s="266"/>
      <c r="S137" s="266"/>
      <c r="T137" s="64"/>
      <c r="U137" s="64"/>
      <c r="V137" s="64"/>
      <c r="W137" s="47"/>
      <c r="X137" s="266"/>
      <c r="Y137" s="266"/>
      <c r="Z137" s="266"/>
      <c r="AA137" s="266"/>
      <c r="AB137" s="266"/>
      <c r="AC137" s="266"/>
      <c r="AD137" s="266"/>
      <c r="AE137" s="266"/>
      <c r="AF137" s="266"/>
      <c r="AG137" s="266"/>
      <c r="AH137" s="266"/>
      <c r="AI137" s="47"/>
      <c r="AJ137" s="47"/>
    </row>
    <row r="138" spans="1:36" s="223" customFormat="1" ht="9.75" customHeight="1">
      <c r="A138" s="224"/>
      <c r="B138" s="59"/>
      <c r="C138" s="61"/>
      <c r="D138" s="62"/>
      <c r="E138" s="47"/>
      <c r="F138" s="58"/>
      <c r="G138" s="63"/>
      <c r="H138" s="64"/>
      <c r="I138" s="64"/>
      <c r="J138" s="64"/>
      <c r="K138" s="64"/>
      <c r="L138" s="64"/>
      <c r="M138" s="64"/>
      <c r="N138" s="72"/>
      <c r="O138" s="64"/>
      <c r="P138" s="64"/>
      <c r="Q138" s="64"/>
      <c r="R138" s="64"/>
      <c r="S138" s="64"/>
      <c r="T138" s="64"/>
      <c r="U138" s="64"/>
      <c r="V138" s="64"/>
      <c r="W138" s="47"/>
      <c r="X138" s="3671" t="s">
        <v>1648</v>
      </c>
      <c r="Y138" s="3671"/>
      <c r="Z138" s="3671"/>
      <c r="AA138" s="3671"/>
      <c r="AB138" s="3671"/>
      <c r="AC138" s="3671"/>
      <c r="AD138" s="3671"/>
      <c r="AE138" s="3671"/>
      <c r="AF138" s="3671"/>
      <c r="AG138" s="3671"/>
      <c r="AH138" s="3671"/>
      <c r="AI138" s="3671"/>
      <c r="AJ138" s="47"/>
    </row>
    <row r="139" spans="1:36" s="223" customFormat="1" ht="9.75" customHeight="1">
      <c r="A139" s="224"/>
      <c r="B139" s="59"/>
      <c r="C139" s="61"/>
      <c r="D139" s="62"/>
      <c r="E139" s="47"/>
      <c r="F139" s="58"/>
      <c r="G139" s="63"/>
      <c r="H139" s="64"/>
      <c r="I139" s="64"/>
      <c r="J139" s="64"/>
      <c r="K139" s="64"/>
      <c r="L139" s="64"/>
      <c r="M139" s="64"/>
      <c r="N139" s="72"/>
      <c r="O139" s="64"/>
      <c r="P139" s="64"/>
      <c r="Q139" s="64"/>
      <c r="R139" s="64"/>
      <c r="S139" s="64"/>
      <c r="T139" s="64"/>
      <c r="U139" s="64"/>
      <c r="V139" s="64"/>
      <c r="W139" s="47"/>
      <c r="X139" s="3667" t="s">
        <v>300</v>
      </c>
      <c r="Y139" s="3667"/>
      <c r="Z139" s="3667"/>
      <c r="AA139" s="3667"/>
      <c r="AB139" s="3667"/>
      <c r="AC139" s="3667"/>
      <c r="AD139" s="3667"/>
      <c r="AE139" s="3667"/>
      <c r="AF139" s="3667"/>
      <c r="AG139" s="3667"/>
      <c r="AH139" s="3667"/>
      <c r="AI139" s="3667"/>
      <c r="AJ139" s="47"/>
    </row>
    <row r="140" spans="1:36" s="223" customFormat="1" ht="9.75" customHeight="1">
      <c r="A140" s="224"/>
      <c r="B140" s="59"/>
      <c r="C140" s="61"/>
      <c r="D140" s="62"/>
      <c r="E140" s="47"/>
      <c r="F140" s="58"/>
      <c r="G140" s="63"/>
      <c r="H140" s="64"/>
      <c r="I140" s="64"/>
      <c r="J140" s="64"/>
      <c r="K140" s="64"/>
      <c r="L140" s="64"/>
      <c r="M140" s="65"/>
      <c r="N140" s="65"/>
      <c r="O140" s="64"/>
      <c r="P140" s="47"/>
      <c r="Q140" s="47"/>
      <c r="R140" s="2170">
        <v>3300</v>
      </c>
      <c r="S140" s="2170"/>
      <c r="T140" s="47"/>
      <c r="U140" s="47"/>
      <c r="V140" s="47"/>
      <c r="W140" s="47"/>
      <c r="X140" s="47"/>
      <c r="Y140" s="47"/>
      <c r="Z140" s="65"/>
      <c r="AA140" s="65"/>
      <c r="AB140" s="65"/>
      <c r="AC140" s="65"/>
      <c r="AD140" s="47"/>
      <c r="AE140" s="65"/>
      <c r="AF140" s="47"/>
      <c r="AG140" s="67"/>
      <c r="AH140" s="3572">
        <v>3300</v>
      </c>
      <c r="AI140" s="3572"/>
      <c r="AJ140" s="47"/>
    </row>
    <row r="141" spans="1:36" s="223" customFormat="1" ht="11.25" customHeight="1">
      <c r="A141" s="224"/>
      <c r="B141" s="59"/>
      <c r="C141" s="61"/>
      <c r="D141" s="65" t="s">
        <v>144</v>
      </c>
      <c r="E141" s="65" t="s">
        <v>1649</v>
      </c>
      <c r="F141" s="47"/>
      <c r="G141" s="67"/>
      <c r="H141" s="64"/>
      <c r="I141" s="64"/>
      <c r="J141" s="64"/>
      <c r="K141" s="64"/>
      <c r="L141" s="64"/>
      <c r="M141" s="65"/>
      <c r="N141" s="65"/>
      <c r="O141" s="2143">
        <v>51</v>
      </c>
      <c r="P141" s="3574"/>
      <c r="Q141" s="3575"/>
      <c r="R141" s="3575"/>
      <c r="S141" s="3576"/>
      <c r="T141" s="47"/>
      <c r="U141" s="47"/>
      <c r="V141" s="48"/>
      <c r="W141" s="2130">
        <v>54</v>
      </c>
      <c r="X141" s="3574"/>
      <c r="Y141" s="3575"/>
      <c r="Z141" s="3575"/>
      <c r="AA141" s="3575"/>
      <c r="AB141" s="3575"/>
      <c r="AC141" s="3575"/>
      <c r="AD141" s="3575"/>
      <c r="AE141" s="3575"/>
      <c r="AF141" s="3575"/>
      <c r="AG141" s="3575"/>
      <c r="AH141" s="3575"/>
      <c r="AI141" s="3576"/>
      <c r="AJ141" s="47"/>
    </row>
    <row r="142" spans="1:36" s="223" customFormat="1" ht="11.25" customHeight="1">
      <c r="A142" s="224"/>
      <c r="B142" s="59"/>
      <c r="C142" s="61"/>
      <c r="D142" s="65"/>
      <c r="E142" s="69" t="s">
        <v>1650</v>
      </c>
      <c r="F142" s="64"/>
      <c r="G142" s="69"/>
      <c r="H142" s="64"/>
      <c r="I142" s="64"/>
      <c r="J142" s="64"/>
      <c r="K142" s="64"/>
      <c r="L142" s="64"/>
      <c r="M142" s="65"/>
      <c r="N142" s="65"/>
      <c r="O142" s="2143"/>
      <c r="P142" s="3577"/>
      <c r="Q142" s="3578"/>
      <c r="R142" s="3578"/>
      <c r="S142" s="3579"/>
      <c r="T142" s="47"/>
      <c r="U142" s="47"/>
      <c r="V142" s="48"/>
      <c r="W142" s="2130"/>
      <c r="X142" s="3577"/>
      <c r="Y142" s="3578"/>
      <c r="Z142" s="3578"/>
      <c r="AA142" s="3578"/>
      <c r="AB142" s="3578"/>
      <c r="AC142" s="3578"/>
      <c r="AD142" s="3578"/>
      <c r="AE142" s="3578"/>
      <c r="AF142" s="3578"/>
      <c r="AG142" s="3578"/>
      <c r="AH142" s="3578"/>
      <c r="AI142" s="3579"/>
      <c r="AJ142" s="47"/>
    </row>
    <row r="143" spans="1:36" s="223" customFormat="1" ht="11.25" customHeight="1">
      <c r="A143" s="224"/>
      <c r="B143" s="59"/>
      <c r="C143" s="61"/>
      <c r="D143" s="47"/>
      <c r="E143" s="47"/>
      <c r="F143" s="47"/>
      <c r="G143" s="47"/>
      <c r="H143" s="64"/>
      <c r="I143" s="64"/>
      <c r="J143" s="64"/>
      <c r="K143" s="64"/>
      <c r="L143" s="64"/>
      <c r="M143" s="64"/>
      <c r="N143" s="64"/>
      <c r="O143" s="64"/>
      <c r="P143" s="68"/>
      <c r="Q143" s="68"/>
      <c r="R143" s="68"/>
      <c r="S143" s="68"/>
      <c r="T143" s="64"/>
      <c r="U143" s="64"/>
      <c r="V143" s="48"/>
      <c r="W143" s="64"/>
      <c r="X143" s="68"/>
      <c r="Y143" s="68"/>
      <c r="Z143" s="68"/>
      <c r="AA143" s="68"/>
      <c r="AB143" s="68"/>
      <c r="AC143" s="68"/>
      <c r="AD143" s="68"/>
      <c r="AE143" s="68"/>
      <c r="AF143" s="259"/>
      <c r="AG143" s="287"/>
      <c r="AH143" s="259"/>
      <c r="AI143" s="259"/>
      <c r="AJ143" s="47"/>
    </row>
    <row r="144" spans="1:36" s="223" customFormat="1" ht="11.25" customHeight="1">
      <c r="A144" s="224"/>
      <c r="B144" s="59"/>
      <c r="C144" s="61"/>
      <c r="D144" s="65" t="s">
        <v>148</v>
      </c>
      <c r="E144" s="65" t="s">
        <v>1651</v>
      </c>
      <c r="F144" s="47"/>
      <c r="G144" s="67"/>
      <c r="H144" s="64"/>
      <c r="I144" s="64"/>
      <c r="J144" s="64"/>
      <c r="K144" s="64"/>
      <c r="L144" s="64"/>
      <c r="M144" s="65"/>
      <c r="N144" s="65"/>
      <c r="O144" s="2143">
        <v>52</v>
      </c>
      <c r="P144" s="3574"/>
      <c r="Q144" s="3575"/>
      <c r="R144" s="3575"/>
      <c r="S144" s="3576"/>
      <c r="T144" s="47"/>
      <c r="U144" s="47"/>
      <c r="V144" s="48"/>
      <c r="W144" s="2130">
        <v>55</v>
      </c>
      <c r="X144" s="3574"/>
      <c r="Y144" s="3575"/>
      <c r="Z144" s="3575"/>
      <c r="AA144" s="3575"/>
      <c r="AB144" s="3575"/>
      <c r="AC144" s="3575"/>
      <c r="AD144" s="3575"/>
      <c r="AE144" s="3575"/>
      <c r="AF144" s="3575"/>
      <c r="AG144" s="3575"/>
      <c r="AH144" s="3575"/>
      <c r="AI144" s="3576"/>
      <c r="AJ144" s="47"/>
    </row>
    <row r="145" spans="1:36" s="223" customFormat="1" ht="11.25" customHeight="1">
      <c r="A145" s="224"/>
      <c r="B145" s="59"/>
      <c r="C145" s="61"/>
      <c r="D145" s="65"/>
      <c r="E145" s="69" t="s">
        <v>1652</v>
      </c>
      <c r="F145" s="64"/>
      <c r="G145" s="69"/>
      <c r="H145" s="64"/>
      <c r="I145" s="64"/>
      <c r="J145" s="64"/>
      <c r="K145" s="64"/>
      <c r="L145" s="64"/>
      <c r="M145" s="65"/>
      <c r="N145" s="65"/>
      <c r="O145" s="2143"/>
      <c r="P145" s="3577"/>
      <c r="Q145" s="3578"/>
      <c r="R145" s="3578"/>
      <c r="S145" s="3579"/>
      <c r="T145" s="47"/>
      <c r="U145" s="47"/>
      <c r="V145" s="48"/>
      <c r="W145" s="2130"/>
      <c r="X145" s="3577"/>
      <c r="Y145" s="3578"/>
      <c r="Z145" s="3578"/>
      <c r="AA145" s="3578"/>
      <c r="AB145" s="3578"/>
      <c r="AC145" s="3578"/>
      <c r="AD145" s="3578"/>
      <c r="AE145" s="3578"/>
      <c r="AF145" s="3578"/>
      <c r="AG145" s="3578"/>
      <c r="AH145" s="3578"/>
      <c r="AI145" s="3579"/>
      <c r="AJ145" s="47"/>
    </row>
    <row r="146" spans="1:36" s="223" customFormat="1" ht="11.25" customHeight="1">
      <c r="A146" s="224"/>
      <c r="B146" s="59"/>
      <c r="C146" s="61"/>
      <c r="D146" s="47"/>
      <c r="E146" s="47"/>
      <c r="F146" s="47"/>
      <c r="G146" s="47"/>
      <c r="H146" s="64"/>
      <c r="I146" s="64"/>
      <c r="J146" s="64"/>
      <c r="K146" s="64"/>
      <c r="L146" s="64"/>
      <c r="M146" s="65"/>
      <c r="N146" s="65"/>
      <c r="O146" s="65"/>
      <c r="P146" s="112"/>
      <c r="Q146" s="112"/>
      <c r="R146" s="259"/>
      <c r="S146" s="259"/>
      <c r="T146" s="47"/>
      <c r="U146" s="47"/>
      <c r="V146" s="48"/>
      <c r="W146" s="47"/>
      <c r="X146" s="259"/>
      <c r="Y146" s="259"/>
      <c r="Z146" s="259"/>
      <c r="AA146" s="259"/>
      <c r="AB146" s="259"/>
      <c r="AC146" s="259"/>
      <c r="AD146" s="259"/>
      <c r="AE146" s="259"/>
      <c r="AF146" s="259"/>
      <c r="AG146" s="287"/>
      <c r="AH146" s="259"/>
      <c r="AI146" s="259"/>
      <c r="AJ146" s="47"/>
    </row>
    <row r="147" spans="1:36" s="223" customFormat="1" ht="11.25" customHeight="1">
      <c r="A147" s="224"/>
      <c r="B147" s="59"/>
      <c r="C147" s="61"/>
      <c r="D147" s="65" t="s">
        <v>191</v>
      </c>
      <c r="E147" s="65" t="s">
        <v>1653</v>
      </c>
      <c r="F147" s="47"/>
      <c r="G147" s="67"/>
      <c r="H147" s="64"/>
      <c r="I147" s="64"/>
      <c r="J147" s="64"/>
      <c r="K147" s="64"/>
      <c r="L147" s="64"/>
      <c r="M147" s="65"/>
      <c r="N147" s="65"/>
      <c r="O147" s="2143">
        <v>53</v>
      </c>
      <c r="P147" s="3574"/>
      <c r="Q147" s="3575"/>
      <c r="R147" s="3575"/>
      <c r="S147" s="3576"/>
      <c r="T147" s="47"/>
      <c r="U147" s="47"/>
      <c r="V147" s="48"/>
      <c r="W147" s="2130">
        <v>56</v>
      </c>
      <c r="X147" s="3574"/>
      <c r="Y147" s="3575"/>
      <c r="Z147" s="3575"/>
      <c r="AA147" s="3575"/>
      <c r="AB147" s="3575"/>
      <c r="AC147" s="3575"/>
      <c r="AD147" s="3575"/>
      <c r="AE147" s="3575"/>
      <c r="AF147" s="3575"/>
      <c r="AG147" s="3575"/>
      <c r="AH147" s="3575"/>
      <c r="AI147" s="3576"/>
      <c r="AJ147" s="47"/>
    </row>
    <row r="148" spans="1:36" s="223" customFormat="1" ht="11.25" customHeight="1">
      <c r="A148" s="224"/>
      <c r="B148" s="59"/>
      <c r="C148" s="61"/>
      <c r="D148" s="65"/>
      <c r="E148" s="69" t="s">
        <v>1654</v>
      </c>
      <c r="F148" s="64"/>
      <c r="G148" s="69"/>
      <c r="H148" s="64"/>
      <c r="I148" s="64"/>
      <c r="J148" s="64"/>
      <c r="K148" s="64"/>
      <c r="L148" s="64"/>
      <c r="M148" s="65"/>
      <c r="N148" s="65"/>
      <c r="O148" s="2143"/>
      <c r="P148" s="3577"/>
      <c r="Q148" s="3578"/>
      <c r="R148" s="3578"/>
      <c r="S148" s="3579"/>
      <c r="T148" s="47"/>
      <c r="U148" s="47"/>
      <c r="V148" s="48"/>
      <c r="W148" s="2130"/>
      <c r="X148" s="3577"/>
      <c r="Y148" s="3578"/>
      <c r="Z148" s="3578"/>
      <c r="AA148" s="3578"/>
      <c r="AB148" s="3578"/>
      <c r="AC148" s="3578"/>
      <c r="AD148" s="3578"/>
      <c r="AE148" s="3578"/>
      <c r="AF148" s="3578"/>
      <c r="AG148" s="3578"/>
      <c r="AH148" s="3578"/>
      <c r="AI148" s="3579"/>
      <c r="AJ148" s="47"/>
    </row>
    <row r="149" spans="1:36" s="223" customFormat="1" ht="11.25" customHeight="1">
      <c r="A149" s="225"/>
      <c r="B149" s="226"/>
      <c r="C149" s="263"/>
      <c r="D149" s="78"/>
      <c r="E149" s="228"/>
      <c r="F149" s="229"/>
      <c r="G149" s="228"/>
      <c r="H149" s="229"/>
      <c r="I149" s="229"/>
      <c r="J149" s="229"/>
      <c r="K149" s="229"/>
      <c r="L149" s="229"/>
      <c r="M149" s="79"/>
      <c r="N149" s="79"/>
      <c r="O149" s="79"/>
      <c r="P149" s="79"/>
      <c r="Q149" s="79"/>
      <c r="R149" s="196"/>
      <c r="S149" s="79"/>
      <c r="T149" s="80"/>
      <c r="U149" s="80"/>
      <c r="V149" s="272"/>
      <c r="W149" s="206"/>
      <c r="X149" s="206"/>
      <c r="Y149" s="206"/>
      <c r="Z149" s="206"/>
      <c r="AA149" s="206"/>
      <c r="AB149" s="206"/>
      <c r="AC149" s="206"/>
      <c r="AD149" s="206"/>
      <c r="AE149" s="206"/>
      <c r="AF149" s="80"/>
      <c r="AG149" s="81"/>
      <c r="AH149" s="80"/>
      <c r="AI149" s="80"/>
      <c r="AJ149" s="80"/>
    </row>
    <row r="150" spans="1:36" ht="11.25" customHeight="1">
      <c r="A150" s="44"/>
      <c r="B150" s="44"/>
      <c r="C150" s="47"/>
      <c r="D150" s="50"/>
      <c r="E150" s="51"/>
      <c r="F150" s="51"/>
      <c r="G150" s="51"/>
      <c r="H150" s="51"/>
      <c r="I150" s="51"/>
      <c r="J150" s="51"/>
      <c r="K150" s="51"/>
      <c r="L150" s="51"/>
      <c r="M150" s="51"/>
      <c r="N150" s="51"/>
      <c r="O150" s="51"/>
      <c r="P150" s="51"/>
      <c r="Q150" s="51"/>
      <c r="R150" s="51"/>
      <c r="S150" s="51"/>
      <c r="T150" s="70"/>
      <c r="U150" s="70"/>
      <c r="V150" s="70"/>
      <c r="W150" s="49"/>
      <c r="X150" s="49"/>
      <c r="Y150" s="49"/>
      <c r="Z150" s="49"/>
      <c r="AA150" s="49"/>
      <c r="AB150" s="49"/>
      <c r="AC150" s="49"/>
      <c r="AD150" s="52"/>
      <c r="AE150" s="218"/>
      <c r="AF150" s="99"/>
      <c r="AG150" s="100"/>
    </row>
    <row r="151" spans="1:36" s="223" customFormat="1" ht="11.25" customHeight="1">
      <c r="A151" s="224"/>
      <c r="B151" s="56" t="s">
        <v>1655</v>
      </c>
      <c r="C151" s="44"/>
      <c r="D151" s="57" t="s">
        <v>1656</v>
      </c>
      <c r="E151" s="47"/>
      <c r="F151" s="58"/>
      <c r="G151" s="59"/>
      <c r="H151" s="60"/>
      <c r="I151" s="60"/>
      <c r="J151" s="60"/>
      <c r="K151" s="60"/>
      <c r="L151" s="60"/>
      <c r="M151" s="60"/>
      <c r="N151" s="60"/>
      <c r="O151" s="60"/>
      <c r="P151" s="60"/>
      <c r="Q151" s="60"/>
      <c r="R151" s="60"/>
      <c r="S151" s="60"/>
      <c r="T151" s="60"/>
      <c r="U151" s="60"/>
      <c r="V151" s="60"/>
      <c r="W151" s="60"/>
      <c r="X151" s="60"/>
      <c r="Y151" s="60"/>
      <c r="Z151" s="60"/>
      <c r="AA151" s="60"/>
      <c r="AB151" s="60"/>
      <c r="AC151" s="60"/>
      <c r="AD151" s="60"/>
      <c r="AE151" s="60"/>
      <c r="AF151" s="60"/>
      <c r="AG151" s="67"/>
      <c r="AH151" s="47"/>
      <c r="AI151" s="47"/>
      <c r="AJ151" s="47"/>
    </row>
    <row r="152" spans="1:36" s="223" customFormat="1" ht="11.25" customHeight="1">
      <c r="A152" s="224"/>
      <c r="B152" s="56"/>
      <c r="C152" s="44"/>
      <c r="D152" s="62" t="s">
        <v>1657</v>
      </c>
      <c r="E152" s="47"/>
      <c r="F152" s="58"/>
      <c r="G152" s="59"/>
      <c r="H152" s="60"/>
      <c r="I152" s="60"/>
      <c r="J152" s="60"/>
      <c r="K152" s="60"/>
      <c r="L152" s="60"/>
      <c r="M152" s="60"/>
      <c r="N152" s="60"/>
      <c r="O152" s="60"/>
      <c r="P152" s="60"/>
      <c r="Q152" s="60"/>
      <c r="R152" s="60"/>
      <c r="S152" s="60"/>
      <c r="T152" s="60"/>
      <c r="U152" s="60"/>
      <c r="V152" s="60"/>
      <c r="W152" s="60"/>
      <c r="X152" s="60"/>
      <c r="Y152" s="60"/>
      <c r="Z152" s="60"/>
      <c r="AA152" s="60"/>
      <c r="AB152" s="60"/>
      <c r="AC152" s="60"/>
      <c r="AD152" s="60"/>
      <c r="AE152" s="60"/>
      <c r="AF152" s="60"/>
      <c r="AG152" s="67"/>
      <c r="AH152" s="47"/>
      <c r="AI152" s="47"/>
      <c r="AJ152" s="47"/>
    </row>
    <row r="153" spans="1:36" s="223" customFormat="1" ht="6" customHeight="1">
      <c r="A153" s="224"/>
      <c r="B153" s="59"/>
      <c r="C153" s="61"/>
      <c r="D153" s="62"/>
      <c r="E153" s="47"/>
      <c r="F153" s="58"/>
      <c r="G153" s="63"/>
      <c r="H153" s="64"/>
      <c r="I153" s="64"/>
      <c r="J153" s="64"/>
      <c r="K153" s="64"/>
      <c r="L153" s="64"/>
      <c r="M153" s="64"/>
      <c r="N153" s="64"/>
      <c r="O153" s="44"/>
      <c r="P153" s="44"/>
      <c r="Q153" s="44"/>
      <c r="R153" s="64"/>
      <c r="S153" s="64"/>
      <c r="T153" s="64"/>
      <c r="U153" s="64"/>
      <c r="V153" s="64" t="s">
        <v>1658</v>
      </c>
      <c r="W153" s="49"/>
      <c r="X153" s="49"/>
      <c r="Y153" s="49"/>
      <c r="Z153" s="49"/>
      <c r="AA153" s="49"/>
      <c r="AB153" s="49"/>
      <c r="AC153" s="49"/>
      <c r="AD153" s="49"/>
      <c r="AE153" s="49"/>
      <c r="AF153" s="49"/>
      <c r="AG153" s="49"/>
      <c r="AH153" s="49"/>
      <c r="AI153" s="49"/>
      <c r="AJ153" s="47"/>
    </row>
    <row r="154" spans="1:36" s="223" customFormat="1" ht="11.25" customHeight="1">
      <c r="A154" s="224"/>
      <c r="B154" s="65"/>
      <c r="C154" s="66"/>
      <c r="D154" s="3572">
        <v>330070</v>
      </c>
      <c r="E154" s="3572"/>
      <c r="F154" s="239"/>
      <c r="G154" s="65"/>
      <c r="H154" s="65"/>
      <c r="I154" s="67"/>
      <c r="J154" s="67"/>
      <c r="K154" s="67"/>
      <c r="L154" s="67"/>
      <c r="M154" s="67"/>
      <c r="N154" s="67"/>
      <c r="O154" s="44"/>
      <c r="P154" s="44"/>
      <c r="Q154" s="44"/>
      <c r="R154" s="95"/>
      <c r="S154" s="273"/>
      <c r="T154" s="273"/>
      <c r="U154" s="273"/>
      <c r="V154" s="274"/>
      <c r="W154" s="275"/>
      <c r="X154" s="49"/>
      <c r="Y154" s="49"/>
      <c r="Z154" s="49"/>
      <c r="AA154" s="49"/>
      <c r="AB154" s="49"/>
      <c r="AC154" s="49"/>
      <c r="AD154" s="49"/>
      <c r="AE154" s="49"/>
      <c r="AF154" s="49"/>
      <c r="AG154" s="49"/>
      <c r="AH154" s="49"/>
      <c r="AI154" s="49"/>
      <c r="AJ154" s="47"/>
    </row>
    <row r="155" spans="1:36" s="223" customFormat="1" ht="11.25" customHeight="1">
      <c r="A155" s="224"/>
      <c r="B155" s="59"/>
      <c r="C155" s="68"/>
      <c r="D155" s="2130">
        <v>1</v>
      </c>
      <c r="E155" s="3619"/>
      <c r="F155" s="2129" t="s">
        <v>1306</v>
      </c>
      <c r="G155" s="2130"/>
      <c r="H155" s="65"/>
      <c r="I155" s="2146">
        <v>2</v>
      </c>
      <c r="J155" s="3619"/>
      <c r="K155" s="2126" t="s">
        <v>1596</v>
      </c>
      <c r="L155" s="2127"/>
      <c r="M155" s="2127"/>
      <c r="N155" s="63"/>
      <c r="O155" s="267" t="s">
        <v>1597</v>
      </c>
      <c r="P155" s="268"/>
      <c r="Q155" s="276"/>
      <c r="R155" s="276"/>
      <c r="S155" s="277"/>
      <c r="T155" s="277"/>
      <c r="U155" s="277"/>
      <c r="V155" s="278"/>
      <c r="W155" s="279"/>
      <c r="X155" s="49"/>
      <c r="Y155" s="49"/>
      <c r="Z155" s="49"/>
      <c r="AA155" s="49"/>
      <c r="AB155" s="49"/>
      <c r="AC155" s="49"/>
      <c r="AD155" s="49"/>
      <c r="AE155" s="49"/>
      <c r="AF155" s="49"/>
      <c r="AG155" s="49"/>
      <c r="AH155" s="49"/>
      <c r="AI155" s="49"/>
      <c r="AJ155" s="47"/>
    </row>
    <row r="156" spans="1:36" s="47" customFormat="1" ht="11.25" customHeight="1">
      <c r="A156" s="224"/>
      <c r="D156" s="2130"/>
      <c r="E156" s="3620"/>
      <c r="F156" s="2129"/>
      <c r="G156" s="2130"/>
      <c r="H156" s="65"/>
      <c r="I156" s="2146"/>
      <c r="J156" s="3620"/>
      <c r="K156" s="2126"/>
      <c r="L156" s="2127"/>
      <c r="M156" s="2127"/>
      <c r="O156" s="269" t="s">
        <v>1598</v>
      </c>
      <c r="P156" s="270"/>
      <c r="Q156" s="280"/>
      <c r="R156" s="281"/>
      <c r="S156" s="282"/>
      <c r="T156" s="282"/>
      <c r="U156" s="283"/>
      <c r="V156" s="283"/>
      <c r="W156" s="284"/>
      <c r="X156" s="49"/>
      <c r="Y156" s="49"/>
      <c r="Z156" s="49"/>
      <c r="AA156" s="49"/>
      <c r="AB156" s="49"/>
      <c r="AC156" s="49"/>
      <c r="AD156" s="49"/>
      <c r="AE156" s="49"/>
      <c r="AF156" s="49"/>
      <c r="AG156" s="49"/>
      <c r="AH156" s="49"/>
      <c r="AI156" s="49"/>
    </row>
    <row r="157" spans="1:36" s="223" customFormat="1" ht="6.75" customHeight="1">
      <c r="A157" s="224"/>
      <c r="B157" s="65"/>
      <c r="C157" s="66"/>
      <c r="D157" s="49"/>
      <c r="E157" s="47"/>
      <c r="F157" s="49"/>
      <c r="G157" s="49"/>
      <c r="H157" s="49"/>
      <c r="I157" s="67"/>
      <c r="J157" s="67"/>
      <c r="K157" s="67"/>
      <c r="L157" s="67"/>
      <c r="M157" s="67"/>
      <c r="N157" s="67"/>
      <c r="O157" s="44"/>
      <c r="P157" s="44"/>
      <c r="Q157" s="44"/>
      <c r="R157" s="95"/>
      <c r="S157" s="95"/>
      <c r="T157" s="95"/>
      <c r="U157" s="95"/>
      <c r="V157" s="48"/>
      <c r="W157" s="49"/>
      <c r="X157" s="49"/>
      <c r="Y157" s="49"/>
      <c r="Z157" s="49"/>
      <c r="AA157" s="49"/>
      <c r="AB157" s="49"/>
      <c r="AC157" s="49"/>
      <c r="AD157" s="49"/>
      <c r="AE157" s="49"/>
      <c r="AF157" s="49"/>
      <c r="AG157" s="49"/>
      <c r="AH157" s="49"/>
      <c r="AI157" s="49"/>
      <c r="AJ157" s="47"/>
    </row>
    <row r="158" spans="1:36" s="223" customFormat="1" ht="11.25" customHeight="1">
      <c r="A158" s="224"/>
      <c r="B158" s="59"/>
      <c r="C158" s="68"/>
      <c r="D158" s="47"/>
      <c r="E158" s="47"/>
      <c r="F158" s="47"/>
      <c r="G158" s="47"/>
      <c r="H158" s="47"/>
      <c r="I158" s="47"/>
      <c r="J158" s="47"/>
      <c r="K158" s="47"/>
      <c r="L158" s="47"/>
      <c r="M158" s="47"/>
      <c r="N158" s="49"/>
      <c r="O158" s="49"/>
      <c r="P158" s="49"/>
      <c r="Q158" s="44"/>
      <c r="R158" s="99"/>
      <c r="S158" s="100"/>
      <c r="T158" s="64"/>
      <c r="U158" s="64"/>
      <c r="V158" s="48"/>
      <c r="W158" s="49"/>
      <c r="X158" s="49"/>
      <c r="Y158" s="49"/>
      <c r="Z158" s="49"/>
      <c r="AA158" s="49"/>
      <c r="AB158" s="49"/>
      <c r="AC158" s="49"/>
      <c r="AD158" s="49"/>
      <c r="AE158" s="49"/>
      <c r="AF158" s="49"/>
      <c r="AG158" s="49"/>
      <c r="AH158" s="49"/>
      <c r="AI158" s="49"/>
      <c r="AJ158" s="47"/>
    </row>
    <row r="159" spans="1:36" s="47" customFormat="1" ht="11.25" customHeight="1">
      <c r="A159" s="224"/>
      <c r="N159" s="55"/>
      <c r="O159" s="55"/>
      <c r="P159" s="55"/>
      <c r="Q159" s="50"/>
      <c r="R159" s="99"/>
      <c r="S159" s="100"/>
      <c r="W159" s="49"/>
      <c r="X159" s="49"/>
      <c r="Y159" s="49"/>
      <c r="Z159" s="49"/>
      <c r="AA159" s="49"/>
      <c r="AB159" s="49"/>
      <c r="AC159" s="49"/>
      <c r="AD159" s="49"/>
      <c r="AE159" s="49"/>
      <c r="AF159" s="49"/>
      <c r="AG159" s="49"/>
      <c r="AH159" s="49"/>
      <c r="AI159" s="49"/>
    </row>
    <row r="160" spans="1:36" ht="12.75" customHeight="1">
      <c r="A160" s="76"/>
      <c r="B160" s="264"/>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76"/>
      <c r="Z160" s="76"/>
      <c r="AA160" s="76"/>
      <c r="AB160" s="76"/>
      <c r="AC160" s="76"/>
      <c r="AD160" s="76"/>
      <c r="AE160" s="76"/>
      <c r="AF160" s="77"/>
      <c r="AG160" s="76"/>
      <c r="AH160" s="76"/>
      <c r="AI160" s="76"/>
      <c r="AJ160" s="76"/>
    </row>
    <row r="162" spans="2:35" ht="12.75" customHeight="1">
      <c r="AH162" s="3572">
        <v>3300</v>
      </c>
      <c r="AI162" s="3572"/>
    </row>
    <row r="163" spans="2:35" ht="11.25" customHeight="1">
      <c r="B163" s="56" t="s">
        <v>1659</v>
      </c>
      <c r="C163" s="44"/>
      <c r="D163" s="57" t="s">
        <v>1660</v>
      </c>
      <c r="E163" s="47"/>
      <c r="W163" s="2130">
        <v>71</v>
      </c>
      <c r="X163" s="3574"/>
      <c r="Y163" s="3575"/>
      <c r="Z163" s="3575"/>
      <c r="AA163" s="3575"/>
      <c r="AB163" s="3575"/>
      <c r="AC163" s="3575"/>
      <c r="AD163" s="3575"/>
      <c r="AE163" s="3575"/>
      <c r="AF163" s="3575"/>
      <c r="AG163" s="3575"/>
      <c r="AH163" s="3575"/>
      <c r="AI163" s="3576"/>
    </row>
    <row r="164" spans="2:35" ht="11.25" customHeight="1">
      <c r="B164" s="56"/>
      <c r="C164" s="44"/>
      <c r="D164" s="62" t="s">
        <v>1661</v>
      </c>
      <c r="E164" s="47"/>
      <c r="W164" s="2130"/>
      <c r="X164" s="3577"/>
      <c r="Y164" s="3578"/>
      <c r="Z164" s="3578"/>
      <c r="AA164" s="3578"/>
      <c r="AB164" s="3578"/>
      <c r="AC164" s="3578"/>
      <c r="AD164" s="3578"/>
      <c r="AE164" s="3578"/>
      <c r="AF164" s="3578"/>
      <c r="AG164" s="3578"/>
      <c r="AH164" s="3578"/>
      <c r="AI164" s="3579"/>
    </row>
  </sheetData>
  <sheetProtection selectLockedCells="1" selectUnlockedCells="1"/>
  <mergeCells count="127">
    <mergeCell ref="A1:AJ1"/>
    <mergeCell ref="A2:AJ2"/>
    <mergeCell ref="A3:AJ3"/>
    <mergeCell ref="AH10:AI10"/>
    <mergeCell ref="AH28:AI28"/>
    <mergeCell ref="C34:D34"/>
    <mergeCell ref="D51:E51"/>
    <mergeCell ref="X59:AI59"/>
    <mergeCell ref="X60:AI60"/>
    <mergeCell ref="AH11:AH12"/>
    <mergeCell ref="AH16:AH17"/>
    <mergeCell ref="AH19:AH20"/>
    <mergeCell ref="AH22:AH23"/>
    <mergeCell ref="AH29:AH30"/>
    <mergeCell ref="AH35:AH36"/>
    <mergeCell ref="AH38:AH39"/>
    <mergeCell ref="AH41:AH42"/>
    <mergeCell ref="AI11:AI12"/>
    <mergeCell ref="AI16:AI17"/>
    <mergeCell ref="AI19:AI20"/>
    <mergeCell ref="AI22:AI23"/>
    <mergeCell ref="AI29:AI30"/>
    <mergeCell ref="AI32:AI33"/>
    <mergeCell ref="AI35:AI36"/>
    <mergeCell ref="D154:E154"/>
    <mergeCell ref="AH162:AI162"/>
    <mergeCell ref="D32:D33"/>
    <mergeCell ref="D52:D53"/>
    <mergeCell ref="D55:D56"/>
    <mergeCell ref="D155:D156"/>
    <mergeCell ref="E52:E53"/>
    <mergeCell ref="E55:E56"/>
    <mergeCell ref="E155:E156"/>
    <mergeCell ref="I155:I156"/>
    <mergeCell ref="J155:J156"/>
    <mergeCell ref="O141:O142"/>
    <mergeCell ref="O144:O145"/>
    <mergeCell ref="O147:O148"/>
    <mergeCell ref="W141:W142"/>
    <mergeCell ref="W144:W145"/>
    <mergeCell ref="W147:W148"/>
    <mergeCell ref="AH32:AH33"/>
    <mergeCell ref="AH61:AI61"/>
    <mergeCell ref="X86:AI86"/>
    <mergeCell ref="O87:P87"/>
    <mergeCell ref="AH87:AI87"/>
    <mergeCell ref="C93:D93"/>
    <mergeCell ref="E105:T105"/>
    <mergeCell ref="W163:W164"/>
    <mergeCell ref="AF62:AF63"/>
    <mergeCell ref="AF65:AF66"/>
    <mergeCell ref="AF68:AF69"/>
    <mergeCell ref="AF75:AF76"/>
    <mergeCell ref="AF78:AF79"/>
    <mergeCell ref="AF81:AF82"/>
    <mergeCell ref="AF88:AF89"/>
    <mergeCell ref="AF91:AF92"/>
    <mergeCell ref="AF94:AF95"/>
    <mergeCell ref="AF97:AF98"/>
    <mergeCell ref="AF100:AF101"/>
    <mergeCell ref="AF103:AF104"/>
    <mergeCell ref="AF119:AF120"/>
    <mergeCell ref="AF122:AF123"/>
    <mergeCell ref="AF125:AF126"/>
    <mergeCell ref="X163:AI164"/>
    <mergeCell ref="AG125:AI126"/>
    <mergeCell ref="X136:AI136"/>
    <mergeCell ref="X138:AI138"/>
    <mergeCell ref="X139:AI139"/>
    <mergeCell ref="AH140:AI140"/>
    <mergeCell ref="AD118:AE118"/>
    <mergeCell ref="AH118:AI118"/>
    <mergeCell ref="AI38:AI39"/>
    <mergeCell ref="AI41:AI42"/>
    <mergeCell ref="AJ62:AJ63"/>
    <mergeCell ref="AJ65:AJ66"/>
    <mergeCell ref="AJ68:AJ69"/>
    <mergeCell ref="AJ75:AJ76"/>
    <mergeCell ref="AJ78:AJ79"/>
    <mergeCell ref="AJ81:AJ82"/>
    <mergeCell ref="AJ84:AJ85"/>
    <mergeCell ref="AJ88:AJ89"/>
    <mergeCell ref="AJ91:AJ92"/>
    <mergeCell ref="AJ94:AJ95"/>
    <mergeCell ref="AJ97:AJ98"/>
    <mergeCell ref="AJ100:AJ101"/>
    <mergeCell ref="AJ103:AJ104"/>
    <mergeCell ref="AJ107:AJ108"/>
    <mergeCell ref="AJ119:AJ120"/>
    <mergeCell ref="AJ122:AJ123"/>
    <mergeCell ref="AJ125:AJ126"/>
    <mergeCell ref="AJ128:AJ129"/>
    <mergeCell ref="B5:G6"/>
    <mergeCell ref="H5:I6"/>
    <mergeCell ref="F55:H56"/>
    <mergeCell ref="F52:G53"/>
    <mergeCell ref="AG75:AI76"/>
    <mergeCell ref="AG78:AI79"/>
    <mergeCell ref="AG81:AI82"/>
    <mergeCell ref="AG84:AI85"/>
    <mergeCell ref="AG62:AI63"/>
    <mergeCell ref="AG65:AI66"/>
    <mergeCell ref="AG68:AI69"/>
    <mergeCell ref="AG119:AI120"/>
    <mergeCell ref="B112:G113"/>
    <mergeCell ref="H112:I113"/>
    <mergeCell ref="AG107:AI108"/>
    <mergeCell ref="AG103:AI104"/>
    <mergeCell ref="AG88:AI89"/>
    <mergeCell ref="AG91:AI92"/>
    <mergeCell ref="AG94:AI95"/>
    <mergeCell ref="AG97:AI98"/>
    <mergeCell ref="AG100:AI101"/>
    <mergeCell ref="AG122:AI123"/>
    <mergeCell ref="F155:G156"/>
    <mergeCell ref="K155:M156"/>
    <mergeCell ref="P141:S142"/>
    <mergeCell ref="X141:AI142"/>
    <mergeCell ref="X144:AI145"/>
    <mergeCell ref="X147:AI148"/>
    <mergeCell ref="P144:S145"/>
    <mergeCell ref="P147:S148"/>
    <mergeCell ref="AG128:AI129"/>
    <mergeCell ref="P136:S136"/>
    <mergeCell ref="R140:S140"/>
    <mergeCell ref="P135:S135"/>
    <mergeCell ref="X135:AI135"/>
  </mergeCells>
  <printOptions horizontalCentered="1" verticalCentered="1"/>
  <pageMargins left="0.15748031496063" right="0.196850393700787" top="0.31496062992126" bottom="0.27559055118110198" header="0.511811023622047" footer="0.511811023622047"/>
  <pageSetup paperSize="9" scale="66" firstPageNumber="2" orientation="portrait" useFirstPageNumber="1" horizontalDpi="300" verticalDpi="300" r:id="rId1"/>
  <headerFooter alignWithMargins="0"/>
  <rowBreaks count="1" manualBreakCount="1">
    <brk id="109" max="35" man="1"/>
  </row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2060"/>
  </sheetPr>
  <dimension ref="A1:AI53"/>
  <sheetViews>
    <sheetView showGridLines="0" view="pageBreakPreview" topLeftCell="A30" zoomScaleNormal="100" workbookViewId="0">
      <selection activeCell="AE69" sqref="AE69"/>
    </sheetView>
  </sheetViews>
  <sheetFormatPr defaultColWidth="9.109375" defaultRowHeight="12.75" customHeight="1"/>
  <cols>
    <col min="1" max="1" width="1" style="40" customWidth="1"/>
    <col min="2" max="2" width="5.5546875" style="41" customWidth="1"/>
    <col min="3" max="3" width="3.88671875" style="40" customWidth="1"/>
    <col min="4" max="4" width="1.109375" style="40" customWidth="1"/>
    <col min="5" max="5" width="9.33203125" style="40" customWidth="1"/>
    <col min="6" max="15" width="3.88671875" style="40" customWidth="1"/>
    <col min="16" max="16" width="6.109375" style="40" customWidth="1"/>
    <col min="17" max="19" width="3.88671875" style="40" customWidth="1"/>
    <col min="20" max="20" width="4.44140625" style="40" customWidth="1"/>
    <col min="21" max="25" width="3.88671875" style="40" customWidth="1"/>
    <col min="26" max="26" width="4.44140625" style="40" customWidth="1"/>
    <col min="27" max="29" width="3.88671875" style="40" customWidth="1"/>
    <col min="30" max="30" width="3.88671875" style="41" customWidth="1"/>
    <col min="31" max="33" width="3.88671875" style="40" customWidth="1"/>
    <col min="34" max="34" width="10.33203125" style="40" customWidth="1"/>
    <col min="35" max="16384" width="9.109375" style="40"/>
  </cols>
  <sheetData>
    <row r="1" spans="1:34" ht="12.75" customHeight="1">
      <c r="A1" s="3643" t="s">
        <v>1292</v>
      </c>
      <c r="B1" s="3643"/>
      <c r="C1" s="3643"/>
      <c r="D1" s="3643"/>
      <c r="E1" s="3643"/>
      <c r="F1" s="3643"/>
      <c r="G1" s="3643"/>
      <c r="H1" s="3643"/>
      <c r="I1" s="3643"/>
      <c r="J1" s="3643"/>
      <c r="K1" s="3643"/>
      <c r="L1" s="3643"/>
      <c r="M1" s="3643"/>
      <c r="N1" s="3643"/>
      <c r="O1" s="3643"/>
      <c r="P1" s="3643"/>
      <c r="Q1" s="3643"/>
      <c r="R1" s="3643"/>
      <c r="S1" s="3643"/>
      <c r="T1" s="3643"/>
      <c r="U1" s="3643"/>
      <c r="V1" s="3643"/>
      <c r="W1" s="3643"/>
      <c r="X1" s="3643"/>
      <c r="Y1" s="3643"/>
      <c r="Z1" s="3643"/>
      <c r="AA1" s="3643"/>
      <c r="AB1" s="3643"/>
      <c r="AC1" s="3643"/>
      <c r="AD1" s="3643"/>
      <c r="AE1" s="3643"/>
      <c r="AF1" s="3643"/>
      <c r="AG1" s="3643"/>
      <c r="AH1" s="3643"/>
    </row>
    <row r="2" spans="1:34" ht="12.75" customHeight="1">
      <c r="A2" s="3644" t="s">
        <v>107</v>
      </c>
      <c r="B2" s="3644"/>
      <c r="C2" s="3644"/>
      <c r="D2" s="3644"/>
      <c r="E2" s="3644"/>
      <c r="F2" s="3644"/>
      <c r="G2" s="3644"/>
      <c r="H2" s="3644"/>
      <c r="I2" s="3644"/>
      <c r="J2" s="3644"/>
      <c r="K2" s="3644"/>
      <c r="L2" s="3644"/>
      <c r="M2" s="3644"/>
      <c r="N2" s="3644"/>
      <c r="O2" s="3644"/>
      <c r="P2" s="3644"/>
      <c r="Q2" s="3644"/>
      <c r="R2" s="3644"/>
      <c r="S2" s="3644"/>
      <c r="T2" s="3644"/>
      <c r="U2" s="3644"/>
      <c r="V2" s="3644"/>
      <c r="W2" s="3644"/>
      <c r="X2" s="3644"/>
      <c r="Y2" s="3644"/>
      <c r="Z2" s="3644"/>
      <c r="AA2" s="3644"/>
      <c r="AB2" s="3644"/>
      <c r="AC2" s="3644"/>
      <c r="AD2" s="3644"/>
      <c r="AE2" s="3644"/>
      <c r="AF2" s="3644"/>
      <c r="AG2" s="3644"/>
      <c r="AH2" s="3644"/>
    </row>
    <row r="3" spans="1:34" ht="12.75" customHeight="1">
      <c r="A3" s="1984" t="s">
        <v>1293</v>
      </c>
      <c r="B3" s="1984"/>
      <c r="C3" s="1984"/>
      <c r="D3" s="1984"/>
      <c r="E3" s="1984"/>
      <c r="F3" s="1984"/>
      <c r="G3" s="1984"/>
      <c r="H3" s="1984"/>
      <c r="I3" s="1984"/>
      <c r="J3" s="1984"/>
      <c r="K3" s="1984"/>
      <c r="L3" s="1984"/>
      <c r="M3" s="1984"/>
      <c r="N3" s="1984"/>
      <c r="O3" s="1984"/>
      <c r="P3" s="1984"/>
      <c r="Q3" s="1984"/>
      <c r="R3" s="1984"/>
      <c r="S3" s="1984"/>
      <c r="T3" s="1984"/>
      <c r="U3" s="1984"/>
      <c r="V3" s="1984"/>
      <c r="W3" s="1984"/>
      <c r="X3" s="1984"/>
      <c r="Y3" s="1984"/>
      <c r="Z3" s="1984"/>
      <c r="AA3" s="1984"/>
      <c r="AB3" s="1984"/>
      <c r="AC3" s="1984"/>
      <c r="AD3" s="1984"/>
      <c r="AE3" s="1984"/>
      <c r="AF3" s="1984"/>
      <c r="AG3" s="1984"/>
      <c r="AH3" s="1984"/>
    </row>
    <row r="4" spans="1:34" s="214" customFormat="1" ht="11.25" customHeight="1">
      <c r="A4" s="215"/>
      <c r="B4" s="59"/>
      <c r="C4" s="52"/>
      <c r="D4" s="69"/>
      <c r="E4" s="64"/>
      <c r="F4" s="69"/>
      <c r="G4" s="64"/>
      <c r="H4" s="64"/>
      <c r="I4" s="64"/>
      <c r="J4" s="64"/>
      <c r="K4" s="64"/>
      <c r="L4" s="65"/>
      <c r="M4" s="65"/>
      <c r="N4" s="65"/>
      <c r="O4" s="65"/>
      <c r="P4" s="65"/>
      <c r="Q4" s="51"/>
      <c r="R4" s="65"/>
      <c r="S4" s="47"/>
      <c r="T4" s="47"/>
      <c r="U4" s="74"/>
      <c r="V4" s="220"/>
      <c r="W4" s="220"/>
      <c r="X4" s="220"/>
      <c r="Y4" s="220"/>
      <c r="Z4" s="220"/>
      <c r="AA4" s="220"/>
      <c r="AB4" s="220"/>
      <c r="AC4" s="220"/>
      <c r="AD4" s="40"/>
      <c r="AE4" s="163"/>
      <c r="AF4" s="40"/>
      <c r="AG4" s="40"/>
      <c r="AH4" s="40"/>
    </row>
    <row r="5" spans="1:34" ht="15" customHeight="1">
      <c r="A5" s="43"/>
      <c r="B5" s="3588" t="s">
        <v>1294</v>
      </c>
      <c r="C5" s="3589"/>
      <c r="D5" s="3589"/>
      <c r="E5" s="3589"/>
      <c r="F5" s="3590"/>
      <c r="G5" s="3594" t="s">
        <v>1662</v>
      </c>
      <c r="H5" s="3595"/>
      <c r="I5" s="219"/>
      <c r="J5" s="83" t="s">
        <v>1663</v>
      </c>
      <c r="K5" s="84"/>
      <c r="N5" s="85"/>
      <c r="O5" s="85"/>
      <c r="P5" s="85"/>
      <c r="Q5" s="85"/>
      <c r="R5" s="85"/>
      <c r="S5" s="85"/>
      <c r="T5" s="85"/>
      <c r="U5" s="85"/>
      <c r="V5" s="85"/>
      <c r="W5" s="85"/>
      <c r="X5" s="85"/>
      <c r="Y5" s="85"/>
      <c r="Z5" s="85"/>
      <c r="AA5" s="85"/>
      <c r="AB5" s="85"/>
      <c r="AC5" s="85"/>
      <c r="AD5" s="85"/>
      <c r="AE5" s="85"/>
    </row>
    <row r="6" spans="1:34" ht="15" customHeight="1">
      <c r="A6" s="43"/>
      <c r="B6" s="3591"/>
      <c r="C6" s="3592"/>
      <c r="D6" s="3592"/>
      <c r="E6" s="3592"/>
      <c r="F6" s="3593"/>
      <c r="G6" s="3596"/>
      <c r="H6" s="3597"/>
      <c r="I6" s="219"/>
      <c r="J6" s="86" t="s">
        <v>1664</v>
      </c>
      <c r="K6" s="84"/>
      <c r="N6" s="85"/>
      <c r="O6" s="85"/>
      <c r="P6" s="85"/>
      <c r="Q6" s="85"/>
      <c r="R6" s="85"/>
      <c r="S6" s="85"/>
      <c r="T6" s="85"/>
      <c r="U6" s="85"/>
      <c r="V6" s="85"/>
      <c r="W6" s="85"/>
      <c r="X6" s="85"/>
      <c r="Y6" s="85"/>
      <c r="Z6" s="85"/>
      <c r="AA6" s="85"/>
      <c r="AB6" s="85"/>
      <c r="AC6" s="85"/>
      <c r="AD6" s="85"/>
      <c r="AE6" s="85"/>
    </row>
    <row r="7" spans="1:34" ht="11.25" customHeight="1">
      <c r="A7" s="215"/>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row>
    <row r="8" spans="1:34" ht="11.25" customHeight="1">
      <c r="A8" s="215"/>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row>
    <row r="9" spans="1:34" ht="11.25" customHeight="1">
      <c r="A9" s="45"/>
      <c r="B9" s="112" t="s">
        <v>1665</v>
      </c>
      <c r="C9" s="48" t="s">
        <v>1666</v>
      </c>
      <c r="Y9" s="49"/>
      <c r="Z9" s="49"/>
      <c r="AA9" s="49"/>
      <c r="AB9" s="97"/>
      <c r="AC9" s="98"/>
      <c r="AD9" s="99"/>
      <c r="AE9" s="100"/>
    </row>
    <row r="10" spans="1:34" s="214" customFormat="1" ht="11.25" customHeight="1">
      <c r="A10" s="215"/>
      <c r="B10" s="44"/>
      <c r="C10" s="44" t="s">
        <v>1667</v>
      </c>
      <c r="D10" s="40"/>
      <c r="E10" s="58"/>
      <c r="F10" s="59"/>
      <c r="G10" s="60"/>
      <c r="H10" s="60"/>
      <c r="I10" s="60"/>
      <c r="J10" s="60"/>
      <c r="K10" s="60"/>
      <c r="L10" s="60"/>
      <c r="M10" s="60"/>
      <c r="N10" s="60"/>
      <c r="O10" s="60"/>
      <c r="P10" s="60"/>
      <c r="Q10" s="60"/>
      <c r="R10" s="60"/>
      <c r="S10" s="60"/>
      <c r="T10" s="60"/>
      <c r="U10" s="60"/>
      <c r="V10" s="60"/>
      <c r="W10" s="60"/>
      <c r="X10" s="60"/>
      <c r="Y10" s="60"/>
      <c r="Z10" s="60"/>
      <c r="AA10" s="60"/>
      <c r="AB10" s="60"/>
      <c r="AC10" s="60"/>
      <c r="AD10" s="60"/>
      <c r="AE10" s="163"/>
      <c r="AF10" s="40"/>
      <c r="AG10" s="40"/>
      <c r="AH10" s="40"/>
    </row>
    <row r="11" spans="1:34" s="214" customFormat="1" ht="9.75" customHeight="1">
      <c r="A11" s="215"/>
      <c r="B11" s="59"/>
      <c r="C11" s="62" t="s">
        <v>1668</v>
      </c>
      <c r="D11" s="40"/>
      <c r="E11" s="58"/>
      <c r="F11" s="63"/>
      <c r="G11" s="64"/>
      <c r="H11" s="64"/>
      <c r="I11" s="64"/>
      <c r="J11" s="64"/>
      <c r="K11" s="64"/>
      <c r="L11" s="64"/>
      <c r="M11" s="64"/>
      <c r="N11" s="64"/>
      <c r="O11" s="64"/>
      <c r="P11" s="64"/>
      <c r="Q11" s="64"/>
      <c r="R11" s="64"/>
      <c r="S11" s="64"/>
      <c r="T11" s="64"/>
      <c r="U11" s="64"/>
      <c r="V11" s="64"/>
      <c r="W11" s="64"/>
      <c r="X11" s="64"/>
      <c r="Y11" s="64"/>
      <c r="Z11" s="64"/>
      <c r="AA11" s="64"/>
      <c r="AB11" s="64"/>
      <c r="AC11" s="64"/>
      <c r="AD11" s="40"/>
      <c r="AE11" s="163"/>
      <c r="AF11" s="40"/>
      <c r="AG11" s="40"/>
      <c r="AH11" s="40"/>
    </row>
    <row r="12" spans="1:34" s="214" customFormat="1" ht="9.75" customHeight="1">
      <c r="A12" s="215"/>
      <c r="B12" s="59"/>
      <c r="C12" s="62" t="s">
        <v>1669</v>
      </c>
      <c r="D12" s="40"/>
      <c r="E12" s="58"/>
      <c r="F12" s="63"/>
      <c r="G12" s="64"/>
      <c r="H12" s="64"/>
      <c r="I12" s="64"/>
      <c r="J12" s="64"/>
      <c r="K12" s="64"/>
      <c r="L12" s="64"/>
      <c r="M12" s="64"/>
      <c r="N12" s="64"/>
      <c r="O12" s="64"/>
      <c r="P12" s="64"/>
      <c r="Q12" s="64"/>
      <c r="R12" s="64"/>
      <c r="S12" s="64"/>
      <c r="T12" s="64"/>
      <c r="U12" s="64"/>
      <c r="V12" s="64"/>
      <c r="W12" s="64"/>
      <c r="X12" s="64"/>
      <c r="Y12" s="64"/>
      <c r="Z12" s="64"/>
      <c r="AA12" s="64"/>
      <c r="AB12" s="64"/>
      <c r="AC12" s="64"/>
      <c r="AD12" s="40"/>
      <c r="AE12" s="163"/>
      <c r="AF12" s="40"/>
      <c r="AG12" s="40"/>
      <c r="AH12" s="40"/>
    </row>
    <row r="13" spans="1:34" s="214" customFormat="1" ht="3.75" customHeight="1">
      <c r="A13" s="215"/>
      <c r="B13" s="59"/>
      <c r="C13" s="62"/>
      <c r="D13" s="40"/>
      <c r="E13" s="58"/>
      <c r="F13" s="63"/>
      <c r="G13" s="64"/>
      <c r="H13" s="64"/>
      <c r="I13" s="64"/>
      <c r="J13" s="64"/>
      <c r="K13" s="64"/>
      <c r="L13" s="64"/>
      <c r="M13" s="64"/>
      <c r="N13" s="64"/>
      <c r="O13" s="64"/>
      <c r="P13" s="64"/>
      <c r="Q13" s="64"/>
      <c r="R13" s="64"/>
      <c r="S13" s="64"/>
      <c r="T13" s="64"/>
      <c r="U13" s="64"/>
      <c r="V13" s="64"/>
      <c r="W13" s="64"/>
      <c r="X13" s="64"/>
      <c r="Y13" s="64"/>
      <c r="Z13" s="64"/>
      <c r="AA13" s="64"/>
      <c r="AB13" s="64"/>
      <c r="AC13" s="64"/>
      <c r="AD13" s="40"/>
      <c r="AE13" s="163"/>
      <c r="AF13" s="40"/>
      <c r="AG13" s="40"/>
      <c r="AH13" s="40"/>
    </row>
    <row r="14" spans="1:34" s="214" customFormat="1" ht="9.75" customHeight="1">
      <c r="A14" s="215"/>
      <c r="B14" s="59"/>
      <c r="C14" s="62"/>
      <c r="D14" s="40"/>
      <c r="E14" s="58"/>
      <c r="F14" s="63"/>
      <c r="G14" s="64"/>
      <c r="H14" s="64"/>
      <c r="I14" s="64"/>
      <c r="J14" s="64"/>
      <c r="K14" s="64"/>
      <c r="L14" s="64"/>
      <c r="M14" s="64"/>
      <c r="N14" s="64"/>
      <c r="O14" s="64"/>
      <c r="P14" s="64"/>
      <c r="Q14" s="3671" t="s">
        <v>1670</v>
      </c>
      <c r="R14" s="3671"/>
      <c r="S14" s="3671"/>
      <c r="T14" s="3671"/>
      <c r="U14" s="3671"/>
      <c r="V14" s="64"/>
      <c r="W14" s="3667" t="s">
        <v>1671</v>
      </c>
      <c r="X14" s="3671"/>
      <c r="Y14" s="3671"/>
      <c r="Z14" s="3671"/>
      <c r="AA14" s="3671"/>
      <c r="AB14" s="64"/>
      <c r="AC14" s="64"/>
      <c r="AD14" s="40"/>
      <c r="AE14" s="163"/>
      <c r="AF14" s="40"/>
      <c r="AG14" s="40"/>
      <c r="AH14" s="40"/>
    </row>
    <row r="15" spans="1:34" s="214" customFormat="1" ht="9.75" customHeight="1">
      <c r="A15" s="215"/>
      <c r="B15" s="59"/>
      <c r="C15" s="62"/>
      <c r="D15" s="40"/>
      <c r="E15" s="58"/>
      <c r="F15" s="63"/>
      <c r="G15" s="64"/>
      <c r="H15" s="64"/>
      <c r="I15" s="64"/>
      <c r="J15" s="64"/>
      <c r="K15" s="64"/>
      <c r="L15" s="64"/>
      <c r="M15" s="64"/>
      <c r="N15" s="64"/>
      <c r="O15" s="64"/>
      <c r="P15" s="64"/>
      <c r="Q15" s="2094" t="s">
        <v>197</v>
      </c>
      <c r="R15" s="2094"/>
      <c r="S15" s="2094"/>
      <c r="T15" s="2094"/>
      <c r="U15" s="2094"/>
      <c r="V15" s="64"/>
      <c r="W15" s="2094" t="s">
        <v>197</v>
      </c>
      <c r="X15" s="2094"/>
      <c r="Y15" s="2094"/>
      <c r="Z15" s="2094"/>
      <c r="AA15" s="2094"/>
      <c r="AB15" s="64"/>
      <c r="AC15" s="64"/>
      <c r="AD15" s="40"/>
      <c r="AE15" s="163"/>
      <c r="AF15" s="40"/>
      <c r="AG15" s="40"/>
      <c r="AH15" s="40"/>
    </row>
    <row r="16" spans="1:34" s="214" customFormat="1" ht="4.5" customHeight="1">
      <c r="A16" s="215"/>
      <c r="B16" s="59"/>
      <c r="C16" s="62"/>
      <c r="D16" s="40"/>
      <c r="E16" s="58"/>
      <c r="F16" s="63"/>
      <c r="G16" s="64"/>
      <c r="H16" s="64"/>
      <c r="I16" s="64"/>
      <c r="J16" s="64"/>
      <c r="K16" s="64"/>
      <c r="L16" s="64"/>
      <c r="M16" s="64"/>
      <c r="N16" s="64"/>
      <c r="O16" s="64"/>
      <c r="P16" s="64"/>
      <c r="Q16" s="59"/>
      <c r="R16" s="64"/>
      <c r="S16" s="64"/>
      <c r="T16" s="64"/>
      <c r="U16" s="64"/>
      <c r="V16" s="64"/>
      <c r="W16" s="59"/>
      <c r="X16" s="64"/>
      <c r="Y16" s="64"/>
      <c r="Z16" s="64"/>
      <c r="AA16" s="64"/>
      <c r="AB16" s="64"/>
      <c r="AC16" s="64"/>
      <c r="AD16" s="40"/>
      <c r="AE16" s="163"/>
      <c r="AF16" s="40"/>
      <c r="AG16" s="40"/>
      <c r="AH16" s="40"/>
    </row>
    <row r="17" spans="1:34" s="214" customFormat="1" ht="9.75" customHeight="1">
      <c r="A17" s="215"/>
      <c r="B17" s="59"/>
      <c r="C17" s="62"/>
      <c r="D17" s="40"/>
      <c r="E17" s="58"/>
      <c r="F17" s="63"/>
      <c r="G17" s="64"/>
      <c r="H17" s="64"/>
      <c r="I17" s="64"/>
      <c r="J17" s="64"/>
      <c r="K17" s="64"/>
      <c r="L17" s="64"/>
      <c r="M17" s="64"/>
      <c r="N17" s="64"/>
      <c r="O17" s="64"/>
      <c r="P17" s="64"/>
      <c r="Q17" s="64"/>
      <c r="R17" s="64"/>
      <c r="S17" s="64"/>
      <c r="T17" s="60">
        <v>3201</v>
      </c>
      <c r="U17" s="64"/>
      <c r="V17" s="64"/>
      <c r="W17" s="64"/>
      <c r="X17" s="64"/>
      <c r="Y17" s="64"/>
      <c r="Z17" s="60">
        <v>3202</v>
      </c>
      <c r="AA17" s="64"/>
      <c r="AB17" s="64"/>
      <c r="AC17" s="64"/>
      <c r="AD17" s="40"/>
      <c r="AE17" s="163"/>
      <c r="AF17" s="40"/>
      <c r="AG17" s="40"/>
      <c r="AH17" s="40"/>
    </row>
    <row r="18" spans="1:34" s="214" customFormat="1" ht="11.25" customHeight="1">
      <c r="A18" s="215"/>
      <c r="B18" s="59"/>
      <c r="C18" s="216" t="s">
        <v>144</v>
      </c>
      <c r="D18" s="40"/>
      <c r="E18" s="58" t="s">
        <v>1672</v>
      </c>
      <c r="F18" s="63"/>
      <c r="G18" s="64"/>
      <c r="H18" s="64"/>
      <c r="I18" s="64"/>
      <c r="J18" s="64"/>
      <c r="K18" s="64"/>
      <c r="L18" s="64"/>
      <c r="M18" s="64"/>
      <c r="N18" s="64"/>
      <c r="O18" s="64"/>
      <c r="P18" s="64"/>
      <c r="Q18" s="3683" t="s">
        <v>395</v>
      </c>
      <c r="R18" s="3676">
        <v>0</v>
      </c>
      <c r="S18" s="3677"/>
      <c r="T18" s="3678"/>
      <c r="U18" s="64"/>
      <c r="V18" s="64"/>
      <c r="W18" s="3648"/>
      <c r="X18" s="3676">
        <v>0</v>
      </c>
      <c r="Y18" s="3677"/>
      <c r="Z18" s="3678"/>
      <c r="AA18" s="64"/>
      <c r="AB18" s="64"/>
      <c r="AC18" s="64"/>
      <c r="AD18" s="40"/>
      <c r="AE18" s="163"/>
      <c r="AF18" s="40"/>
      <c r="AG18" s="40"/>
      <c r="AH18" s="40"/>
    </row>
    <row r="19" spans="1:34" s="214" customFormat="1" ht="11.25" customHeight="1">
      <c r="A19" s="215"/>
      <c r="B19" s="59"/>
      <c r="C19" s="57"/>
      <c r="D19" s="40"/>
      <c r="E19" s="217" t="s">
        <v>1673</v>
      </c>
      <c r="F19" s="63"/>
      <c r="G19" s="64"/>
      <c r="H19" s="64"/>
      <c r="I19" s="64"/>
      <c r="J19" s="64"/>
      <c r="K19" s="64"/>
      <c r="L19" s="64"/>
      <c r="M19" s="64"/>
      <c r="N19" s="64"/>
      <c r="O19" s="64"/>
      <c r="P19" s="64"/>
      <c r="Q19" s="3648"/>
      <c r="R19" s="3679"/>
      <c r="S19" s="3680"/>
      <c r="T19" s="3681"/>
      <c r="U19" s="64"/>
      <c r="V19" s="64"/>
      <c r="W19" s="3648"/>
      <c r="X19" s="3679"/>
      <c r="Y19" s="3680"/>
      <c r="Z19" s="3681"/>
      <c r="AA19" s="64"/>
      <c r="AB19" s="64"/>
      <c r="AC19" s="64"/>
      <c r="AD19" s="40"/>
      <c r="AE19" s="163"/>
      <c r="AF19" s="40"/>
      <c r="AG19" s="40"/>
      <c r="AH19" s="40"/>
    </row>
    <row r="20" spans="1:34" s="214" customFormat="1" ht="9.75" customHeight="1">
      <c r="A20" s="215"/>
      <c r="B20" s="59"/>
      <c r="C20" s="57"/>
      <c r="D20" s="40"/>
      <c r="E20" s="58"/>
      <c r="F20" s="63"/>
      <c r="G20" s="64"/>
      <c r="H20" s="64"/>
      <c r="I20" s="64"/>
      <c r="J20" s="64"/>
      <c r="K20" s="64"/>
      <c r="L20" s="64"/>
      <c r="M20" s="64"/>
      <c r="N20" s="64"/>
      <c r="O20" s="64"/>
      <c r="P20" s="64"/>
      <c r="Q20" s="64"/>
      <c r="R20" s="64"/>
      <c r="S20" s="64"/>
      <c r="T20" s="64"/>
      <c r="U20" s="64"/>
      <c r="V20" s="64"/>
      <c r="W20" s="64"/>
      <c r="X20" s="64"/>
      <c r="Y20" s="64"/>
      <c r="Z20" s="64"/>
      <c r="AA20" s="64"/>
      <c r="AB20" s="64"/>
      <c r="AC20" s="64"/>
      <c r="AD20" s="40"/>
      <c r="AE20" s="163"/>
      <c r="AF20" s="40"/>
      <c r="AG20" s="40"/>
      <c r="AH20" s="40"/>
    </row>
    <row r="21" spans="1:34" s="214" customFormat="1" ht="9.75" customHeight="1">
      <c r="A21" s="215"/>
      <c r="B21" s="59"/>
      <c r="C21" s="216" t="s">
        <v>148</v>
      </c>
      <c r="D21" s="40"/>
      <c r="E21" s="58" t="s">
        <v>1674</v>
      </c>
      <c r="F21" s="63"/>
      <c r="G21" s="64"/>
      <c r="H21" s="64"/>
      <c r="I21" s="64"/>
      <c r="J21" s="64"/>
      <c r="K21" s="64"/>
      <c r="L21" s="64"/>
      <c r="M21" s="64"/>
      <c r="N21" s="64"/>
      <c r="O21" s="64"/>
      <c r="P21" s="64"/>
      <c r="Q21" s="64"/>
      <c r="R21" s="64"/>
      <c r="S21" s="64"/>
      <c r="T21" s="64"/>
      <c r="U21" s="64"/>
      <c r="V21" s="64"/>
      <c r="W21" s="64"/>
      <c r="X21" s="64"/>
      <c r="Y21" s="64"/>
      <c r="Z21" s="64"/>
      <c r="AA21" s="64"/>
      <c r="AB21" s="64"/>
      <c r="AC21" s="64"/>
      <c r="AD21" s="40"/>
      <c r="AE21" s="163"/>
      <c r="AF21" s="40"/>
      <c r="AG21" s="40"/>
      <c r="AH21" s="40"/>
    </row>
    <row r="22" spans="1:34" s="214" customFormat="1" ht="9.75" customHeight="1">
      <c r="A22" s="215"/>
      <c r="B22" s="59"/>
      <c r="C22" s="57"/>
      <c r="D22" s="40"/>
      <c r="E22" s="217" t="s">
        <v>1675</v>
      </c>
      <c r="F22" s="63"/>
      <c r="G22" s="64"/>
      <c r="H22" s="64"/>
      <c r="I22" s="64"/>
      <c r="J22" s="64"/>
      <c r="K22" s="64"/>
      <c r="L22" s="64"/>
      <c r="M22" s="64"/>
      <c r="N22" s="64"/>
      <c r="O22" s="64"/>
      <c r="P22" s="64"/>
      <c r="Q22" s="64"/>
      <c r="R22" s="64"/>
      <c r="S22" s="64"/>
      <c r="T22" s="64"/>
      <c r="U22" s="64"/>
      <c r="V22" s="64"/>
      <c r="W22" s="64"/>
      <c r="X22" s="64"/>
      <c r="Y22" s="64"/>
      <c r="Z22" s="64"/>
      <c r="AA22" s="64"/>
      <c r="AB22" s="64"/>
      <c r="AC22" s="64"/>
      <c r="AD22" s="40"/>
      <c r="AE22" s="163"/>
      <c r="AF22" s="40"/>
      <c r="AG22" s="40"/>
      <c r="AH22" s="40"/>
    </row>
    <row r="23" spans="1:34" s="214" customFormat="1" ht="3.75" customHeight="1">
      <c r="A23" s="215"/>
      <c r="B23" s="59"/>
      <c r="C23" s="57"/>
      <c r="D23" s="40"/>
      <c r="E23" s="58"/>
      <c r="F23" s="63"/>
      <c r="G23" s="64"/>
      <c r="H23" s="64"/>
      <c r="I23" s="64"/>
      <c r="J23" s="64"/>
      <c r="K23" s="64"/>
      <c r="L23" s="64"/>
      <c r="M23" s="64"/>
      <c r="N23" s="64"/>
      <c r="O23" s="64"/>
      <c r="P23" s="64"/>
      <c r="Q23" s="64"/>
      <c r="R23" s="64"/>
      <c r="S23" s="64"/>
      <c r="T23" s="64"/>
      <c r="U23" s="64"/>
      <c r="V23" s="64"/>
      <c r="W23" s="64"/>
      <c r="X23" s="64"/>
      <c r="Y23" s="64"/>
      <c r="Z23" s="64"/>
      <c r="AA23" s="64"/>
      <c r="AB23" s="64"/>
      <c r="AC23" s="64"/>
      <c r="AD23" s="40"/>
      <c r="AE23" s="163"/>
      <c r="AF23" s="40"/>
      <c r="AG23" s="40"/>
      <c r="AH23" s="40"/>
    </row>
    <row r="24" spans="1:34" s="214" customFormat="1" ht="11.25" customHeight="1">
      <c r="A24" s="215"/>
      <c r="B24" s="59"/>
      <c r="C24" s="57"/>
      <c r="D24" s="40"/>
      <c r="E24" s="58" t="s">
        <v>1676</v>
      </c>
      <c r="F24" s="63"/>
      <c r="G24" s="64"/>
      <c r="H24" s="64"/>
      <c r="I24" s="64"/>
      <c r="J24" s="64"/>
      <c r="K24" s="64"/>
      <c r="L24" s="64"/>
      <c r="M24" s="64"/>
      <c r="N24" s="64"/>
      <c r="O24" s="64"/>
      <c r="P24" s="64"/>
      <c r="Q24" s="3683" t="s">
        <v>400</v>
      </c>
      <c r="R24" s="3676">
        <v>0</v>
      </c>
      <c r="S24" s="3677"/>
      <c r="T24" s="3678"/>
      <c r="U24" s="64"/>
      <c r="V24" s="64"/>
      <c r="W24" s="3648"/>
      <c r="X24" s="3676">
        <v>0</v>
      </c>
      <c r="Y24" s="3677"/>
      <c r="Z24" s="3678"/>
      <c r="AA24" s="64"/>
      <c r="AB24" s="64"/>
      <c r="AC24" s="64"/>
      <c r="AD24" s="40"/>
      <c r="AE24" s="163"/>
      <c r="AF24" s="40"/>
      <c r="AG24" s="40"/>
      <c r="AH24" s="40"/>
    </row>
    <row r="25" spans="1:34" s="214" customFormat="1" ht="11.25" customHeight="1">
      <c r="A25" s="215"/>
      <c r="B25" s="59"/>
      <c r="C25" s="57"/>
      <c r="D25" s="40"/>
      <c r="E25" s="217" t="s">
        <v>1677</v>
      </c>
      <c r="F25" s="63"/>
      <c r="G25" s="64"/>
      <c r="H25" s="64"/>
      <c r="I25" s="64"/>
      <c r="J25" s="64"/>
      <c r="K25" s="64"/>
      <c r="L25" s="64"/>
      <c r="M25" s="64"/>
      <c r="N25" s="64"/>
      <c r="O25" s="64"/>
      <c r="P25" s="64"/>
      <c r="Q25" s="3648"/>
      <c r="R25" s="3679"/>
      <c r="S25" s="3680"/>
      <c r="T25" s="3681"/>
      <c r="U25" s="64"/>
      <c r="V25" s="64"/>
      <c r="W25" s="3648"/>
      <c r="X25" s="3679"/>
      <c r="Y25" s="3680"/>
      <c r="Z25" s="3681"/>
      <c r="AA25" s="64"/>
      <c r="AB25" s="64"/>
      <c r="AC25" s="64"/>
      <c r="AD25" s="40"/>
      <c r="AE25" s="163"/>
      <c r="AF25" s="40"/>
      <c r="AG25" s="40"/>
      <c r="AH25" s="40"/>
    </row>
    <row r="26" spans="1:34" s="214" customFormat="1" ht="9.75" customHeight="1">
      <c r="A26" s="215"/>
      <c r="B26" s="59"/>
      <c r="C26" s="62"/>
      <c r="D26" s="40"/>
      <c r="E26" s="58"/>
      <c r="F26" s="63"/>
      <c r="G26" s="64"/>
      <c r="H26" s="64"/>
      <c r="I26" s="64"/>
      <c r="J26" s="64"/>
      <c r="K26" s="64"/>
      <c r="L26" s="64"/>
      <c r="M26" s="64"/>
      <c r="N26" s="64"/>
      <c r="O26" s="64"/>
      <c r="P26" s="64"/>
      <c r="Q26" s="64"/>
      <c r="R26" s="64"/>
      <c r="S26" s="64"/>
      <c r="T26" s="64"/>
      <c r="U26" s="64"/>
      <c r="V26" s="64"/>
      <c r="W26" s="64"/>
      <c r="X26" s="64"/>
      <c r="Y26" s="64"/>
      <c r="Z26" s="64"/>
      <c r="AA26" s="64"/>
      <c r="AB26" s="64"/>
      <c r="AC26" s="64"/>
      <c r="AD26" s="40"/>
      <c r="AE26" s="163"/>
      <c r="AF26" s="40"/>
      <c r="AG26" s="40"/>
      <c r="AH26" s="40"/>
    </row>
    <row r="27" spans="1:34" s="214" customFormat="1" ht="11.25" customHeight="1">
      <c r="A27" s="215"/>
      <c r="B27" s="59"/>
      <c r="C27" s="57"/>
      <c r="D27" s="40"/>
      <c r="E27" s="58" t="s">
        <v>1678</v>
      </c>
      <c r="F27" s="63"/>
      <c r="G27" s="64"/>
      <c r="H27" s="64"/>
      <c r="I27" s="64"/>
      <c r="J27" s="64"/>
      <c r="K27" s="64"/>
      <c r="L27" s="64"/>
      <c r="M27" s="64"/>
      <c r="N27" s="64"/>
      <c r="O27" s="64"/>
      <c r="P27" s="64"/>
      <c r="Q27" s="3683" t="s">
        <v>406</v>
      </c>
      <c r="R27" s="3676">
        <v>0</v>
      </c>
      <c r="S27" s="3677"/>
      <c r="T27" s="3678"/>
      <c r="U27" s="64"/>
      <c r="V27" s="64"/>
      <c r="W27" s="3648"/>
      <c r="X27" s="3676">
        <v>0</v>
      </c>
      <c r="Y27" s="3677"/>
      <c r="Z27" s="3678"/>
      <c r="AA27" s="64"/>
      <c r="AB27" s="64"/>
      <c r="AC27" s="64"/>
      <c r="AD27" s="40"/>
      <c r="AE27" s="163"/>
      <c r="AF27" s="40"/>
      <c r="AG27" s="40"/>
      <c r="AH27" s="40"/>
    </row>
    <row r="28" spans="1:34" s="214" customFormat="1" ht="11.25" customHeight="1">
      <c r="A28" s="215"/>
      <c r="B28" s="59"/>
      <c r="C28" s="57"/>
      <c r="D28" s="40"/>
      <c r="E28" s="217" t="s">
        <v>1679</v>
      </c>
      <c r="F28" s="63"/>
      <c r="G28" s="64"/>
      <c r="H28" s="64"/>
      <c r="I28" s="64"/>
      <c r="J28" s="64"/>
      <c r="K28" s="64"/>
      <c r="L28" s="64"/>
      <c r="M28" s="64"/>
      <c r="N28" s="64"/>
      <c r="O28" s="64"/>
      <c r="P28" s="64"/>
      <c r="Q28" s="3648"/>
      <c r="R28" s="3679"/>
      <c r="S28" s="3680"/>
      <c r="T28" s="3681"/>
      <c r="U28" s="64"/>
      <c r="V28" s="64"/>
      <c r="W28" s="3648"/>
      <c r="X28" s="3679"/>
      <c r="Y28" s="3680"/>
      <c r="Z28" s="3681"/>
      <c r="AA28" s="64"/>
      <c r="AB28" s="64"/>
      <c r="AC28" s="64"/>
      <c r="AD28" s="40"/>
      <c r="AE28" s="163"/>
      <c r="AF28" s="40"/>
      <c r="AG28" s="40"/>
      <c r="AH28" s="40"/>
    </row>
    <row r="29" spans="1:34" s="214" customFormat="1" ht="9.75" customHeight="1">
      <c r="A29" s="215"/>
      <c r="B29" s="59"/>
      <c r="C29" s="62"/>
      <c r="D29" s="40"/>
      <c r="E29" s="58"/>
      <c r="F29" s="63"/>
      <c r="G29" s="64"/>
      <c r="H29" s="64"/>
      <c r="I29" s="64"/>
      <c r="J29" s="64"/>
      <c r="K29" s="64"/>
      <c r="L29" s="64"/>
      <c r="M29" s="64"/>
      <c r="N29" s="64"/>
      <c r="O29" s="64"/>
      <c r="P29" s="64"/>
      <c r="Q29" s="64"/>
      <c r="R29" s="64"/>
      <c r="S29" s="64"/>
      <c r="T29" s="64"/>
      <c r="U29" s="64"/>
      <c r="V29" s="64"/>
      <c r="W29" s="64"/>
      <c r="X29" s="64"/>
      <c r="Y29" s="64"/>
      <c r="Z29" s="64"/>
      <c r="AA29" s="64"/>
      <c r="AB29" s="64"/>
      <c r="AC29" s="64"/>
      <c r="AD29" s="40"/>
      <c r="AE29" s="163"/>
      <c r="AF29" s="40"/>
      <c r="AG29" s="40"/>
      <c r="AH29" s="40"/>
    </row>
    <row r="30" spans="1:34" s="214" customFormat="1" ht="11.25" customHeight="1">
      <c r="A30" s="215"/>
      <c r="B30" s="59"/>
      <c r="C30" s="57"/>
      <c r="D30" s="40"/>
      <c r="E30" s="58" t="s">
        <v>1680</v>
      </c>
      <c r="F30" s="63"/>
      <c r="G30" s="64"/>
      <c r="H30" s="64"/>
      <c r="I30" s="64"/>
      <c r="J30" s="64"/>
      <c r="K30" s="64"/>
      <c r="L30" s="64"/>
      <c r="M30" s="64"/>
      <c r="N30" s="64"/>
      <c r="O30" s="64"/>
      <c r="P30" s="64"/>
      <c r="Q30" s="3683" t="s">
        <v>410</v>
      </c>
      <c r="R30" s="3676">
        <v>0</v>
      </c>
      <c r="S30" s="3677"/>
      <c r="T30" s="3678"/>
      <c r="U30" s="64"/>
      <c r="V30" s="64"/>
      <c r="W30" s="3648"/>
      <c r="X30" s="3676">
        <v>0</v>
      </c>
      <c r="Y30" s="3677"/>
      <c r="Z30" s="3678"/>
      <c r="AA30" s="64"/>
      <c r="AB30" s="64"/>
      <c r="AC30" s="64"/>
      <c r="AD30" s="40"/>
      <c r="AE30" s="163"/>
      <c r="AF30" s="40"/>
      <c r="AG30" s="40"/>
      <c r="AH30" s="40"/>
    </row>
    <row r="31" spans="1:34" s="214" customFormat="1" ht="11.25" customHeight="1">
      <c r="A31" s="215"/>
      <c r="B31" s="59"/>
      <c r="C31" s="57"/>
      <c r="D31" s="40"/>
      <c r="E31" s="217" t="s">
        <v>1681</v>
      </c>
      <c r="F31" s="63"/>
      <c r="G31" s="64"/>
      <c r="H31" s="64"/>
      <c r="I31" s="64"/>
      <c r="J31" s="64"/>
      <c r="K31" s="64"/>
      <c r="L31" s="64"/>
      <c r="M31" s="64"/>
      <c r="N31" s="64"/>
      <c r="O31" s="64"/>
      <c r="P31" s="64"/>
      <c r="Q31" s="3648"/>
      <c r="R31" s="3679"/>
      <c r="S31" s="3680"/>
      <c r="T31" s="3681"/>
      <c r="U31" s="64"/>
      <c r="V31" s="64"/>
      <c r="W31" s="3648"/>
      <c r="X31" s="3679"/>
      <c r="Y31" s="3680"/>
      <c r="Z31" s="3681"/>
      <c r="AA31" s="64"/>
      <c r="AB31" s="64"/>
      <c r="AC31" s="64"/>
      <c r="AD31" s="40"/>
      <c r="AE31" s="163"/>
      <c r="AF31" s="40"/>
      <c r="AG31" s="40"/>
      <c r="AH31" s="40"/>
    </row>
    <row r="32" spans="1:34" s="214" customFormat="1" ht="9.75" customHeight="1">
      <c r="A32" s="215"/>
      <c r="B32" s="59"/>
      <c r="C32" s="62"/>
      <c r="D32" s="40"/>
      <c r="E32" s="58"/>
      <c r="F32" s="63"/>
      <c r="G32" s="64"/>
      <c r="H32" s="64"/>
      <c r="I32" s="64"/>
      <c r="J32" s="64"/>
      <c r="K32" s="64"/>
      <c r="L32" s="64"/>
      <c r="M32" s="64"/>
      <c r="N32" s="64"/>
      <c r="O32" s="64"/>
      <c r="P32" s="64"/>
      <c r="Q32" s="64"/>
      <c r="R32" s="64"/>
      <c r="S32" s="64"/>
      <c r="T32" s="64"/>
      <c r="U32" s="64"/>
      <c r="V32" s="64"/>
      <c r="W32" s="64"/>
      <c r="X32" s="64"/>
      <c r="Y32" s="64"/>
      <c r="Z32" s="64"/>
      <c r="AA32" s="64"/>
      <c r="AB32" s="64"/>
      <c r="AC32" s="64"/>
      <c r="AD32" s="40"/>
      <c r="AE32" s="163"/>
      <c r="AF32" s="40"/>
      <c r="AG32" s="40"/>
      <c r="AH32" s="40"/>
    </row>
    <row r="33" spans="1:34" s="214" customFormat="1" ht="11.25" customHeight="1">
      <c r="A33" s="215"/>
      <c r="B33" s="59"/>
      <c r="C33" s="57"/>
      <c r="D33" s="40"/>
      <c r="E33" s="58" t="s">
        <v>1682</v>
      </c>
      <c r="F33" s="63"/>
      <c r="G33" s="64"/>
      <c r="H33" s="64"/>
      <c r="I33" s="64"/>
      <c r="J33" s="64"/>
      <c r="K33" s="64"/>
      <c r="L33" s="64"/>
      <c r="M33" s="64"/>
      <c r="N33" s="64"/>
      <c r="O33" s="64"/>
      <c r="P33" s="64"/>
      <c r="Q33" s="3683" t="s">
        <v>414</v>
      </c>
      <c r="R33" s="3676">
        <v>0</v>
      </c>
      <c r="S33" s="3677"/>
      <c r="T33" s="3678"/>
      <c r="U33" s="64"/>
      <c r="V33" s="64"/>
      <c r="W33" s="3648"/>
      <c r="X33" s="3676">
        <v>0</v>
      </c>
      <c r="Y33" s="3677"/>
      <c r="Z33" s="3678"/>
      <c r="AA33" s="64"/>
      <c r="AB33" s="64"/>
      <c r="AC33" s="64"/>
      <c r="AD33" s="40"/>
      <c r="AE33" s="163"/>
      <c r="AF33" s="40"/>
      <c r="AG33" s="40"/>
      <c r="AH33" s="40"/>
    </row>
    <row r="34" spans="1:34" s="214" customFormat="1" ht="11.25" customHeight="1">
      <c r="A34" s="215"/>
      <c r="B34" s="59"/>
      <c r="C34" s="57"/>
      <c r="D34" s="40"/>
      <c r="E34" s="217" t="s">
        <v>1683</v>
      </c>
      <c r="F34" s="63"/>
      <c r="G34" s="64"/>
      <c r="H34" s="64"/>
      <c r="I34" s="64"/>
      <c r="J34" s="64"/>
      <c r="K34" s="64"/>
      <c r="L34" s="64"/>
      <c r="M34" s="64"/>
      <c r="N34" s="64"/>
      <c r="O34" s="64"/>
      <c r="P34" s="64"/>
      <c r="Q34" s="3648"/>
      <c r="R34" s="3679"/>
      <c r="S34" s="3680"/>
      <c r="T34" s="3681"/>
      <c r="U34" s="64"/>
      <c r="V34" s="64"/>
      <c r="W34" s="3648"/>
      <c r="X34" s="3679"/>
      <c r="Y34" s="3680"/>
      <c r="Z34" s="3681"/>
      <c r="AA34" s="64"/>
      <c r="AB34" s="64"/>
      <c r="AC34" s="64"/>
      <c r="AD34" s="40"/>
      <c r="AE34" s="163"/>
      <c r="AF34" s="40"/>
      <c r="AG34" s="40"/>
      <c r="AH34" s="40"/>
    </row>
    <row r="35" spans="1:34" s="214" customFormat="1" ht="9.75" customHeight="1">
      <c r="A35" s="215"/>
      <c r="B35" s="59"/>
      <c r="C35" s="62"/>
      <c r="D35" s="40"/>
      <c r="E35" s="58"/>
      <c r="F35" s="63"/>
      <c r="G35" s="64"/>
      <c r="H35" s="64"/>
      <c r="I35" s="64"/>
      <c r="J35" s="64"/>
      <c r="K35" s="64"/>
      <c r="L35" s="64"/>
      <c r="M35" s="64"/>
      <c r="N35" s="64"/>
      <c r="O35" s="64"/>
      <c r="P35" s="64"/>
      <c r="Q35" s="64"/>
      <c r="R35" s="64"/>
      <c r="S35" s="64"/>
      <c r="T35" s="64"/>
      <c r="U35" s="64"/>
      <c r="V35" s="64"/>
      <c r="W35" s="64"/>
      <c r="X35" s="64"/>
      <c r="Y35" s="64"/>
      <c r="Z35" s="64"/>
      <c r="AA35" s="64"/>
      <c r="AB35" s="64"/>
      <c r="AC35" s="64"/>
      <c r="AD35" s="40"/>
      <c r="AE35" s="163"/>
      <c r="AF35" s="40"/>
      <c r="AG35" s="40"/>
      <c r="AH35" s="40"/>
    </row>
    <row r="53" spans="1:35" ht="12.75" customHeight="1">
      <c r="A53" s="3682">
        <v>39</v>
      </c>
      <c r="B53" s="3682"/>
      <c r="C53" s="3682"/>
      <c r="D53" s="3682"/>
      <c r="E53" s="3682"/>
      <c r="F53" s="3682"/>
      <c r="G53" s="3682"/>
      <c r="H53" s="3682"/>
      <c r="I53" s="3682"/>
      <c r="J53" s="3682"/>
      <c r="K53" s="3682"/>
      <c r="L53" s="3682"/>
      <c r="M53" s="3682"/>
      <c r="N53" s="3682"/>
      <c r="O53" s="3682"/>
      <c r="P53" s="3682"/>
      <c r="Q53" s="3682"/>
      <c r="R53" s="3682"/>
      <c r="S53" s="3682"/>
      <c r="T53" s="3682"/>
      <c r="U53" s="3682"/>
      <c r="V53" s="3682"/>
      <c r="W53" s="3682"/>
      <c r="X53" s="3682"/>
      <c r="Y53" s="3682"/>
      <c r="Z53" s="3682"/>
      <c r="AA53" s="3682"/>
      <c r="AB53" s="3682"/>
      <c r="AC53" s="3682"/>
      <c r="AD53" s="3682"/>
      <c r="AE53" s="3682"/>
      <c r="AF53" s="3682"/>
      <c r="AG53" s="3682"/>
      <c r="AH53" s="3682"/>
      <c r="AI53" s="139"/>
    </row>
  </sheetData>
  <sheetProtection selectLockedCells="1" selectUnlockedCells="1"/>
  <mergeCells count="30">
    <mergeCell ref="A1:AH1"/>
    <mergeCell ref="A2:AH2"/>
    <mergeCell ref="A3:AH3"/>
    <mergeCell ref="Q14:U14"/>
    <mergeCell ref="W14:AA14"/>
    <mergeCell ref="B5:F6"/>
    <mergeCell ref="G5:H6"/>
    <mergeCell ref="A53:AH53"/>
    <mergeCell ref="Q18:Q19"/>
    <mergeCell ref="Q24:Q25"/>
    <mergeCell ref="Q27:Q28"/>
    <mergeCell ref="Q30:Q31"/>
    <mergeCell ref="Q33:Q34"/>
    <mergeCell ref="W18:W19"/>
    <mergeCell ref="W24:W25"/>
    <mergeCell ref="W27:W28"/>
    <mergeCell ref="W30:W31"/>
    <mergeCell ref="W33:W34"/>
    <mergeCell ref="R18:T19"/>
    <mergeCell ref="X18:Z19"/>
    <mergeCell ref="R27:T28"/>
    <mergeCell ref="R33:T34"/>
    <mergeCell ref="X33:Z34"/>
    <mergeCell ref="Q15:U15"/>
    <mergeCell ref="W15:AA15"/>
    <mergeCell ref="X27:Z28"/>
    <mergeCell ref="R30:T31"/>
    <mergeCell ref="X30:Z31"/>
    <mergeCell ref="R24:T25"/>
    <mergeCell ref="X24:Z25"/>
  </mergeCells>
  <printOptions horizontalCentered="1" verticalCentered="1"/>
  <pageMargins left="0.15748031496063" right="0.196850393700787" top="0.31496062992126" bottom="0.27559055118110198" header="0.511811023622047" footer="0.511811023622047"/>
  <pageSetup paperSize="9" scale="66" firstPageNumber="2" orientation="portrait" useFirstPageNumber="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2060"/>
  </sheetPr>
  <dimension ref="A1:AS184"/>
  <sheetViews>
    <sheetView showGridLines="0" view="pageBreakPreview" topLeftCell="A42" zoomScaleNormal="100" workbookViewId="0">
      <selection activeCell="K73" sqref="K73:K74"/>
    </sheetView>
  </sheetViews>
  <sheetFormatPr defaultColWidth="9.109375" defaultRowHeight="10.199999999999999"/>
  <cols>
    <col min="1" max="1" width="3.6640625" style="110" customWidth="1"/>
    <col min="2" max="2" width="3.44140625" style="111" customWidth="1"/>
    <col min="3" max="3" width="1.6640625" style="111" customWidth="1"/>
    <col min="4" max="4" width="3.88671875" style="111" customWidth="1"/>
    <col min="5" max="5" width="4.88671875" style="111" customWidth="1"/>
    <col min="6" max="6" width="3.88671875" style="111" customWidth="1"/>
    <col min="7" max="7" width="3.44140625" style="111" customWidth="1"/>
    <col min="8" max="20" width="3.88671875" style="111" customWidth="1"/>
    <col min="21" max="21" width="5" style="111" customWidth="1"/>
    <col min="22" max="37" width="3.88671875" style="111" customWidth="1"/>
    <col min="38" max="39" width="3.6640625" style="111" customWidth="1"/>
    <col min="40" max="16384" width="9.109375" style="111"/>
  </cols>
  <sheetData>
    <row r="1" spans="1:45" ht="12">
      <c r="A1" s="3643" t="s">
        <v>1292</v>
      </c>
      <c r="B1" s="3643"/>
      <c r="C1" s="3643"/>
      <c r="D1" s="3643"/>
      <c r="E1" s="3643"/>
      <c r="F1" s="3643"/>
      <c r="G1" s="3643"/>
      <c r="H1" s="3643"/>
      <c r="I1" s="3643"/>
      <c r="J1" s="3643"/>
      <c r="K1" s="3643"/>
      <c r="L1" s="3643"/>
      <c r="M1" s="3643"/>
      <c r="N1" s="3643"/>
      <c r="O1" s="3643"/>
      <c r="P1" s="3643"/>
      <c r="Q1" s="3643"/>
      <c r="R1" s="3643"/>
      <c r="S1" s="3643"/>
      <c r="T1" s="3643"/>
      <c r="U1" s="3643"/>
      <c r="V1" s="3643"/>
      <c r="W1" s="3643"/>
      <c r="X1" s="3643"/>
      <c r="Y1" s="3643"/>
      <c r="Z1" s="3643"/>
      <c r="AA1" s="3643"/>
      <c r="AB1" s="3643"/>
      <c r="AC1" s="3643"/>
      <c r="AD1" s="3643"/>
      <c r="AE1" s="3643"/>
      <c r="AF1" s="3643"/>
      <c r="AG1" s="3643"/>
      <c r="AH1" s="3643"/>
      <c r="AI1" s="3643"/>
      <c r="AJ1" s="3643"/>
      <c r="AK1" s="3643"/>
    </row>
    <row r="2" spans="1:45">
      <c r="A2" s="3644" t="s">
        <v>107</v>
      </c>
      <c r="B2" s="3644"/>
      <c r="C2" s="3644"/>
      <c r="D2" s="3644"/>
      <c r="E2" s="3644"/>
      <c r="F2" s="3644"/>
      <c r="G2" s="3644"/>
      <c r="H2" s="3644"/>
      <c r="I2" s="3644"/>
      <c r="J2" s="3644"/>
      <c r="K2" s="3644"/>
      <c r="L2" s="3644"/>
      <c r="M2" s="3644"/>
      <c r="N2" s="3644"/>
      <c r="O2" s="3644"/>
      <c r="P2" s="3644"/>
      <c r="Q2" s="3644"/>
      <c r="R2" s="3644"/>
      <c r="S2" s="3644"/>
      <c r="T2" s="3644"/>
      <c r="U2" s="3644"/>
      <c r="V2" s="3644"/>
      <c r="W2" s="3644"/>
      <c r="X2" s="3644"/>
      <c r="Y2" s="3644"/>
      <c r="Z2" s="3644"/>
      <c r="AA2" s="3644"/>
      <c r="AB2" s="3644"/>
      <c r="AC2" s="3644"/>
      <c r="AD2" s="3644"/>
      <c r="AE2" s="3644"/>
      <c r="AF2" s="3644"/>
      <c r="AG2" s="3644"/>
      <c r="AH2" s="3644"/>
      <c r="AI2" s="3644"/>
      <c r="AJ2" s="3644"/>
      <c r="AK2" s="3644"/>
    </row>
    <row r="3" spans="1:45">
      <c r="A3" s="1984" t="s">
        <v>1293</v>
      </c>
      <c r="B3" s="1984"/>
      <c r="C3" s="1984"/>
      <c r="D3" s="1984"/>
      <c r="E3" s="1984"/>
      <c r="F3" s="1984"/>
      <c r="G3" s="1984"/>
      <c r="H3" s="1984"/>
      <c r="I3" s="1984"/>
      <c r="J3" s="1984"/>
      <c r="K3" s="1984"/>
      <c r="L3" s="1984"/>
      <c r="M3" s="1984"/>
      <c r="N3" s="1984"/>
      <c r="O3" s="1984"/>
      <c r="P3" s="1984"/>
      <c r="Q3" s="1984"/>
      <c r="R3" s="1984"/>
      <c r="S3" s="1984"/>
      <c r="T3" s="1984"/>
      <c r="U3" s="1984"/>
      <c r="V3" s="1984"/>
      <c r="W3" s="1984"/>
      <c r="X3" s="1984"/>
      <c r="Y3" s="1984"/>
      <c r="Z3" s="1984"/>
      <c r="AA3" s="1984"/>
      <c r="AB3" s="1984"/>
      <c r="AC3" s="1984"/>
      <c r="AD3" s="1984"/>
      <c r="AE3" s="1984"/>
      <c r="AF3" s="1984"/>
      <c r="AG3" s="1984"/>
      <c r="AH3" s="1984"/>
      <c r="AI3" s="1984"/>
      <c r="AJ3" s="1984"/>
      <c r="AK3" s="1984"/>
    </row>
    <row r="4" spans="1:45" ht="12.9" customHeight="1">
      <c r="A4" s="113"/>
      <c r="G4" s="115"/>
      <c r="H4" s="115"/>
      <c r="I4" s="115"/>
      <c r="J4" s="115"/>
      <c r="K4" s="115"/>
      <c r="O4" s="131"/>
      <c r="P4" s="131"/>
      <c r="Q4" s="131"/>
      <c r="R4" s="131"/>
      <c r="S4" s="201"/>
      <c r="T4" s="202"/>
      <c r="U4" s="202"/>
      <c r="V4" s="202"/>
      <c r="W4" s="131"/>
      <c r="X4" s="131"/>
      <c r="Y4" s="131"/>
      <c r="Z4" s="131"/>
      <c r="AA4" s="131"/>
      <c r="AB4" s="131"/>
      <c r="AC4" s="131"/>
      <c r="AD4" s="131"/>
      <c r="AE4" s="131"/>
      <c r="AF4" s="65"/>
      <c r="AG4" s="65"/>
      <c r="AH4" s="65"/>
      <c r="AI4" s="65"/>
      <c r="AJ4" s="65"/>
      <c r="AK4" s="65"/>
      <c r="AL4" s="65"/>
      <c r="AM4" s="65"/>
    </row>
    <row r="5" spans="1:45" ht="15" customHeight="1">
      <c r="B5" s="3588" t="s">
        <v>1294</v>
      </c>
      <c r="C5" s="3589"/>
      <c r="D5" s="3589"/>
      <c r="E5" s="3589"/>
      <c r="F5" s="3589"/>
      <c r="G5" s="3590"/>
      <c r="H5" s="3594" t="s">
        <v>1684</v>
      </c>
      <c r="I5" s="3595"/>
      <c r="J5" s="132"/>
      <c r="K5" s="133" t="s">
        <v>1685</v>
      </c>
      <c r="L5" s="134"/>
      <c r="M5" s="134"/>
      <c r="N5" s="134"/>
      <c r="O5" s="131"/>
      <c r="P5" s="131"/>
      <c r="Q5" s="131"/>
      <c r="R5" s="131"/>
      <c r="S5" s="131"/>
      <c r="T5" s="131"/>
      <c r="U5" s="131"/>
      <c r="V5" s="131"/>
      <c r="W5" s="131"/>
      <c r="X5" s="131"/>
      <c r="Y5" s="131"/>
      <c r="Z5" s="131"/>
      <c r="AA5" s="131"/>
      <c r="AB5" s="131"/>
      <c r="AC5" s="131"/>
      <c r="AD5" s="131"/>
      <c r="AE5" s="131"/>
      <c r="AF5" s="65"/>
      <c r="AG5" s="65"/>
      <c r="AH5" s="65"/>
      <c r="AI5" s="65"/>
      <c r="AJ5" s="65"/>
      <c r="AK5" s="65"/>
      <c r="AL5" s="65"/>
      <c r="AM5" s="65"/>
    </row>
    <row r="6" spans="1:45" ht="15" customHeight="1">
      <c r="A6" s="113"/>
      <c r="B6" s="3591"/>
      <c r="C6" s="3592"/>
      <c r="D6" s="3592"/>
      <c r="E6" s="3592"/>
      <c r="F6" s="3592"/>
      <c r="G6" s="3593"/>
      <c r="H6" s="3596"/>
      <c r="I6" s="3597"/>
      <c r="J6" s="135"/>
      <c r="K6" s="86" t="s">
        <v>1686</v>
      </c>
      <c r="L6" s="136"/>
      <c r="M6" s="136"/>
      <c r="N6" s="136"/>
      <c r="O6" s="75"/>
      <c r="P6" s="75"/>
      <c r="Q6" s="75"/>
      <c r="R6" s="75"/>
      <c r="S6" s="65"/>
      <c r="T6" s="65"/>
      <c r="U6" s="65"/>
      <c r="V6" s="65"/>
      <c r="W6" s="65"/>
      <c r="X6" s="65"/>
      <c r="Y6" s="65"/>
      <c r="Z6" s="65"/>
      <c r="AA6" s="65"/>
      <c r="AB6" s="65"/>
      <c r="AC6" s="65"/>
      <c r="AD6" s="65"/>
      <c r="AE6" s="65"/>
      <c r="AF6" s="208"/>
      <c r="AG6" s="140"/>
      <c r="AH6" s="115"/>
      <c r="AI6" s="115"/>
      <c r="AJ6" s="115"/>
      <c r="AK6" s="115"/>
      <c r="AL6" s="115"/>
      <c r="AM6" s="115"/>
      <c r="AN6" s="115"/>
      <c r="AO6" s="115"/>
      <c r="AP6" s="115"/>
      <c r="AQ6" s="115"/>
      <c r="AR6" s="115"/>
      <c r="AS6" s="115"/>
    </row>
    <row r="7" spans="1:45" ht="12" customHeight="1">
      <c r="B7" s="186"/>
      <c r="C7" s="67"/>
      <c r="D7" s="67"/>
      <c r="F7" s="187"/>
      <c r="G7" s="132"/>
      <c r="H7" s="188"/>
      <c r="I7" s="132"/>
      <c r="J7" s="132"/>
      <c r="K7" s="132"/>
      <c r="L7" s="134"/>
      <c r="M7" s="134"/>
      <c r="N7" s="134"/>
      <c r="O7" s="3533"/>
      <c r="P7" s="3533"/>
      <c r="Q7" s="3533"/>
      <c r="R7" s="3533"/>
      <c r="S7" s="2130"/>
      <c r="T7" s="2130"/>
      <c r="U7" s="2130"/>
      <c r="V7" s="2130"/>
      <c r="W7" s="3533"/>
      <c r="X7" s="3533"/>
      <c r="Y7" s="3533"/>
      <c r="Z7" s="124"/>
      <c r="AA7" s="124"/>
      <c r="AB7" s="124"/>
      <c r="AC7" s="124"/>
      <c r="AD7" s="124"/>
      <c r="AE7" s="124"/>
      <c r="AF7" s="3533"/>
      <c r="AG7" s="3702"/>
    </row>
    <row r="8" spans="1:45" ht="7.5" customHeight="1">
      <c r="B8" s="186"/>
      <c r="C8" s="67"/>
      <c r="D8" s="67"/>
      <c r="F8" s="187"/>
      <c r="G8" s="132"/>
      <c r="H8" s="188"/>
      <c r="I8" s="132"/>
      <c r="J8" s="132"/>
      <c r="K8" s="132"/>
      <c r="L8" s="134"/>
      <c r="M8" s="134"/>
      <c r="N8" s="134"/>
      <c r="O8" s="124"/>
      <c r="P8" s="124"/>
      <c r="Q8" s="124"/>
      <c r="R8" s="124"/>
      <c r="S8" s="52"/>
      <c r="T8" s="52"/>
      <c r="U8" s="52"/>
      <c r="V8" s="52"/>
      <c r="W8" s="124"/>
      <c r="X8" s="124"/>
      <c r="Y8" s="124"/>
      <c r="Z8" s="124"/>
      <c r="AA8" s="124"/>
      <c r="AB8" s="124"/>
      <c r="AC8" s="124"/>
      <c r="AD8" s="124"/>
      <c r="AE8" s="124"/>
      <c r="AF8" s="124"/>
      <c r="AG8" s="131"/>
    </row>
    <row r="9" spans="1:45" ht="12" customHeight="1">
      <c r="A9" s="111"/>
      <c r="B9" s="189" t="s">
        <v>1687</v>
      </c>
      <c r="D9" s="57" t="s">
        <v>1688</v>
      </c>
      <c r="E9" s="57"/>
      <c r="F9" s="190"/>
      <c r="G9" s="48"/>
      <c r="H9" s="48"/>
      <c r="I9" s="48"/>
      <c r="J9" s="48"/>
      <c r="K9" s="48"/>
      <c r="L9" s="48"/>
      <c r="M9" s="48"/>
      <c r="N9" s="48"/>
      <c r="O9" s="48"/>
      <c r="P9" s="48"/>
      <c r="Q9" s="48"/>
      <c r="R9" s="48"/>
      <c r="S9" s="48"/>
      <c r="T9" s="48"/>
      <c r="U9" s="48"/>
      <c r="V9" s="52"/>
      <c r="W9" s="124"/>
      <c r="X9" s="124"/>
      <c r="Y9" s="124"/>
      <c r="Z9" s="124"/>
      <c r="AA9" s="124"/>
      <c r="AB9" s="124"/>
      <c r="AC9" s="124"/>
      <c r="AD9" s="124"/>
      <c r="AE9" s="124"/>
      <c r="AF9" s="124"/>
      <c r="AG9" s="131"/>
    </row>
    <row r="10" spans="1:45" ht="12" customHeight="1">
      <c r="A10" s="189"/>
      <c r="B10" s="74"/>
      <c r="D10" s="62" t="s">
        <v>1689</v>
      </c>
      <c r="E10" s="57"/>
      <c r="F10" s="116"/>
      <c r="G10" s="95"/>
      <c r="H10" s="95"/>
      <c r="I10" s="95"/>
      <c r="J10" s="95"/>
      <c r="K10" s="95"/>
      <c r="L10" s="95"/>
      <c r="M10" s="95"/>
      <c r="N10" s="95"/>
      <c r="O10" s="95"/>
      <c r="P10" s="95"/>
      <c r="Q10" s="95"/>
      <c r="R10" s="95"/>
      <c r="S10" s="95"/>
      <c r="T10" s="95"/>
      <c r="U10" s="95"/>
      <c r="V10" s="52"/>
      <c r="W10" s="124"/>
      <c r="X10" s="124"/>
      <c r="Y10" s="124"/>
      <c r="Z10" s="124"/>
      <c r="AA10" s="124"/>
      <c r="AB10" s="124"/>
      <c r="AC10" s="124"/>
      <c r="AD10" s="124"/>
      <c r="AE10" s="124"/>
      <c r="AF10" s="124"/>
      <c r="AG10" s="131"/>
    </row>
    <row r="11" spans="1:45" ht="4.5" customHeight="1">
      <c r="A11" s="189"/>
      <c r="B11" s="74"/>
      <c r="C11" s="62"/>
      <c r="D11" s="67"/>
      <c r="E11" s="57"/>
      <c r="F11" s="116"/>
      <c r="G11" s="95"/>
      <c r="H11" s="95"/>
      <c r="I11" s="95"/>
      <c r="J11" s="95"/>
      <c r="K11" s="95"/>
      <c r="L11" s="95"/>
      <c r="M11" s="95"/>
      <c r="N11" s="95"/>
      <c r="O11" s="95"/>
      <c r="P11" s="95"/>
      <c r="Q11" s="95"/>
      <c r="R11" s="95"/>
      <c r="S11" s="95"/>
      <c r="T11" s="95"/>
      <c r="U11" s="95"/>
      <c r="V11" s="52"/>
      <c r="W11" s="124"/>
      <c r="X11" s="124"/>
      <c r="Y11" s="124"/>
      <c r="Z11" s="124"/>
      <c r="AA11" s="124"/>
      <c r="AB11" s="124"/>
      <c r="AC11" s="124"/>
      <c r="AD11" s="124"/>
      <c r="AE11" s="124"/>
      <c r="AF11" s="124"/>
      <c r="AG11" s="131"/>
    </row>
    <row r="12" spans="1:45" ht="12" customHeight="1">
      <c r="A12" s="112"/>
      <c r="C12" s="65"/>
      <c r="D12" s="65"/>
      <c r="E12" s="3572">
        <v>342101</v>
      </c>
      <c r="F12" s="3572"/>
      <c r="G12" s="65"/>
      <c r="H12" s="65"/>
      <c r="I12" s="65"/>
      <c r="J12" s="65"/>
      <c r="K12" s="65"/>
      <c r="L12" s="65"/>
      <c r="M12" s="65"/>
      <c r="N12" s="65"/>
      <c r="O12" s="51"/>
      <c r="P12" s="3572"/>
      <c r="Q12" s="3572"/>
      <c r="R12" s="67"/>
      <c r="S12" s="67"/>
      <c r="T12" s="67"/>
      <c r="U12" s="67"/>
      <c r="V12" s="52"/>
      <c r="W12" s="124"/>
      <c r="X12" s="124"/>
      <c r="Y12" s="124"/>
      <c r="Z12" s="124"/>
      <c r="AA12" s="124"/>
      <c r="AB12" s="124"/>
      <c r="AC12" s="124"/>
      <c r="AD12" s="124"/>
      <c r="AE12" s="124"/>
      <c r="AF12" s="124"/>
      <c r="AG12" s="131"/>
    </row>
    <row r="13" spans="1:45" ht="11.25" customHeight="1">
      <c r="A13" s="112"/>
      <c r="B13" s="67"/>
      <c r="E13" s="2143">
        <v>1</v>
      </c>
      <c r="F13" s="3619"/>
      <c r="G13" s="2129" t="s">
        <v>1306</v>
      </c>
      <c r="H13" s="2130"/>
      <c r="I13" s="2130"/>
      <c r="J13" s="2143">
        <v>2</v>
      </c>
      <c r="K13" s="3619"/>
      <c r="L13" s="2129" t="s">
        <v>1311</v>
      </c>
      <c r="M13" s="2130"/>
      <c r="N13" s="2130"/>
      <c r="O13" s="2130"/>
      <c r="P13" s="49"/>
      <c r="Q13" s="49"/>
      <c r="R13" s="49"/>
      <c r="S13" s="49"/>
      <c r="T13" s="49"/>
      <c r="U13" s="65"/>
      <c r="V13" s="52"/>
      <c r="W13" s="124"/>
      <c r="X13" s="124"/>
      <c r="Y13" s="124"/>
      <c r="Z13" s="124"/>
      <c r="AA13" s="124"/>
      <c r="AB13" s="124"/>
      <c r="AC13" s="124"/>
      <c r="AD13" s="124"/>
      <c r="AE13" s="124"/>
      <c r="AF13" s="124"/>
      <c r="AG13" s="131"/>
    </row>
    <row r="14" spans="1:45" ht="11.25" customHeight="1">
      <c r="A14" s="112"/>
      <c r="B14" s="67"/>
      <c r="E14" s="2143"/>
      <c r="F14" s="3620"/>
      <c r="G14" s="2129"/>
      <c r="H14" s="2130"/>
      <c r="I14" s="2130"/>
      <c r="J14" s="2143"/>
      <c r="K14" s="3620"/>
      <c r="L14" s="2129"/>
      <c r="M14" s="2130"/>
      <c r="N14" s="2130"/>
      <c r="O14" s="2130"/>
      <c r="P14" s="67"/>
      <c r="Q14" s="177"/>
      <c r="R14" s="177"/>
      <c r="S14" s="177"/>
      <c r="T14" s="177"/>
      <c r="U14" s="75"/>
      <c r="V14" s="52"/>
      <c r="W14" s="124"/>
      <c r="X14" s="124"/>
      <c r="Y14" s="124"/>
      <c r="Z14" s="124"/>
      <c r="AA14" s="124"/>
      <c r="AB14" s="124"/>
      <c r="AC14" s="124"/>
      <c r="AD14" s="124"/>
      <c r="AE14" s="124"/>
      <c r="AF14" s="124"/>
      <c r="AG14" s="131"/>
    </row>
    <row r="15" spans="1:45" ht="11.25" customHeight="1">
      <c r="A15" s="185"/>
      <c r="B15" s="81"/>
      <c r="C15" s="78"/>
      <c r="D15" s="78"/>
      <c r="E15" s="78"/>
      <c r="F15" s="78"/>
      <c r="G15" s="79"/>
      <c r="H15" s="78"/>
      <c r="I15" s="78"/>
      <c r="J15" s="78"/>
      <c r="K15" s="78"/>
      <c r="L15" s="78"/>
      <c r="M15" s="81"/>
      <c r="N15" s="196"/>
      <c r="O15" s="196"/>
      <c r="P15" s="81"/>
      <c r="Q15" s="203"/>
      <c r="R15" s="203"/>
      <c r="S15" s="203"/>
      <c r="T15" s="203"/>
      <c r="U15" s="204"/>
      <c r="V15" s="78"/>
      <c r="W15" s="199"/>
      <c r="X15" s="199"/>
      <c r="Y15" s="199"/>
      <c r="Z15" s="199"/>
      <c r="AA15" s="199"/>
      <c r="AB15" s="199"/>
      <c r="AC15" s="199"/>
      <c r="AD15" s="199"/>
      <c r="AE15" s="199"/>
      <c r="AF15" s="199"/>
      <c r="AG15" s="137"/>
      <c r="AH15" s="128"/>
      <c r="AI15" s="128"/>
      <c r="AJ15" s="128"/>
      <c r="AK15" s="128"/>
    </row>
    <row r="16" spans="1:45" ht="7.5" customHeight="1">
      <c r="B16" s="186"/>
      <c r="C16" s="67"/>
      <c r="D16" s="67"/>
      <c r="F16" s="187"/>
      <c r="G16" s="132"/>
      <c r="H16" s="188"/>
      <c r="I16" s="132"/>
      <c r="J16" s="132"/>
      <c r="K16" s="132"/>
      <c r="L16" s="134"/>
      <c r="M16" s="134"/>
      <c r="N16" s="134"/>
      <c r="O16" s="124"/>
      <c r="P16" s="124"/>
      <c r="Q16" s="124"/>
      <c r="R16" s="124"/>
      <c r="S16" s="52"/>
      <c r="T16" s="52"/>
      <c r="U16" s="52"/>
      <c r="V16" s="52"/>
      <c r="W16" s="124"/>
      <c r="X16" s="124"/>
      <c r="Y16" s="124"/>
      <c r="Z16" s="124"/>
      <c r="AA16" s="124"/>
      <c r="AB16" s="124"/>
      <c r="AC16" s="124"/>
      <c r="AD16" s="124"/>
      <c r="AE16" s="124"/>
      <c r="AF16" s="124"/>
      <c r="AG16" s="131"/>
    </row>
    <row r="17" spans="1:37" ht="12" customHeight="1">
      <c r="A17" s="111"/>
      <c r="B17" s="189" t="s">
        <v>1690</v>
      </c>
      <c r="D17" s="57" t="s">
        <v>1691</v>
      </c>
      <c r="E17" s="57"/>
      <c r="F17" s="190"/>
      <c r="G17" s="48"/>
      <c r="H17" s="48"/>
      <c r="I17" s="48"/>
      <c r="J17" s="48"/>
      <c r="K17" s="48"/>
      <c r="L17" s="48"/>
      <c r="M17" s="48"/>
      <c r="N17" s="48"/>
      <c r="O17" s="48"/>
      <c r="P17" s="48"/>
      <c r="Q17" s="48"/>
      <c r="R17" s="48"/>
      <c r="S17" s="48"/>
      <c r="T17" s="48"/>
      <c r="U17" s="48"/>
      <c r="V17" s="52"/>
      <c r="W17" s="124"/>
      <c r="X17" s="124"/>
      <c r="Y17" s="124"/>
      <c r="Z17" s="124"/>
      <c r="AA17" s="124"/>
      <c r="AB17" s="124"/>
      <c r="AC17" s="124"/>
      <c r="AD17" s="124"/>
      <c r="AE17" s="124"/>
      <c r="AF17" s="124"/>
      <c r="AG17" s="131"/>
    </row>
    <row r="18" spans="1:37" ht="12" customHeight="1">
      <c r="A18" s="189"/>
      <c r="B18" s="74"/>
      <c r="D18" s="62" t="s">
        <v>1692</v>
      </c>
      <c r="E18" s="57"/>
      <c r="F18" s="116"/>
      <c r="G18" s="95"/>
      <c r="H18" s="95"/>
      <c r="I18" s="95"/>
      <c r="J18" s="95"/>
      <c r="K18" s="95"/>
      <c r="L18" s="95"/>
      <c r="M18" s="95"/>
      <c r="N18" s="95"/>
      <c r="O18" s="95"/>
      <c r="P18" s="95"/>
      <c r="Q18" s="95"/>
      <c r="R18" s="95"/>
      <c r="S18" s="95"/>
      <c r="T18" s="95"/>
      <c r="U18" s="95"/>
      <c r="V18" s="52"/>
      <c r="W18" s="124"/>
      <c r="X18" s="124"/>
      <c r="Y18" s="124"/>
      <c r="Z18" s="124"/>
      <c r="AA18" s="124"/>
      <c r="AB18" s="124"/>
      <c r="AC18" s="124"/>
      <c r="AD18" s="124"/>
      <c r="AE18" s="124"/>
      <c r="AF18" s="124"/>
      <c r="AG18" s="131"/>
    </row>
    <row r="19" spans="1:37" ht="4.5" customHeight="1">
      <c r="A19" s="189"/>
      <c r="B19" s="74"/>
      <c r="C19" s="62"/>
      <c r="D19" s="67"/>
      <c r="E19" s="57"/>
      <c r="F19" s="116"/>
      <c r="G19" s="95"/>
      <c r="H19" s="95"/>
      <c r="I19" s="95"/>
      <c r="J19" s="95"/>
      <c r="K19" s="95"/>
      <c r="L19" s="95"/>
      <c r="M19" s="95"/>
      <c r="N19" s="95"/>
      <c r="O19" s="95"/>
      <c r="P19" s="95"/>
      <c r="Q19" s="95"/>
      <c r="R19" s="95"/>
      <c r="S19" s="95"/>
      <c r="T19" s="95"/>
      <c r="U19" s="95"/>
      <c r="V19" s="52"/>
      <c r="W19" s="124"/>
      <c r="X19" s="124"/>
      <c r="Y19" s="124"/>
      <c r="Z19" s="124"/>
      <c r="AA19" s="124"/>
      <c r="AB19" s="124"/>
      <c r="AC19" s="124"/>
      <c r="AD19" s="124"/>
      <c r="AE19" s="124"/>
      <c r="AF19" s="124"/>
      <c r="AG19" s="131"/>
    </row>
    <row r="20" spans="1:37" ht="12" customHeight="1">
      <c r="A20" s="112"/>
      <c r="C20" s="65"/>
      <c r="D20" s="65"/>
      <c r="E20" s="3572">
        <v>341801</v>
      </c>
      <c r="F20" s="3572"/>
      <c r="G20" s="65"/>
      <c r="H20" s="65"/>
      <c r="I20" s="65"/>
      <c r="J20" s="65"/>
      <c r="K20" s="65"/>
      <c r="L20" s="65"/>
      <c r="M20" s="65"/>
      <c r="N20" s="65"/>
      <c r="O20" s="51"/>
      <c r="P20" s="3572"/>
      <c r="Q20" s="3572"/>
      <c r="R20" s="67"/>
      <c r="S20" s="67"/>
      <c r="T20" s="67"/>
      <c r="U20" s="67"/>
      <c r="V20" s="52"/>
      <c r="W20" s="124"/>
      <c r="X20" s="124"/>
      <c r="Y20" s="124"/>
      <c r="Z20" s="124"/>
      <c r="AA20" s="124"/>
      <c r="AB20" s="124"/>
      <c r="AC20" s="124"/>
      <c r="AD20" s="124"/>
      <c r="AE20" s="124"/>
      <c r="AF20" s="124"/>
      <c r="AG20" s="131"/>
    </row>
    <row r="21" spans="1:37" ht="11.25" customHeight="1">
      <c r="A21" s="112"/>
      <c r="B21" s="67"/>
      <c r="E21" s="2143">
        <v>1</v>
      </c>
      <c r="F21" s="3619"/>
      <c r="G21" s="2129" t="s">
        <v>1306</v>
      </c>
      <c r="H21" s="2130"/>
      <c r="I21" s="2130"/>
      <c r="J21" s="2143">
        <v>2</v>
      </c>
      <c r="K21" s="3619"/>
      <c r="L21" s="2129" t="s">
        <v>1311</v>
      </c>
      <c r="M21" s="2130"/>
      <c r="N21" s="2130"/>
      <c r="O21" s="2130"/>
      <c r="P21" s="49"/>
      <c r="Q21" s="49"/>
      <c r="R21" s="49"/>
      <c r="S21" s="49"/>
      <c r="T21" s="49"/>
      <c r="U21" s="65"/>
      <c r="V21" s="52"/>
      <c r="W21" s="124"/>
      <c r="X21" s="124"/>
      <c r="Y21" s="124"/>
      <c r="Z21" s="124"/>
      <c r="AA21" s="124"/>
      <c r="AB21" s="124"/>
      <c r="AC21" s="124"/>
      <c r="AD21" s="124"/>
      <c r="AE21" s="124"/>
      <c r="AF21" s="124"/>
      <c r="AG21" s="131"/>
    </row>
    <row r="22" spans="1:37" ht="11.25" customHeight="1">
      <c r="A22" s="112"/>
      <c r="B22" s="67"/>
      <c r="E22" s="2143"/>
      <c r="F22" s="3620"/>
      <c r="G22" s="2129"/>
      <c r="H22" s="2130"/>
      <c r="I22" s="2130"/>
      <c r="J22" s="2143"/>
      <c r="K22" s="3620"/>
      <c r="L22" s="2129"/>
      <c r="M22" s="2130"/>
      <c r="N22" s="2130"/>
      <c r="O22" s="2130"/>
      <c r="P22" s="67"/>
      <c r="Q22" s="177"/>
      <c r="R22" s="177"/>
      <c r="S22" s="177"/>
      <c r="T22" s="177"/>
      <c r="U22" s="75"/>
      <c r="V22" s="52"/>
      <c r="W22" s="124"/>
      <c r="X22" s="124"/>
      <c r="Y22" s="124"/>
      <c r="Z22" s="124"/>
      <c r="AA22" s="124"/>
      <c r="AB22" s="124"/>
      <c r="AC22" s="124"/>
      <c r="AD22" s="124"/>
      <c r="AE22" s="124"/>
      <c r="AF22" s="124"/>
      <c r="AG22" s="131"/>
    </row>
    <row r="23" spans="1:37" ht="11.25" customHeight="1">
      <c r="A23" s="185"/>
      <c r="B23" s="81"/>
      <c r="C23" s="78"/>
      <c r="D23" s="78"/>
      <c r="E23" s="78"/>
      <c r="F23" s="78"/>
      <c r="G23" s="79"/>
      <c r="H23" s="78"/>
      <c r="I23" s="78"/>
      <c r="J23" s="78"/>
      <c r="K23" s="78"/>
      <c r="L23" s="78"/>
      <c r="M23" s="81"/>
      <c r="N23" s="196"/>
      <c r="O23" s="196"/>
      <c r="P23" s="81"/>
      <c r="Q23" s="203"/>
      <c r="R23" s="203"/>
      <c r="S23" s="203"/>
      <c r="T23" s="203"/>
      <c r="U23" s="204"/>
      <c r="V23" s="78"/>
      <c r="W23" s="199"/>
      <c r="X23" s="199"/>
      <c r="Y23" s="199"/>
      <c r="Z23" s="199"/>
      <c r="AA23" s="199"/>
      <c r="AB23" s="199"/>
      <c r="AC23" s="199"/>
      <c r="AD23" s="199"/>
      <c r="AE23" s="199"/>
      <c r="AF23" s="199"/>
      <c r="AG23" s="137"/>
      <c r="AH23" s="128"/>
      <c r="AI23" s="128"/>
      <c r="AJ23" s="128"/>
      <c r="AK23" s="128"/>
    </row>
    <row r="24" spans="1:37" ht="7.5" customHeight="1">
      <c r="B24" s="186"/>
      <c r="C24" s="67"/>
      <c r="D24" s="67"/>
      <c r="F24" s="187"/>
      <c r="G24" s="132"/>
      <c r="H24" s="188"/>
      <c r="I24" s="132"/>
      <c r="J24" s="132"/>
      <c r="K24" s="132"/>
      <c r="L24" s="134"/>
      <c r="M24" s="134"/>
      <c r="N24" s="134"/>
      <c r="O24" s="124"/>
      <c r="P24" s="124"/>
      <c r="Q24" s="124"/>
      <c r="R24" s="124"/>
      <c r="S24" s="52"/>
      <c r="T24" s="52"/>
      <c r="U24" s="52"/>
      <c r="V24" s="52"/>
      <c r="W24" s="124"/>
      <c r="X24" s="124"/>
      <c r="Y24" s="124"/>
      <c r="Z24" s="124"/>
      <c r="AA24" s="124"/>
      <c r="AB24" s="124"/>
      <c r="AC24" s="124"/>
      <c r="AD24" s="124"/>
      <c r="AE24" s="124"/>
      <c r="AF24" s="124"/>
      <c r="AG24" s="131"/>
    </row>
    <row r="25" spans="1:37" ht="12" customHeight="1">
      <c r="A25" s="111"/>
      <c r="B25" s="189" t="s">
        <v>1693</v>
      </c>
      <c r="D25" s="57" t="s">
        <v>1694</v>
      </c>
      <c r="E25" s="57"/>
      <c r="F25" s="190"/>
      <c r="G25" s="48"/>
      <c r="H25" s="48"/>
      <c r="I25" s="48"/>
      <c r="J25" s="48"/>
      <c r="K25" s="48"/>
      <c r="L25" s="48"/>
      <c r="M25" s="48"/>
      <c r="N25" s="48"/>
      <c r="O25" s="48"/>
      <c r="P25" s="48"/>
      <c r="Q25" s="48"/>
      <c r="R25" s="48"/>
      <c r="S25" s="48"/>
      <c r="T25" s="48"/>
      <c r="U25" s="48"/>
      <c r="V25" s="52"/>
      <c r="W25" s="124"/>
      <c r="X25" s="124"/>
      <c r="Y25" s="124"/>
      <c r="Z25" s="124"/>
      <c r="AA25" s="124"/>
      <c r="AB25" s="124"/>
      <c r="AC25" s="124"/>
      <c r="AD25" s="124"/>
      <c r="AE25" s="124"/>
      <c r="AF25" s="124"/>
      <c r="AG25" s="131"/>
    </row>
    <row r="26" spans="1:37" ht="12" customHeight="1">
      <c r="A26" s="189"/>
      <c r="B26" s="74"/>
      <c r="D26" s="62" t="s">
        <v>1695</v>
      </c>
      <c r="E26" s="57"/>
      <c r="F26" s="116"/>
      <c r="G26" s="95"/>
      <c r="H26" s="95"/>
      <c r="I26" s="95"/>
      <c r="J26" s="95"/>
      <c r="K26" s="95"/>
      <c r="L26" s="95"/>
      <c r="M26" s="95"/>
      <c r="N26" s="95"/>
      <c r="O26" s="95"/>
      <c r="P26" s="95"/>
      <c r="Q26" s="95"/>
      <c r="R26" s="95"/>
      <c r="S26" s="95"/>
      <c r="T26" s="95"/>
      <c r="U26" s="95"/>
      <c r="V26" s="52"/>
      <c r="W26" s="124"/>
      <c r="X26" s="124"/>
      <c r="Y26" s="124"/>
      <c r="Z26" s="124"/>
      <c r="AA26" s="124"/>
      <c r="AB26" s="124"/>
      <c r="AC26" s="124"/>
      <c r="AD26" s="124"/>
      <c r="AE26" s="124"/>
      <c r="AF26" s="124"/>
      <c r="AG26" s="131"/>
    </row>
    <row r="27" spans="1:37" ht="4.5" customHeight="1">
      <c r="A27" s="189"/>
      <c r="B27" s="74"/>
      <c r="C27" s="62"/>
      <c r="D27" s="67"/>
      <c r="E27" s="57"/>
      <c r="F27" s="116"/>
      <c r="G27" s="95"/>
      <c r="H27" s="95"/>
      <c r="I27" s="95"/>
      <c r="J27" s="95"/>
      <c r="K27" s="95"/>
      <c r="L27" s="95"/>
      <c r="M27" s="95"/>
      <c r="N27" s="95"/>
      <c r="O27" s="95"/>
      <c r="P27" s="95"/>
      <c r="Q27" s="95"/>
      <c r="R27" s="95"/>
      <c r="S27" s="95"/>
      <c r="T27" s="95"/>
      <c r="U27" s="95"/>
      <c r="V27" s="52"/>
      <c r="W27" s="124"/>
      <c r="X27" s="124"/>
      <c r="Y27" s="124"/>
      <c r="Z27" s="124"/>
      <c r="AA27" s="124"/>
      <c r="AB27" s="124"/>
      <c r="AC27" s="124"/>
      <c r="AD27" s="124"/>
      <c r="AE27" s="124"/>
      <c r="AF27" s="124"/>
      <c r="AG27" s="131"/>
    </row>
    <row r="28" spans="1:37" ht="12" customHeight="1">
      <c r="A28" s="112"/>
      <c r="C28" s="65"/>
      <c r="D28" s="65"/>
      <c r="E28" s="3572">
        <v>342201</v>
      </c>
      <c r="F28" s="3572"/>
      <c r="G28" s="65"/>
      <c r="H28" s="65"/>
      <c r="I28" s="65"/>
      <c r="J28" s="65"/>
      <c r="K28" s="65"/>
      <c r="L28" s="65"/>
      <c r="M28" s="65"/>
      <c r="N28" s="65"/>
      <c r="O28" s="51"/>
      <c r="P28" s="3572"/>
      <c r="Q28" s="3572"/>
      <c r="R28" s="67"/>
      <c r="S28" s="67"/>
      <c r="T28" s="67"/>
      <c r="U28" s="67"/>
      <c r="V28" s="52"/>
      <c r="W28" s="124"/>
      <c r="X28" s="124"/>
      <c r="Y28" s="124"/>
      <c r="Z28" s="124"/>
      <c r="AA28" s="124"/>
      <c r="AB28" s="124"/>
      <c r="AC28" s="124"/>
      <c r="AD28" s="124"/>
      <c r="AE28" s="124"/>
      <c r="AF28" s="124"/>
      <c r="AG28" s="131"/>
    </row>
    <row r="29" spans="1:37" ht="11.25" customHeight="1">
      <c r="A29" s="112"/>
      <c r="B29" s="67"/>
      <c r="E29" s="2143">
        <v>1</v>
      </c>
      <c r="F29" s="3619"/>
      <c r="G29" s="2129" t="s">
        <v>1306</v>
      </c>
      <c r="H29" s="2130"/>
      <c r="I29" s="2130"/>
      <c r="J29" s="2143">
        <v>2</v>
      </c>
      <c r="K29" s="3619"/>
      <c r="L29" s="2129" t="s">
        <v>1311</v>
      </c>
      <c r="M29" s="2130"/>
      <c r="N29" s="2130"/>
      <c r="O29" s="2130"/>
      <c r="P29" s="49"/>
      <c r="Q29" s="49"/>
      <c r="R29" s="49"/>
      <c r="S29" s="49"/>
      <c r="T29" s="49"/>
      <c r="U29" s="65"/>
      <c r="V29" s="52"/>
      <c r="W29" s="124"/>
      <c r="X29" s="124"/>
      <c r="Y29" s="124"/>
      <c r="Z29" s="124"/>
      <c r="AA29" s="124"/>
      <c r="AB29" s="124"/>
      <c r="AC29" s="124"/>
      <c r="AD29" s="124"/>
      <c r="AE29" s="124"/>
      <c r="AF29" s="124"/>
      <c r="AG29" s="131"/>
    </row>
    <row r="30" spans="1:37" ht="11.25" customHeight="1">
      <c r="A30" s="112"/>
      <c r="B30" s="67"/>
      <c r="E30" s="2143"/>
      <c r="F30" s="3620"/>
      <c r="G30" s="2129"/>
      <c r="H30" s="2130"/>
      <c r="I30" s="2130"/>
      <c r="J30" s="2143"/>
      <c r="K30" s="3620"/>
      <c r="L30" s="2129"/>
      <c r="M30" s="2130"/>
      <c r="N30" s="2130"/>
      <c r="O30" s="2130"/>
      <c r="P30" s="67"/>
      <c r="Q30" s="177"/>
      <c r="R30" s="177"/>
      <c r="S30" s="177"/>
      <c r="T30" s="177"/>
      <c r="U30" s="75"/>
      <c r="V30" s="52"/>
      <c r="W30" s="124"/>
      <c r="X30" s="124"/>
      <c r="Y30" s="124"/>
      <c r="Z30" s="124"/>
      <c r="AA30" s="124"/>
      <c r="AB30" s="124"/>
      <c r="AC30" s="124"/>
      <c r="AD30" s="124"/>
      <c r="AE30" s="124"/>
      <c r="AF30" s="124"/>
      <c r="AG30" s="131"/>
    </row>
    <row r="31" spans="1:37" ht="11.25" customHeight="1">
      <c r="A31" s="185"/>
      <c r="B31" s="81"/>
      <c r="C31" s="78"/>
      <c r="D31" s="78"/>
      <c r="E31" s="78"/>
      <c r="F31" s="78"/>
      <c r="G31" s="79"/>
      <c r="H31" s="78"/>
      <c r="I31" s="78"/>
      <c r="J31" s="78"/>
      <c r="K31" s="78"/>
      <c r="L31" s="78"/>
      <c r="M31" s="81"/>
      <c r="N31" s="196"/>
      <c r="O31" s="196"/>
      <c r="P31" s="81"/>
      <c r="Q31" s="203"/>
      <c r="R31" s="203"/>
      <c r="S31" s="203"/>
      <c r="T31" s="203"/>
      <c r="U31" s="204"/>
      <c r="V31" s="78"/>
      <c r="W31" s="199"/>
      <c r="X31" s="199"/>
      <c r="Y31" s="199"/>
      <c r="Z31" s="199"/>
      <c r="AA31" s="199"/>
      <c r="AB31" s="199"/>
      <c r="AC31" s="199"/>
      <c r="AD31" s="199"/>
      <c r="AE31" s="199"/>
      <c r="AF31" s="199"/>
      <c r="AG31" s="137"/>
      <c r="AH31" s="128"/>
      <c r="AI31" s="128"/>
      <c r="AJ31" s="128"/>
      <c r="AK31" s="128"/>
    </row>
    <row r="32" spans="1:37" ht="11.25" customHeight="1">
      <c r="B32" s="186"/>
      <c r="C32" s="67"/>
      <c r="D32" s="67"/>
      <c r="F32" s="187"/>
      <c r="G32" s="132"/>
      <c r="H32" s="188"/>
      <c r="I32" s="132"/>
      <c r="J32" s="132"/>
      <c r="K32" s="132"/>
      <c r="L32" s="134"/>
      <c r="M32" s="134"/>
      <c r="N32" s="134"/>
      <c r="O32" s="124"/>
      <c r="P32" s="124"/>
      <c r="Q32" s="124"/>
      <c r="R32" s="124"/>
      <c r="S32" s="52"/>
      <c r="T32" s="52"/>
      <c r="U32" s="52"/>
      <c r="V32" s="52"/>
      <c r="W32" s="124"/>
      <c r="X32" s="124"/>
      <c r="Y32" s="124"/>
      <c r="Z32" s="124"/>
      <c r="AA32" s="124"/>
      <c r="AB32" s="124"/>
      <c r="AC32" s="124"/>
      <c r="AD32" s="124"/>
      <c r="AE32" s="124"/>
      <c r="AF32" s="124"/>
      <c r="AG32" s="131"/>
    </row>
    <row r="33" spans="1:37" ht="11.25" customHeight="1">
      <c r="B33" s="189" t="s">
        <v>1696</v>
      </c>
      <c r="C33" s="44"/>
      <c r="D33" s="57" t="s">
        <v>1697</v>
      </c>
      <c r="E33" s="47"/>
      <c r="G33" s="191"/>
      <c r="H33" s="65"/>
      <c r="I33" s="191"/>
      <c r="J33" s="191"/>
      <c r="K33" s="191"/>
      <c r="O33" s="124"/>
      <c r="P33" s="124"/>
      <c r="Q33" s="124"/>
      <c r="R33" s="124"/>
      <c r="S33" s="52"/>
      <c r="T33" s="52"/>
      <c r="U33" s="52"/>
      <c r="V33" s="65"/>
      <c r="W33" s="109"/>
      <c r="X33" s="109"/>
      <c r="Y33" s="109"/>
      <c r="Z33" s="109"/>
      <c r="AA33" s="109"/>
      <c r="AB33" s="109"/>
      <c r="AC33" s="109"/>
      <c r="AD33" s="124"/>
      <c r="AE33" s="109"/>
      <c r="AF33" s="109"/>
      <c r="AG33" s="109"/>
      <c r="AH33" s="109"/>
      <c r="AI33" s="109"/>
      <c r="AJ33" s="109"/>
      <c r="AK33" s="109"/>
    </row>
    <row r="34" spans="1:37" ht="11.25" customHeight="1">
      <c r="B34" s="186"/>
      <c r="C34" s="67"/>
      <c r="D34" s="75" t="s">
        <v>1698</v>
      </c>
      <c r="F34" s="187"/>
      <c r="G34" s="132"/>
      <c r="H34" s="188"/>
      <c r="I34" s="132"/>
      <c r="J34" s="132"/>
      <c r="K34" s="132"/>
      <c r="L34" s="134"/>
      <c r="M34" s="134"/>
      <c r="N34" s="134"/>
      <c r="O34" s="124"/>
      <c r="P34" s="124"/>
      <c r="Q34" s="124"/>
      <c r="R34" s="124"/>
      <c r="S34" s="52"/>
      <c r="T34" s="52"/>
      <c r="U34" s="52"/>
      <c r="V34" s="65"/>
      <c r="W34" s="109"/>
      <c r="X34" s="109"/>
      <c r="Y34" s="109"/>
      <c r="Z34" s="109"/>
      <c r="AA34" s="109"/>
      <c r="AB34" s="109"/>
      <c r="AC34" s="109"/>
      <c r="AD34" s="124"/>
      <c r="AE34" s="109"/>
      <c r="AF34" s="109"/>
      <c r="AG34" s="109"/>
      <c r="AH34" s="109"/>
      <c r="AI34" s="109"/>
      <c r="AJ34" s="109"/>
      <c r="AK34" s="109"/>
    </row>
    <row r="35" spans="1:37" ht="7.5" customHeight="1">
      <c r="B35" s="186"/>
      <c r="C35" s="67"/>
      <c r="D35" s="67"/>
      <c r="F35" s="187"/>
      <c r="G35" s="132"/>
      <c r="H35" s="188"/>
      <c r="I35" s="132"/>
      <c r="J35" s="132"/>
      <c r="K35" s="132"/>
      <c r="L35" s="134"/>
      <c r="M35" s="134"/>
      <c r="N35" s="134"/>
      <c r="O35" s="124"/>
      <c r="P35" s="124"/>
      <c r="Q35" s="124"/>
      <c r="R35" s="124"/>
      <c r="S35" s="52"/>
      <c r="T35" s="52"/>
      <c r="U35" s="52"/>
      <c r="V35" s="52"/>
      <c r="W35" s="124"/>
      <c r="X35" s="124"/>
      <c r="Y35" s="124"/>
      <c r="Z35" s="124"/>
      <c r="AA35" s="124"/>
      <c r="AB35" s="124"/>
      <c r="AC35" s="124"/>
      <c r="AD35" s="124"/>
      <c r="AE35" s="124"/>
      <c r="AF35" s="124"/>
      <c r="AG35" s="131"/>
    </row>
    <row r="36" spans="1:37" ht="10.5" customHeight="1">
      <c r="B36" s="186"/>
      <c r="C36" s="67"/>
      <c r="D36" s="67"/>
      <c r="F36" s="187"/>
      <c r="G36" s="132"/>
      <c r="H36" s="3533" t="s">
        <v>636</v>
      </c>
      <c r="I36" s="3533"/>
      <c r="J36" s="3533"/>
      <c r="K36" s="3533"/>
      <c r="L36" s="3533"/>
      <c r="M36" s="3533"/>
      <c r="N36" s="3533"/>
      <c r="O36" s="3533"/>
      <c r="P36" s="124"/>
      <c r="Q36" s="124"/>
      <c r="R36" s="124"/>
      <c r="S36" s="3533" t="s">
        <v>1699</v>
      </c>
      <c r="T36" s="3533"/>
      <c r="U36" s="3533"/>
      <c r="V36" s="3533"/>
      <c r="W36" s="3533"/>
      <c r="X36" s="3533"/>
      <c r="Y36" s="3533"/>
      <c r="Z36" s="3533"/>
      <c r="AA36" s="124"/>
      <c r="AB36" s="124"/>
      <c r="AC36" s="124"/>
      <c r="AD36" s="124"/>
      <c r="AE36" s="124"/>
      <c r="AF36" s="124"/>
      <c r="AG36" s="131"/>
    </row>
    <row r="37" spans="1:37" ht="10.5" customHeight="1">
      <c r="B37" s="186"/>
      <c r="C37" s="67"/>
      <c r="D37" s="67"/>
      <c r="F37" s="187"/>
      <c r="G37" s="132"/>
      <c r="H37" s="3533" t="s">
        <v>1201</v>
      </c>
      <c r="I37" s="3533"/>
      <c r="J37" s="3533"/>
      <c r="K37" s="3533"/>
      <c r="L37" s="3533"/>
      <c r="M37" s="3533"/>
      <c r="N37" s="3533"/>
      <c r="O37" s="3533"/>
      <c r="P37" s="124"/>
      <c r="Q37" s="124"/>
      <c r="R37" s="124"/>
      <c r="S37" s="3533"/>
      <c r="T37" s="3533"/>
      <c r="U37" s="3533"/>
      <c r="V37" s="3533"/>
      <c r="W37" s="3533"/>
      <c r="X37" s="3533"/>
      <c r="Y37" s="3533"/>
      <c r="Z37" s="3533"/>
      <c r="AA37" s="124"/>
      <c r="AB37" s="124"/>
      <c r="AC37" s="124"/>
      <c r="AD37" s="124"/>
      <c r="AE37" s="124"/>
      <c r="AF37" s="124"/>
      <c r="AG37" s="131"/>
    </row>
    <row r="38" spans="1:37" ht="4.5" customHeight="1">
      <c r="B38" s="186"/>
      <c r="C38" s="67"/>
      <c r="D38" s="67"/>
      <c r="F38" s="187"/>
      <c r="G38" s="132"/>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31"/>
    </row>
    <row r="39" spans="1:37" ht="10.5" customHeight="1">
      <c r="B39" s="186"/>
      <c r="C39" s="67"/>
      <c r="D39" s="67"/>
      <c r="F39" s="187"/>
      <c r="G39" s="132"/>
      <c r="H39" s="124"/>
      <c r="I39" s="124"/>
      <c r="J39" s="124"/>
      <c r="K39" s="124"/>
      <c r="L39" s="124"/>
      <c r="M39" s="124"/>
      <c r="N39" s="3699">
        <v>3419</v>
      </c>
      <c r="O39" s="3699"/>
      <c r="P39" s="124"/>
      <c r="Q39" s="124"/>
      <c r="R39" s="124"/>
      <c r="S39" s="124"/>
      <c r="T39" s="124"/>
      <c r="U39" s="124"/>
      <c r="V39" s="124"/>
      <c r="W39" s="124"/>
      <c r="X39" s="124"/>
      <c r="Y39" s="3703">
        <v>3419</v>
      </c>
      <c r="Z39" s="3703"/>
      <c r="AA39" s="124"/>
      <c r="AB39" s="124"/>
      <c r="AC39" s="124"/>
      <c r="AD39" s="124"/>
      <c r="AE39" s="124"/>
      <c r="AF39" s="124"/>
      <c r="AG39" s="131"/>
    </row>
    <row r="40" spans="1:37" ht="10.5" customHeight="1">
      <c r="B40" s="186"/>
      <c r="C40" s="67"/>
      <c r="D40" s="67"/>
      <c r="F40" s="187"/>
      <c r="G40" s="3700" t="s">
        <v>304</v>
      </c>
      <c r="H40" s="3693"/>
      <c r="I40" s="3694"/>
      <c r="J40" s="3694"/>
      <c r="K40" s="3694"/>
      <c r="L40" s="3694"/>
      <c r="M40" s="3694"/>
      <c r="N40" s="3694"/>
      <c r="O40" s="3695"/>
      <c r="P40" s="124"/>
      <c r="Q40" s="124"/>
      <c r="R40" s="3690" t="s">
        <v>306</v>
      </c>
      <c r="S40" s="3693"/>
      <c r="T40" s="3694"/>
      <c r="U40" s="3694"/>
      <c r="V40" s="3694"/>
      <c r="W40" s="3694"/>
      <c r="X40" s="3694"/>
      <c r="Y40" s="3694"/>
      <c r="Z40" s="3695"/>
      <c r="AA40" s="124"/>
      <c r="AB40" s="124"/>
      <c r="AC40" s="124"/>
      <c r="AD40" s="124"/>
      <c r="AE40" s="124"/>
      <c r="AF40" s="124"/>
      <c r="AG40" s="131"/>
    </row>
    <row r="41" spans="1:37" ht="10.5" customHeight="1">
      <c r="B41" s="186"/>
      <c r="C41" s="67"/>
      <c r="D41" s="67"/>
      <c r="F41" s="187"/>
      <c r="G41" s="3701"/>
      <c r="H41" s="3696"/>
      <c r="I41" s="3697"/>
      <c r="J41" s="3697"/>
      <c r="K41" s="3697"/>
      <c r="L41" s="3697"/>
      <c r="M41" s="3697"/>
      <c r="N41" s="3697"/>
      <c r="O41" s="3698"/>
      <c r="P41" s="124"/>
      <c r="Q41" s="124"/>
      <c r="R41" s="3691"/>
      <c r="S41" s="3696"/>
      <c r="T41" s="3697"/>
      <c r="U41" s="3697"/>
      <c r="V41" s="3697"/>
      <c r="W41" s="3697"/>
      <c r="X41" s="3697"/>
      <c r="Y41" s="3697"/>
      <c r="Z41" s="3698"/>
      <c r="AA41" s="124"/>
      <c r="AB41" s="124"/>
      <c r="AC41" s="124"/>
      <c r="AD41" s="124"/>
      <c r="AE41" s="124"/>
      <c r="AF41" s="124"/>
      <c r="AG41" s="131"/>
    </row>
    <row r="42" spans="1:37" ht="10.5" customHeight="1">
      <c r="A42" s="153"/>
      <c r="B42" s="192"/>
      <c r="C42" s="81"/>
      <c r="D42" s="81"/>
      <c r="E42" s="128"/>
      <c r="F42" s="193"/>
      <c r="G42" s="194"/>
      <c r="H42" s="195"/>
      <c r="I42" s="194"/>
      <c r="J42" s="194"/>
      <c r="K42" s="194"/>
      <c r="L42" s="198"/>
      <c r="M42" s="198"/>
      <c r="N42" s="198"/>
      <c r="O42" s="199"/>
      <c r="P42" s="199"/>
      <c r="Q42" s="199"/>
      <c r="R42" s="199"/>
      <c r="S42" s="78"/>
      <c r="T42" s="78"/>
      <c r="U42" s="78"/>
      <c r="V42" s="78"/>
      <c r="W42" s="199"/>
      <c r="X42" s="199"/>
      <c r="Y42" s="199"/>
      <c r="Z42" s="199"/>
      <c r="AA42" s="199"/>
      <c r="AB42" s="199"/>
      <c r="AC42" s="199"/>
      <c r="AD42" s="199"/>
      <c r="AE42" s="199"/>
      <c r="AF42" s="199"/>
      <c r="AG42" s="137"/>
      <c r="AH42" s="128"/>
      <c r="AI42" s="128"/>
      <c r="AJ42" s="128"/>
      <c r="AK42" s="128"/>
    </row>
    <row r="43" spans="1:37" ht="11.25" customHeight="1">
      <c r="B43" s="186"/>
      <c r="C43" s="67"/>
      <c r="D43" s="67"/>
      <c r="F43" s="187"/>
      <c r="G43" s="132"/>
      <c r="H43" s="188"/>
      <c r="I43" s="132"/>
      <c r="J43" s="132"/>
      <c r="K43" s="132"/>
      <c r="L43" s="134"/>
      <c r="M43" s="134"/>
      <c r="N43" s="134"/>
      <c r="O43" s="124"/>
      <c r="P43" s="124"/>
      <c r="Q43" s="124"/>
      <c r="R43" s="124"/>
      <c r="S43" s="52"/>
      <c r="T43" s="52"/>
      <c r="U43" s="52"/>
      <c r="V43" s="52"/>
      <c r="W43" s="124"/>
      <c r="X43" s="124"/>
      <c r="Y43" s="124"/>
      <c r="Z43" s="124"/>
      <c r="AA43" s="124"/>
      <c r="AB43" s="124"/>
      <c r="AC43" s="124"/>
      <c r="AD43" s="124"/>
      <c r="AE43" s="124"/>
      <c r="AF43" s="124"/>
      <c r="AG43" s="131"/>
    </row>
    <row r="44" spans="1:37" s="40" customFormat="1" ht="11.25" customHeight="1">
      <c r="A44" s="44"/>
      <c r="B44" s="189" t="s">
        <v>1700</v>
      </c>
      <c r="C44" s="44"/>
      <c r="D44" s="57" t="s">
        <v>1701</v>
      </c>
      <c r="E44" s="47"/>
      <c r="F44" s="58"/>
      <c r="G44" s="59"/>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7"/>
      <c r="AH44" s="47"/>
      <c r="AI44" s="47"/>
    </row>
    <row r="45" spans="1:37" s="40" customFormat="1" ht="11.25" customHeight="1">
      <c r="A45" s="44"/>
      <c r="B45" s="59"/>
      <c r="C45" s="61"/>
      <c r="D45" s="62" t="s">
        <v>1702</v>
      </c>
      <c r="E45" s="47"/>
      <c r="F45" s="58"/>
      <c r="G45" s="63"/>
      <c r="H45" s="64"/>
      <c r="I45" s="64"/>
      <c r="J45" s="64"/>
      <c r="K45" s="64"/>
      <c r="L45" s="64"/>
      <c r="M45" s="64"/>
      <c r="N45" s="64"/>
      <c r="O45" s="64"/>
      <c r="P45" s="64"/>
      <c r="Q45" s="64"/>
      <c r="R45" s="64"/>
      <c r="S45" s="64"/>
      <c r="T45" s="64"/>
      <c r="U45" s="64"/>
      <c r="V45" s="64"/>
      <c r="W45" s="64"/>
      <c r="X45" s="64"/>
      <c r="Y45" s="64"/>
      <c r="Z45" s="64"/>
      <c r="AA45" s="64"/>
      <c r="AB45" s="64"/>
      <c r="AC45" s="64"/>
      <c r="AD45" s="64"/>
      <c r="AE45" s="64"/>
      <c r="AF45" s="47"/>
      <c r="AG45" s="67"/>
      <c r="AH45" s="47"/>
      <c r="AI45" s="47"/>
    </row>
    <row r="46" spans="1:37" s="40" customFormat="1" ht="11.25" customHeight="1">
      <c r="A46" s="44"/>
      <c r="B46" s="59"/>
      <c r="C46" s="61"/>
      <c r="D46" s="62"/>
      <c r="E46" s="47"/>
      <c r="F46" s="58"/>
      <c r="G46" s="63"/>
      <c r="H46" s="64"/>
      <c r="I46" s="64"/>
      <c r="J46" s="64"/>
      <c r="K46" s="64"/>
      <c r="L46" s="64"/>
      <c r="M46" s="64"/>
      <c r="N46" s="64"/>
      <c r="O46" s="64"/>
      <c r="P46" s="64"/>
      <c r="Q46" s="64"/>
      <c r="R46" s="64"/>
      <c r="S46" s="64"/>
      <c r="T46" s="64"/>
      <c r="U46" s="64"/>
      <c r="V46" s="64"/>
      <c r="W46" s="64"/>
      <c r="X46" s="64"/>
      <c r="Y46" s="64"/>
      <c r="Z46" s="64"/>
      <c r="AA46" s="64"/>
      <c r="AB46" s="64"/>
      <c r="AC46" s="64"/>
      <c r="AD46" s="64"/>
      <c r="AE46" s="64"/>
      <c r="AF46" s="47"/>
      <c r="AG46" s="67"/>
      <c r="AH46" s="47"/>
      <c r="AI46" s="47"/>
    </row>
    <row r="47" spans="1:37" s="40" customFormat="1" ht="11.25" customHeight="1">
      <c r="A47" s="44"/>
      <c r="B47" s="59"/>
      <c r="C47" s="61"/>
      <c r="D47" s="62"/>
      <c r="E47" s="47"/>
      <c r="F47" s="58"/>
      <c r="G47" s="63"/>
      <c r="H47" s="64"/>
      <c r="I47" s="64"/>
      <c r="J47" s="64"/>
      <c r="K47" s="64"/>
      <c r="L47" s="64"/>
      <c r="M47" s="64"/>
      <c r="P47" s="2202">
        <v>3420</v>
      </c>
      <c r="Q47" s="2202"/>
      <c r="R47" s="64"/>
      <c r="S47" s="64"/>
      <c r="T47" s="64"/>
      <c r="U47" s="64"/>
      <c r="V47" s="64"/>
      <c r="W47" s="64"/>
      <c r="X47" s="64"/>
      <c r="Y47" s="64"/>
      <c r="Z47" s="64"/>
      <c r="AA47" s="64"/>
      <c r="AB47" s="64"/>
      <c r="AC47" s="64"/>
      <c r="AF47" s="2202">
        <v>3420</v>
      </c>
      <c r="AG47" s="2202"/>
      <c r="AH47" s="64"/>
      <c r="AJ47" s="44"/>
      <c r="AK47" s="44"/>
    </row>
    <row r="48" spans="1:37" s="40" customFormat="1" ht="11.25" customHeight="1">
      <c r="A48" s="44"/>
      <c r="B48" s="65"/>
      <c r="C48" s="66"/>
      <c r="D48" s="52" t="s">
        <v>144</v>
      </c>
      <c r="E48" s="65" t="s">
        <v>1703</v>
      </c>
      <c r="F48" s="47"/>
      <c r="G48" s="67"/>
      <c r="H48" s="67"/>
      <c r="I48" s="67"/>
      <c r="J48" s="67"/>
      <c r="K48" s="67"/>
      <c r="L48" s="67"/>
      <c r="M48" s="67"/>
      <c r="N48" s="3224" t="s">
        <v>304</v>
      </c>
      <c r="O48" s="3684">
        <v>0</v>
      </c>
      <c r="P48" s="3685"/>
      <c r="Q48" s="3686"/>
      <c r="R48" s="3692" t="s">
        <v>197</v>
      </c>
      <c r="S48" s="95"/>
      <c r="T48" s="95"/>
      <c r="U48" s="1967" t="s">
        <v>251</v>
      </c>
      <c r="V48" s="65" t="s">
        <v>1704</v>
      </c>
      <c r="Y48" s="47"/>
      <c r="AA48" s="95"/>
      <c r="AB48" s="95"/>
      <c r="AC48" s="95"/>
      <c r="AD48" s="3224" t="s">
        <v>406</v>
      </c>
      <c r="AE48" s="3684"/>
      <c r="AF48" s="3685"/>
      <c r="AG48" s="3686"/>
      <c r="AH48" s="3692" t="s">
        <v>197</v>
      </c>
      <c r="AJ48" s="65"/>
      <c r="AK48" s="176"/>
    </row>
    <row r="49" spans="1:37" s="40" customFormat="1" ht="11.25" customHeight="1">
      <c r="B49" s="59"/>
      <c r="C49" s="68"/>
      <c r="D49" s="65"/>
      <c r="E49" s="69" t="s">
        <v>1705</v>
      </c>
      <c r="F49" s="64"/>
      <c r="G49" s="69"/>
      <c r="H49" s="63"/>
      <c r="I49" s="63"/>
      <c r="J49" s="63"/>
      <c r="K49" s="63"/>
      <c r="L49" s="63"/>
      <c r="M49" s="63"/>
      <c r="N49" s="2143"/>
      <c r="O49" s="3687"/>
      <c r="P49" s="3688"/>
      <c r="Q49" s="3689"/>
      <c r="R49" s="3692"/>
      <c r="S49" s="64"/>
      <c r="T49" s="64"/>
      <c r="U49" s="65"/>
      <c r="V49" s="69" t="s">
        <v>1706</v>
      </c>
      <c r="Y49" s="64"/>
      <c r="AA49" s="64"/>
      <c r="AB49" s="64"/>
      <c r="AC49" s="64"/>
      <c r="AD49" s="2143"/>
      <c r="AE49" s="3687"/>
      <c r="AF49" s="3688"/>
      <c r="AG49" s="3689"/>
      <c r="AH49" s="3692"/>
      <c r="AJ49" s="65"/>
      <c r="AK49" s="176"/>
    </row>
    <row r="50" spans="1:37" s="40" customFormat="1" ht="7.5" customHeight="1">
      <c r="A50" s="44"/>
      <c r="B50" s="59"/>
      <c r="C50" s="68"/>
      <c r="D50" s="68"/>
      <c r="E50" s="60"/>
      <c r="F50" s="64"/>
      <c r="G50" s="69"/>
      <c r="H50" s="63"/>
      <c r="I50" s="63"/>
      <c r="J50" s="63"/>
      <c r="K50" s="63"/>
      <c r="L50" s="63"/>
      <c r="M50" s="63"/>
      <c r="N50" s="65"/>
      <c r="O50" s="60"/>
      <c r="R50" s="64"/>
      <c r="S50" s="64"/>
      <c r="T50" s="64"/>
      <c r="U50" s="68"/>
      <c r="V50" s="60"/>
      <c r="Y50" s="64"/>
      <c r="AA50" s="64"/>
      <c r="AB50" s="64"/>
      <c r="AC50" s="64"/>
      <c r="AD50" s="65"/>
      <c r="AE50" s="60"/>
      <c r="AH50" s="64"/>
      <c r="AJ50" s="65"/>
      <c r="AK50" s="60"/>
    </row>
    <row r="51" spans="1:37" s="40" customFormat="1" ht="11.25" customHeight="1">
      <c r="B51" s="44"/>
      <c r="C51" s="70"/>
      <c r="D51" s="52" t="s">
        <v>148</v>
      </c>
      <c r="E51" s="57" t="s">
        <v>1707</v>
      </c>
      <c r="F51" s="47"/>
      <c r="G51" s="47"/>
      <c r="H51" s="47"/>
      <c r="I51" s="47"/>
      <c r="J51" s="47"/>
      <c r="K51" s="47"/>
      <c r="L51" s="47"/>
      <c r="M51" s="47"/>
      <c r="N51" s="3224" t="s">
        <v>306</v>
      </c>
      <c r="O51" s="3684"/>
      <c r="P51" s="3685"/>
      <c r="Q51" s="3686"/>
      <c r="R51" s="3692" t="s">
        <v>197</v>
      </c>
      <c r="S51" s="47"/>
      <c r="T51" s="47"/>
      <c r="U51" s="1967" t="s">
        <v>254</v>
      </c>
      <c r="V51" s="57" t="s">
        <v>1708</v>
      </c>
      <c r="Y51" s="47"/>
      <c r="AA51" s="47"/>
      <c r="AB51" s="47"/>
      <c r="AC51" s="47"/>
      <c r="AD51" s="3224" t="s">
        <v>410</v>
      </c>
      <c r="AE51" s="3684">
        <v>0</v>
      </c>
      <c r="AF51" s="3685"/>
      <c r="AG51" s="3686"/>
      <c r="AH51" s="3692" t="s">
        <v>197</v>
      </c>
      <c r="AJ51" s="65"/>
      <c r="AK51" s="176"/>
    </row>
    <row r="52" spans="1:37" s="40" customFormat="1" ht="11.25" customHeight="1">
      <c r="B52" s="44"/>
      <c r="C52" s="70"/>
      <c r="D52" s="65"/>
      <c r="E52" s="62" t="s">
        <v>1709</v>
      </c>
      <c r="F52" s="47"/>
      <c r="G52" s="47"/>
      <c r="H52" s="47"/>
      <c r="I52" s="47"/>
      <c r="J52" s="47"/>
      <c r="K52" s="47"/>
      <c r="L52" s="47"/>
      <c r="M52" s="47"/>
      <c r="N52" s="2143"/>
      <c r="O52" s="3687"/>
      <c r="P52" s="3688"/>
      <c r="Q52" s="3689"/>
      <c r="R52" s="3692"/>
      <c r="S52" s="47"/>
      <c r="T52" s="47"/>
      <c r="U52" s="47"/>
      <c r="V52" s="50" t="s">
        <v>1710</v>
      </c>
      <c r="W52" s="47"/>
      <c r="X52" s="47"/>
      <c r="Y52" s="47"/>
      <c r="Z52" s="47"/>
      <c r="AA52" s="47"/>
      <c r="AB52" s="47"/>
      <c r="AC52" s="47"/>
      <c r="AD52" s="2143"/>
      <c r="AE52" s="3687"/>
      <c r="AF52" s="3688"/>
      <c r="AG52" s="3689"/>
      <c r="AH52" s="3692"/>
      <c r="AJ52" s="65"/>
      <c r="AK52" s="176"/>
    </row>
    <row r="53" spans="1:37" s="40" customFormat="1" ht="7.5" customHeight="1">
      <c r="B53" s="59"/>
      <c r="C53" s="60"/>
      <c r="D53" s="60"/>
      <c r="E53" s="71"/>
      <c r="F53" s="58"/>
      <c r="G53" s="63"/>
      <c r="H53" s="72"/>
      <c r="I53" s="72"/>
      <c r="J53" s="72"/>
      <c r="K53" s="72"/>
      <c r="L53" s="72"/>
      <c r="M53" s="72"/>
      <c r="N53" s="64"/>
      <c r="O53" s="60"/>
      <c r="R53" s="64"/>
      <c r="S53" s="64"/>
      <c r="T53" s="64"/>
      <c r="U53" s="64"/>
      <c r="V53" s="64"/>
      <c r="W53" s="64"/>
      <c r="X53" s="64"/>
      <c r="Y53" s="64"/>
      <c r="Z53" s="64"/>
      <c r="AA53" s="64"/>
      <c r="AB53" s="64"/>
      <c r="AC53" s="64"/>
      <c r="AD53" s="64"/>
      <c r="AE53" s="60"/>
      <c r="AH53" s="64"/>
      <c r="AJ53" s="64"/>
      <c r="AK53" s="60"/>
    </row>
    <row r="54" spans="1:37" s="40" customFormat="1" ht="11.25" customHeight="1">
      <c r="B54" s="65"/>
      <c r="C54" s="73"/>
      <c r="D54" s="52" t="s">
        <v>191</v>
      </c>
      <c r="E54" s="65" t="s">
        <v>1711</v>
      </c>
      <c r="F54" s="47"/>
      <c r="G54" s="67"/>
      <c r="H54" s="67"/>
      <c r="I54" s="67"/>
      <c r="J54" s="67"/>
      <c r="K54" s="67"/>
      <c r="L54" s="67"/>
      <c r="M54" s="67"/>
      <c r="N54" s="3224" t="s">
        <v>395</v>
      </c>
      <c r="O54" s="3684"/>
      <c r="P54" s="3685"/>
      <c r="Q54" s="3686"/>
      <c r="R54" s="3692" t="s">
        <v>197</v>
      </c>
      <c r="S54" s="95"/>
      <c r="T54" s="95"/>
      <c r="U54" s="1968" t="s">
        <v>257</v>
      </c>
      <c r="V54" s="48" t="s">
        <v>457</v>
      </c>
      <c r="W54" s="95"/>
      <c r="X54" s="95"/>
      <c r="Y54" s="95"/>
      <c r="Z54" s="95"/>
      <c r="AA54" s="95"/>
      <c r="AB54" s="95"/>
      <c r="AC54" s="95"/>
      <c r="AD54" s="3224" t="s">
        <v>414</v>
      </c>
      <c r="AE54" s="3684"/>
      <c r="AF54" s="3685"/>
      <c r="AG54" s="3686"/>
      <c r="AH54" s="3692" t="s">
        <v>197</v>
      </c>
      <c r="AJ54" s="65"/>
      <c r="AK54" s="65"/>
    </row>
    <row r="55" spans="1:37" s="40" customFormat="1" ht="11.25" customHeight="1">
      <c r="B55" s="65"/>
      <c r="C55" s="73"/>
      <c r="D55" s="74"/>
      <c r="E55" s="75" t="s">
        <v>1712</v>
      </c>
      <c r="F55" s="47"/>
      <c r="G55" s="67"/>
      <c r="H55" s="67"/>
      <c r="I55" s="67"/>
      <c r="J55" s="67"/>
      <c r="K55" s="67"/>
      <c r="L55" s="67"/>
      <c r="M55" s="67"/>
      <c r="N55" s="2143"/>
      <c r="O55" s="3687"/>
      <c r="P55" s="3688"/>
      <c r="Q55" s="3689"/>
      <c r="R55" s="3692"/>
      <c r="S55" s="95"/>
      <c r="T55" s="95"/>
      <c r="U55" s="95"/>
      <c r="V55" s="164" t="s">
        <v>462</v>
      </c>
      <c r="W55" s="95"/>
      <c r="X55" s="95"/>
      <c r="Y55" s="95"/>
      <c r="Z55" s="95"/>
      <c r="AA55" s="95"/>
      <c r="AB55" s="95"/>
      <c r="AC55" s="95"/>
      <c r="AD55" s="2143"/>
      <c r="AE55" s="3687"/>
      <c r="AF55" s="3688"/>
      <c r="AG55" s="3689"/>
      <c r="AH55" s="3692"/>
      <c r="AI55" s="95"/>
      <c r="AJ55" s="95"/>
      <c r="AK55" s="95"/>
    </row>
    <row r="56" spans="1:37" s="40" customFormat="1" ht="7.5" customHeight="1">
      <c r="B56" s="44"/>
      <c r="C56" s="47"/>
      <c r="D56" s="47"/>
      <c r="E56" s="51"/>
      <c r="F56" s="51"/>
      <c r="G56" s="51"/>
      <c r="H56" s="51"/>
      <c r="I56" s="51"/>
      <c r="J56" s="51"/>
      <c r="K56" s="51"/>
      <c r="L56" s="51"/>
      <c r="M56" s="51"/>
      <c r="N56" s="97"/>
      <c r="O56" s="98"/>
      <c r="R56" s="51"/>
      <c r="S56" s="51"/>
      <c r="T56" s="70"/>
      <c r="U56" s="70"/>
      <c r="V56" s="95"/>
      <c r="W56" s="95"/>
      <c r="X56" s="95"/>
      <c r="Y56" s="95"/>
      <c r="Z56" s="95"/>
      <c r="AA56" s="95"/>
      <c r="AB56" s="95"/>
      <c r="AC56" s="95"/>
      <c r="AD56" s="95"/>
      <c r="AE56" s="95"/>
      <c r="AF56" s="95"/>
      <c r="AG56" s="95"/>
      <c r="AH56" s="95"/>
      <c r="AI56" s="95"/>
      <c r="AJ56" s="95"/>
      <c r="AK56" s="95"/>
    </row>
    <row r="57" spans="1:37" s="40" customFormat="1" ht="11.25" customHeight="1">
      <c r="B57" s="65"/>
      <c r="C57" s="73"/>
      <c r="D57" s="52" t="s">
        <v>248</v>
      </c>
      <c r="E57" s="65" t="s">
        <v>1713</v>
      </c>
      <c r="F57" s="47"/>
      <c r="G57" s="67"/>
      <c r="H57" s="67"/>
      <c r="I57" s="67"/>
      <c r="J57" s="67"/>
      <c r="K57" s="67"/>
      <c r="L57" s="67"/>
      <c r="M57" s="67"/>
      <c r="N57" s="3224" t="s">
        <v>400</v>
      </c>
      <c r="O57" s="3684"/>
      <c r="P57" s="3685"/>
      <c r="Q57" s="3686"/>
      <c r="R57" s="3692" t="s">
        <v>197</v>
      </c>
      <c r="S57" s="95"/>
      <c r="T57" s="95"/>
      <c r="U57" s="1968"/>
      <c r="V57" s="1969" t="s">
        <v>459</v>
      </c>
      <c r="W57" s="95"/>
      <c r="X57" s="95"/>
      <c r="Y57" s="95"/>
      <c r="Z57" s="95"/>
      <c r="AA57" s="95"/>
      <c r="AB57" s="95"/>
      <c r="AC57" s="95"/>
      <c r="AD57" s="3224"/>
      <c r="AE57" s="3684">
        <f>O48+O51+O54+O57+AE48+AE51+AE54</f>
        <v>0</v>
      </c>
      <c r="AF57" s="3685"/>
      <c r="AG57" s="3686"/>
      <c r="AH57" s="3692" t="s">
        <v>197</v>
      </c>
      <c r="AI57" s="95"/>
      <c r="AJ57" s="95"/>
      <c r="AK57" s="95"/>
    </row>
    <row r="58" spans="1:37" s="40" customFormat="1" ht="11.25" customHeight="1">
      <c r="B58" s="65"/>
      <c r="C58" s="73"/>
      <c r="D58" s="74"/>
      <c r="E58" s="75" t="s">
        <v>1714</v>
      </c>
      <c r="F58" s="47"/>
      <c r="G58" s="67"/>
      <c r="H58" s="67"/>
      <c r="I58" s="67"/>
      <c r="J58" s="67"/>
      <c r="K58" s="67"/>
      <c r="L58" s="67"/>
      <c r="M58" s="67"/>
      <c r="N58" s="2143"/>
      <c r="O58" s="3687"/>
      <c r="P58" s="3688"/>
      <c r="Q58" s="3689"/>
      <c r="R58" s="3692"/>
      <c r="S58" s="95"/>
      <c r="T58" s="95"/>
      <c r="U58" s="95"/>
      <c r="V58" s="1970" t="s">
        <v>463</v>
      </c>
      <c r="W58" s="95"/>
      <c r="X58" s="95"/>
      <c r="Y58" s="95"/>
      <c r="Z58" s="95"/>
      <c r="AA58" s="95"/>
      <c r="AB58" s="95"/>
      <c r="AC58" s="95"/>
      <c r="AD58" s="2143"/>
      <c r="AE58" s="3687"/>
      <c r="AF58" s="3688"/>
      <c r="AG58" s="3689"/>
      <c r="AH58" s="3692"/>
      <c r="AJ58" s="65"/>
      <c r="AK58" s="65"/>
    </row>
    <row r="59" spans="1:37" s="40" customFormat="1" ht="12" customHeight="1">
      <c r="A59" s="76"/>
      <c r="B59" s="53"/>
      <c r="C59" s="80"/>
      <c r="D59" s="80"/>
      <c r="E59" s="196"/>
      <c r="F59" s="196"/>
      <c r="G59" s="196"/>
      <c r="H59" s="196"/>
      <c r="I59" s="196"/>
      <c r="J59" s="196"/>
      <c r="K59" s="196"/>
      <c r="L59" s="196"/>
      <c r="M59" s="196"/>
      <c r="N59" s="196"/>
      <c r="O59" s="196"/>
      <c r="P59" s="76"/>
      <c r="Q59" s="76"/>
      <c r="R59" s="196"/>
      <c r="S59" s="196"/>
      <c r="T59" s="206"/>
      <c r="U59" s="206"/>
      <c r="V59" s="206"/>
      <c r="W59" s="207"/>
      <c r="X59" s="207"/>
      <c r="Y59" s="207"/>
      <c r="Z59" s="207"/>
      <c r="AA59" s="207"/>
      <c r="AB59" s="207"/>
      <c r="AC59" s="207"/>
      <c r="AD59" s="80"/>
      <c r="AE59" s="80"/>
      <c r="AF59" s="209"/>
      <c r="AG59" s="103"/>
      <c r="AH59" s="76"/>
      <c r="AI59" s="76"/>
      <c r="AJ59" s="210"/>
      <c r="AK59" s="211"/>
    </row>
    <row r="60" spans="1:37" ht="10.5" customHeight="1">
      <c r="B60" s="186"/>
      <c r="C60" s="67"/>
      <c r="D60" s="67"/>
      <c r="F60" s="187"/>
      <c r="G60" s="132"/>
      <c r="H60" s="188"/>
      <c r="I60" s="132"/>
      <c r="J60" s="132"/>
      <c r="K60" s="132"/>
      <c r="L60" s="134"/>
      <c r="M60" s="134"/>
      <c r="N60" s="134"/>
      <c r="O60" s="124"/>
      <c r="P60" s="124"/>
      <c r="Q60" s="124"/>
      <c r="R60" s="124"/>
      <c r="S60" s="52"/>
      <c r="T60" s="52"/>
      <c r="U60" s="52"/>
      <c r="V60" s="52"/>
      <c r="W60" s="124"/>
      <c r="X60" s="124"/>
      <c r="Y60" s="124"/>
      <c r="Z60" s="124"/>
      <c r="AA60" s="124"/>
      <c r="AB60" s="124"/>
      <c r="AC60" s="124"/>
      <c r="AD60" s="124"/>
      <c r="AE60" s="124"/>
      <c r="AF60" s="124"/>
      <c r="AG60" s="131"/>
    </row>
    <row r="61" spans="1:37" ht="11.25" customHeight="1">
      <c r="A61" s="111"/>
      <c r="B61" s="189" t="s">
        <v>1715</v>
      </c>
      <c r="D61" s="57" t="s">
        <v>1716</v>
      </c>
      <c r="E61" s="57"/>
      <c r="F61" s="190"/>
      <c r="G61" s="48"/>
      <c r="H61" s="48"/>
      <c r="I61" s="48"/>
      <c r="J61" s="48"/>
      <c r="K61" s="48"/>
      <c r="L61" s="48"/>
      <c r="M61" s="48"/>
      <c r="N61" s="48"/>
      <c r="O61" s="48"/>
      <c r="P61" s="48"/>
      <c r="Q61" s="48"/>
      <c r="R61" s="48"/>
      <c r="S61" s="48"/>
      <c r="T61" s="48"/>
      <c r="U61" s="48"/>
      <c r="V61" s="52"/>
      <c r="W61" s="124"/>
      <c r="X61" s="124"/>
      <c r="Y61" s="124"/>
      <c r="Z61" s="124"/>
      <c r="AA61" s="124"/>
      <c r="AB61" s="124"/>
      <c r="AC61" s="124"/>
      <c r="AD61" s="124"/>
      <c r="AE61" s="124"/>
      <c r="AF61" s="124"/>
      <c r="AG61" s="131"/>
    </row>
    <row r="62" spans="1:37" ht="11.25" customHeight="1">
      <c r="A62" s="189"/>
      <c r="B62" s="74"/>
      <c r="D62" s="62" t="s">
        <v>1717</v>
      </c>
      <c r="E62" s="57"/>
      <c r="F62" s="116"/>
      <c r="G62" s="95"/>
      <c r="H62" s="95"/>
      <c r="I62" s="95"/>
      <c r="J62" s="95"/>
      <c r="K62" s="95"/>
      <c r="L62" s="95"/>
      <c r="M62" s="95"/>
      <c r="N62" s="95"/>
      <c r="O62" s="95"/>
      <c r="P62" s="95"/>
      <c r="Q62" s="95"/>
      <c r="R62" s="95"/>
      <c r="S62" s="95"/>
      <c r="T62" s="95"/>
      <c r="U62" s="95"/>
      <c r="V62" s="52"/>
      <c r="W62" s="124"/>
      <c r="X62" s="124"/>
      <c r="Y62" s="124"/>
      <c r="Z62" s="124"/>
      <c r="AA62" s="124"/>
      <c r="AB62" s="124"/>
      <c r="AC62" s="124"/>
      <c r="AD62" s="124"/>
      <c r="AE62" s="124"/>
      <c r="AF62" s="124"/>
      <c r="AG62" s="131"/>
    </row>
    <row r="63" spans="1:37" ht="7.5" customHeight="1">
      <c r="A63" s="189"/>
      <c r="B63" s="74"/>
      <c r="C63" s="62"/>
      <c r="D63" s="67"/>
      <c r="E63" s="57"/>
      <c r="F63" s="116"/>
      <c r="G63" s="95"/>
      <c r="H63" s="95"/>
      <c r="I63" s="95"/>
      <c r="J63" s="95"/>
      <c r="K63" s="95"/>
      <c r="L63" s="95"/>
      <c r="M63" s="95"/>
      <c r="N63" s="95"/>
      <c r="O63" s="95"/>
      <c r="P63" s="95"/>
      <c r="Q63" s="95"/>
      <c r="R63" s="95"/>
      <c r="S63" s="95"/>
      <c r="T63" s="95"/>
      <c r="U63" s="95"/>
      <c r="V63" s="52"/>
      <c r="W63" s="124"/>
      <c r="X63" s="124"/>
      <c r="Y63" s="124"/>
      <c r="Z63" s="124"/>
      <c r="AA63" s="124"/>
      <c r="AB63" s="124"/>
      <c r="AC63" s="124"/>
      <c r="AD63" s="124"/>
      <c r="AE63" s="124"/>
      <c r="AF63" s="124"/>
      <c r="AG63" s="131"/>
    </row>
    <row r="64" spans="1:37" ht="12" customHeight="1">
      <c r="A64" s="112"/>
      <c r="C64" s="65"/>
      <c r="D64" s="65"/>
      <c r="E64" s="3572">
        <v>342301</v>
      </c>
      <c r="F64" s="3572"/>
      <c r="G64" s="65"/>
      <c r="H64" s="65"/>
      <c r="I64" s="65"/>
      <c r="J64" s="65"/>
      <c r="K64" s="65"/>
      <c r="L64" s="65"/>
      <c r="M64" s="65"/>
      <c r="N64" s="65"/>
      <c r="O64" s="51"/>
      <c r="P64" s="3572"/>
      <c r="Q64" s="3572"/>
      <c r="R64" s="67"/>
      <c r="S64" s="67"/>
      <c r="T64" s="67"/>
      <c r="U64" s="67"/>
      <c r="V64" s="52"/>
      <c r="W64" s="124"/>
      <c r="X64" s="124"/>
      <c r="Y64" s="124"/>
      <c r="Z64" s="124"/>
      <c r="AA64" s="124"/>
      <c r="AB64" s="124"/>
      <c r="AC64" s="124"/>
      <c r="AD64" s="124"/>
      <c r="AE64" s="124"/>
      <c r="AF64" s="124"/>
      <c r="AG64" s="131"/>
    </row>
    <row r="65" spans="1:37" ht="11.25" customHeight="1">
      <c r="A65" s="112"/>
      <c r="B65" s="67"/>
      <c r="E65" s="2143">
        <v>1</v>
      </c>
      <c r="F65" s="3619"/>
      <c r="G65" s="2129" t="s">
        <v>1306</v>
      </c>
      <c r="H65" s="2130"/>
      <c r="I65" s="2130"/>
      <c r="J65" s="2143">
        <v>2</v>
      </c>
      <c r="K65" s="3619"/>
      <c r="L65" s="2129" t="s">
        <v>1311</v>
      </c>
      <c r="M65" s="2130"/>
      <c r="N65" s="2130"/>
      <c r="O65" s="2130"/>
      <c r="P65" s="49"/>
      <c r="Q65" s="49"/>
      <c r="R65" s="49"/>
      <c r="S65" s="49"/>
      <c r="T65" s="49"/>
      <c r="U65" s="65"/>
      <c r="V65" s="52"/>
      <c r="W65" s="124"/>
      <c r="X65" s="124"/>
      <c r="Y65" s="124"/>
      <c r="Z65" s="124"/>
      <c r="AA65" s="124"/>
      <c r="AB65" s="124"/>
      <c r="AC65" s="124"/>
      <c r="AD65" s="124"/>
      <c r="AE65" s="124"/>
      <c r="AF65" s="124"/>
      <c r="AG65" s="131"/>
    </row>
    <row r="66" spans="1:37" ht="11.25" customHeight="1">
      <c r="A66" s="112"/>
      <c r="B66" s="67"/>
      <c r="E66" s="2143"/>
      <c r="F66" s="3620"/>
      <c r="G66" s="2129"/>
      <c r="H66" s="2130"/>
      <c r="I66" s="2130"/>
      <c r="J66" s="2143"/>
      <c r="K66" s="3620"/>
      <c r="L66" s="2129"/>
      <c r="M66" s="2130"/>
      <c r="N66" s="2130"/>
      <c r="O66" s="2130"/>
      <c r="P66" s="67"/>
      <c r="Q66" s="177"/>
      <c r="R66" s="177"/>
      <c r="S66" s="177"/>
      <c r="T66" s="177"/>
      <c r="U66" s="75"/>
      <c r="V66" s="52"/>
      <c r="W66" s="124"/>
      <c r="X66" s="124"/>
      <c r="Y66" s="124"/>
      <c r="Z66" s="124"/>
      <c r="AA66" s="124"/>
      <c r="AB66" s="124"/>
      <c r="AC66" s="124"/>
      <c r="AD66" s="124"/>
      <c r="AE66" s="124"/>
      <c r="AF66" s="124"/>
      <c r="AG66" s="131"/>
    </row>
    <row r="67" spans="1:37" ht="11.25" customHeight="1">
      <c r="A67" s="185"/>
      <c r="B67" s="81"/>
      <c r="C67" s="78"/>
      <c r="D67" s="78"/>
      <c r="E67" s="78"/>
      <c r="F67" s="78"/>
      <c r="G67" s="79"/>
      <c r="H67" s="78"/>
      <c r="I67" s="78"/>
      <c r="J67" s="78"/>
      <c r="K67" s="78"/>
      <c r="L67" s="78"/>
      <c r="M67" s="81"/>
      <c r="N67" s="196"/>
      <c r="O67" s="196"/>
      <c r="P67" s="81"/>
      <c r="Q67" s="203"/>
      <c r="R67" s="203"/>
      <c r="S67" s="203"/>
      <c r="T67" s="203"/>
      <c r="U67" s="204"/>
      <c r="V67" s="78"/>
      <c r="W67" s="199"/>
      <c r="X67" s="199"/>
      <c r="Y67" s="199"/>
      <c r="Z67" s="199"/>
      <c r="AA67" s="199"/>
      <c r="AB67" s="199"/>
      <c r="AC67" s="199"/>
      <c r="AD67" s="199"/>
      <c r="AE67" s="199"/>
      <c r="AF67" s="199"/>
      <c r="AG67" s="137"/>
      <c r="AH67" s="128"/>
      <c r="AI67" s="128"/>
      <c r="AJ67" s="128"/>
      <c r="AK67" s="128"/>
    </row>
    <row r="68" spans="1:37" ht="11.25" customHeight="1">
      <c r="A68" s="112"/>
      <c r="B68" s="67"/>
      <c r="C68" s="52"/>
      <c r="D68" s="52"/>
      <c r="E68" s="52"/>
      <c r="F68" s="52"/>
      <c r="G68" s="65"/>
      <c r="H68" s="52" t="s">
        <v>47</v>
      </c>
      <c r="I68" s="52"/>
      <c r="J68" s="52"/>
      <c r="K68" s="52"/>
      <c r="L68" s="52"/>
      <c r="M68" s="67"/>
      <c r="N68" s="51"/>
      <c r="O68" s="51"/>
      <c r="P68" s="67"/>
      <c r="Q68" s="177"/>
      <c r="R68" s="177"/>
      <c r="S68" s="177"/>
      <c r="T68" s="177"/>
      <c r="U68" s="75"/>
      <c r="V68" s="52"/>
      <c r="W68" s="124"/>
      <c r="X68" s="124"/>
      <c r="Y68" s="124"/>
      <c r="Z68" s="124"/>
      <c r="AA68" s="124"/>
      <c r="AB68" s="124"/>
      <c r="AC68" s="124"/>
      <c r="AD68" s="124"/>
      <c r="AE68" s="124"/>
      <c r="AF68" s="124"/>
      <c r="AG68" s="131"/>
    </row>
    <row r="69" spans="1:37" ht="11.25" customHeight="1">
      <c r="A69" s="111"/>
      <c r="B69" s="189" t="s">
        <v>1718</v>
      </c>
      <c r="D69" s="57" t="s">
        <v>1719</v>
      </c>
      <c r="E69" s="57"/>
      <c r="F69" s="190"/>
      <c r="G69" s="48"/>
      <c r="H69" s="48"/>
      <c r="I69" s="48"/>
      <c r="J69" s="48"/>
      <c r="K69" s="48"/>
      <c r="L69" s="48"/>
      <c r="M69" s="48"/>
      <c r="N69" s="48"/>
      <c r="O69" s="48"/>
      <c r="P69" s="48"/>
      <c r="Q69" s="48"/>
      <c r="R69" s="48"/>
      <c r="S69" s="48"/>
      <c r="T69" s="48"/>
      <c r="U69" s="48"/>
      <c r="V69" s="52"/>
      <c r="W69" s="124"/>
      <c r="X69" s="124"/>
      <c r="Y69" s="124"/>
      <c r="Z69" s="124"/>
      <c r="AA69" s="124"/>
      <c r="AB69" s="124"/>
      <c r="AC69" s="124"/>
      <c r="AD69" s="124"/>
      <c r="AE69" s="124"/>
      <c r="AF69" s="124"/>
      <c r="AG69" s="131"/>
    </row>
    <row r="70" spans="1:37" ht="11.25" customHeight="1">
      <c r="A70" s="189"/>
      <c r="B70" s="74"/>
      <c r="D70" s="62" t="s">
        <v>1720</v>
      </c>
      <c r="E70" s="57"/>
      <c r="F70" s="116"/>
      <c r="G70" s="95"/>
      <c r="H70" s="95"/>
      <c r="I70" s="95"/>
      <c r="J70" s="95"/>
      <c r="K70" s="95"/>
      <c r="L70" s="95"/>
      <c r="M70" s="95"/>
      <c r="N70" s="95"/>
      <c r="O70" s="95"/>
      <c r="P70" s="95"/>
      <c r="Q70" s="95"/>
      <c r="R70" s="95"/>
      <c r="S70" s="95"/>
      <c r="T70" s="95"/>
      <c r="U70" s="95"/>
      <c r="V70" s="52"/>
      <c r="W70" s="124"/>
      <c r="X70" s="124"/>
      <c r="Y70" s="124"/>
      <c r="Z70" s="124"/>
      <c r="AA70" s="124"/>
      <c r="AB70" s="124"/>
      <c r="AC70" s="124"/>
      <c r="AD70" s="124"/>
      <c r="AE70" s="124"/>
      <c r="AF70" s="124"/>
      <c r="AG70" s="131"/>
    </row>
    <row r="71" spans="1:37" ht="7.5" customHeight="1">
      <c r="A71" s="189"/>
      <c r="B71" s="74"/>
      <c r="C71" s="62"/>
      <c r="D71" s="67"/>
      <c r="E71" s="57"/>
      <c r="F71" s="116"/>
      <c r="G71" s="95"/>
      <c r="H71" s="95"/>
      <c r="I71" s="95"/>
      <c r="J71" s="95"/>
      <c r="K71" s="95"/>
      <c r="L71" s="95"/>
      <c r="M71" s="95"/>
      <c r="N71" s="95"/>
      <c r="O71" s="95"/>
      <c r="P71" s="95"/>
      <c r="Q71" s="95"/>
      <c r="R71" s="95"/>
      <c r="S71" s="95"/>
      <c r="T71" s="95"/>
      <c r="U71" s="95"/>
      <c r="V71" s="52"/>
      <c r="W71" s="124"/>
      <c r="X71" s="124"/>
      <c r="Y71" s="124"/>
      <c r="Z71" s="124"/>
      <c r="AA71" s="124"/>
      <c r="AB71" s="124"/>
      <c r="AC71" s="124"/>
      <c r="AD71" s="124"/>
      <c r="AE71" s="124"/>
      <c r="AF71" s="124"/>
      <c r="AG71" s="131"/>
    </row>
    <row r="72" spans="1:37" ht="12" customHeight="1">
      <c r="A72" s="112"/>
      <c r="C72" s="65"/>
      <c r="D72" s="65"/>
      <c r="E72" s="3572">
        <v>342401</v>
      </c>
      <c r="F72" s="3572"/>
      <c r="G72" s="65"/>
      <c r="H72" s="65"/>
      <c r="I72" s="65"/>
      <c r="J72" s="65"/>
      <c r="K72" s="65"/>
      <c r="L72" s="65"/>
      <c r="M72" s="65"/>
      <c r="N72" s="65"/>
      <c r="O72" s="51"/>
      <c r="P72" s="3572"/>
      <c r="Q72" s="3572"/>
      <c r="R72" s="67"/>
      <c r="S72" s="67"/>
      <c r="T72" s="67"/>
      <c r="U72" s="67"/>
      <c r="V72" s="52"/>
      <c r="W72" s="124"/>
      <c r="X72" s="124"/>
      <c r="Y72" s="124"/>
      <c r="Z72" s="124"/>
      <c r="AA72" s="124"/>
      <c r="AB72" s="124"/>
      <c r="AC72" s="124"/>
      <c r="AD72" s="124"/>
      <c r="AE72" s="124"/>
      <c r="AF72" s="124"/>
      <c r="AG72" s="131"/>
    </row>
    <row r="73" spans="1:37" ht="11.25" customHeight="1">
      <c r="A73" s="112"/>
      <c r="B73" s="67"/>
      <c r="E73" s="2143">
        <v>1</v>
      </c>
      <c r="F73" s="3619"/>
      <c r="G73" s="2129" t="s">
        <v>1306</v>
      </c>
      <c r="H73" s="2130"/>
      <c r="I73" s="2130"/>
      <c r="J73" s="2143">
        <v>2</v>
      </c>
      <c r="K73" s="3619"/>
      <c r="L73" s="2129" t="s">
        <v>1311</v>
      </c>
      <c r="M73" s="2130"/>
      <c r="N73" s="2130"/>
      <c r="O73" s="2130"/>
      <c r="P73" s="49"/>
      <c r="Q73" s="49"/>
      <c r="R73" s="49"/>
      <c r="S73" s="49"/>
      <c r="T73" s="49"/>
      <c r="U73" s="65"/>
      <c r="V73" s="52"/>
      <c r="W73" s="124"/>
      <c r="X73" s="124"/>
      <c r="Y73" s="124"/>
      <c r="Z73" s="124"/>
      <c r="AA73" s="124"/>
      <c r="AB73" s="124"/>
      <c r="AC73" s="124"/>
      <c r="AD73" s="124"/>
      <c r="AE73" s="124"/>
      <c r="AF73" s="124"/>
      <c r="AG73" s="131"/>
    </row>
    <row r="74" spans="1:37" ht="11.25" customHeight="1">
      <c r="A74" s="112"/>
      <c r="B74" s="67"/>
      <c r="E74" s="2143"/>
      <c r="F74" s="3620"/>
      <c r="G74" s="2129"/>
      <c r="H74" s="2130"/>
      <c r="I74" s="2130"/>
      <c r="J74" s="2143"/>
      <c r="K74" s="3620"/>
      <c r="L74" s="2129"/>
      <c r="M74" s="2130"/>
      <c r="N74" s="2130"/>
      <c r="O74" s="2130"/>
      <c r="P74" s="67"/>
      <c r="Q74" s="177"/>
      <c r="R74" s="177"/>
      <c r="S74" s="177"/>
      <c r="T74" s="177"/>
      <c r="U74" s="75"/>
      <c r="V74" s="52"/>
      <c r="W74" s="124"/>
      <c r="X74" s="124"/>
      <c r="Y74" s="124"/>
      <c r="Z74" s="124"/>
      <c r="AA74" s="124"/>
      <c r="AB74" s="124"/>
      <c r="AC74" s="124"/>
      <c r="AD74" s="124"/>
      <c r="AE74" s="124"/>
      <c r="AF74" s="124"/>
      <c r="AG74" s="131"/>
    </row>
    <row r="75" spans="1:37" ht="11.25" customHeight="1">
      <c r="A75" s="112"/>
      <c r="B75" s="44"/>
      <c r="C75" s="47"/>
      <c r="D75" s="47"/>
      <c r="E75" s="51"/>
      <c r="F75" s="51"/>
      <c r="G75" s="51"/>
      <c r="H75" s="51"/>
      <c r="I75" s="51"/>
      <c r="J75" s="51"/>
      <c r="K75" s="51"/>
      <c r="L75" s="51"/>
      <c r="M75" s="51"/>
      <c r="N75" s="40"/>
      <c r="O75" s="40"/>
      <c r="P75" s="51"/>
      <c r="Q75" s="51"/>
      <c r="R75" s="51"/>
      <c r="S75" s="212"/>
      <c r="T75" s="177"/>
      <c r="U75" s="75"/>
      <c r="V75" s="52"/>
      <c r="W75" s="124"/>
      <c r="X75" s="47"/>
      <c r="Y75" s="51"/>
      <c r="Z75" s="51"/>
      <c r="AA75" s="51"/>
      <c r="AB75" s="51"/>
      <c r="AC75" s="51"/>
      <c r="AD75" s="51"/>
      <c r="AE75" s="51"/>
      <c r="AF75" s="51"/>
      <c r="AG75" s="51"/>
      <c r="AH75" s="51"/>
      <c r="AI75" s="51"/>
      <c r="AJ75" s="51"/>
      <c r="AK75" s="212"/>
    </row>
    <row r="76" spans="1:37" ht="11.25" customHeight="1">
      <c r="A76" s="112"/>
      <c r="B76" s="65"/>
      <c r="C76" s="66"/>
      <c r="D76" s="52"/>
      <c r="E76" s="65"/>
      <c r="F76" s="47"/>
      <c r="G76" s="67"/>
      <c r="H76" s="67"/>
      <c r="I76" s="67"/>
      <c r="J76" s="67"/>
      <c r="K76" s="67"/>
      <c r="L76" s="67"/>
      <c r="M76" s="67"/>
      <c r="N76" s="40"/>
      <c r="O76" s="40"/>
      <c r="P76" s="65"/>
      <c r="Q76" s="105"/>
      <c r="R76" s="105"/>
      <c r="S76" s="213"/>
      <c r="T76" s="177"/>
      <c r="U76" s="75"/>
      <c r="V76" s="52"/>
      <c r="W76" s="124"/>
      <c r="X76" s="52"/>
      <c r="Y76" s="65"/>
      <c r="Z76" s="47"/>
      <c r="AA76" s="67"/>
      <c r="AB76" s="67"/>
      <c r="AC76" s="67"/>
      <c r="AD76" s="67"/>
      <c r="AE76" s="67"/>
      <c r="AF76" s="67"/>
      <c r="AG76" s="67"/>
      <c r="AH76" s="65"/>
      <c r="AI76" s="105"/>
      <c r="AJ76" s="105"/>
      <c r="AK76" s="213"/>
    </row>
    <row r="77" spans="1:37" ht="11.25" customHeight="1">
      <c r="A77" s="112"/>
      <c r="B77" s="67"/>
      <c r="C77" s="52"/>
      <c r="D77" s="52"/>
      <c r="E77" s="52"/>
      <c r="F77" s="52"/>
      <c r="G77" s="65"/>
      <c r="H77" s="52"/>
      <c r="I77" s="52"/>
      <c r="J77" s="52"/>
      <c r="K77" s="52"/>
      <c r="L77" s="52"/>
      <c r="M77" s="67"/>
      <c r="N77" s="51"/>
      <c r="O77" s="51"/>
      <c r="P77" s="67"/>
      <c r="Q77" s="177"/>
      <c r="R77" s="177"/>
      <c r="S77" s="177"/>
      <c r="T77" s="177"/>
      <c r="U77" s="75"/>
      <c r="V77" s="52"/>
      <c r="W77" s="124"/>
      <c r="X77" s="124"/>
      <c r="Y77" s="124"/>
      <c r="Z77" s="124"/>
      <c r="AA77" s="124"/>
      <c r="AB77" s="124"/>
      <c r="AC77" s="124"/>
      <c r="AD77" s="124"/>
      <c r="AE77" s="124"/>
      <c r="AF77" s="124"/>
      <c r="AG77" s="131"/>
    </row>
    <row r="78" spans="1:37" ht="11.25" customHeight="1">
      <c r="A78" s="3533">
        <v>40</v>
      </c>
      <c r="B78" s="3533"/>
      <c r="C78" s="3533"/>
      <c r="D78" s="3533"/>
      <c r="E78" s="3533"/>
      <c r="F78" s="3533"/>
      <c r="G78" s="3533"/>
      <c r="H78" s="3533"/>
      <c r="I78" s="3533"/>
      <c r="J78" s="3533"/>
      <c r="K78" s="3533"/>
      <c r="L78" s="3533"/>
      <c r="M78" s="3533"/>
      <c r="N78" s="3533"/>
      <c r="O78" s="3533"/>
      <c r="P78" s="3533"/>
      <c r="Q78" s="3533"/>
      <c r="R78" s="3533"/>
      <c r="S78" s="3533"/>
      <c r="T78" s="3533"/>
      <c r="U78" s="3533"/>
      <c r="V78" s="3533"/>
      <c r="W78" s="3533"/>
      <c r="X78" s="3533"/>
      <c r="Y78" s="3533"/>
      <c r="Z78" s="3533"/>
      <c r="AA78" s="3533"/>
      <c r="AB78" s="3533"/>
      <c r="AC78" s="3533"/>
      <c r="AD78" s="3533"/>
      <c r="AE78" s="3533"/>
      <c r="AF78" s="3533"/>
      <c r="AG78" s="3533"/>
      <c r="AH78" s="3533"/>
      <c r="AI78" s="3533"/>
      <c r="AJ78" s="3533"/>
      <c r="AK78" s="3533"/>
    </row>
    <row r="79" spans="1:37" ht="11.25" customHeight="1">
      <c r="A79" s="112"/>
      <c r="B79" s="67"/>
      <c r="C79" s="52"/>
      <c r="D79" s="52"/>
      <c r="E79" s="52"/>
      <c r="F79" s="52"/>
      <c r="G79" s="65"/>
      <c r="H79" s="52"/>
      <c r="I79" s="52"/>
      <c r="J79" s="52"/>
      <c r="K79" s="52"/>
      <c r="L79" s="52"/>
      <c r="M79" s="67"/>
      <c r="N79" s="51"/>
      <c r="O79" s="51"/>
      <c r="P79" s="67"/>
      <c r="Q79" s="177"/>
      <c r="R79" s="177"/>
      <c r="S79" s="177"/>
      <c r="T79" s="177"/>
      <c r="U79" s="75"/>
      <c r="V79" s="52"/>
      <c r="W79" s="124"/>
      <c r="X79" s="124"/>
      <c r="Y79" s="124"/>
      <c r="Z79" s="124"/>
      <c r="AA79" s="124"/>
      <c r="AB79" s="124"/>
      <c r="AC79" s="124"/>
      <c r="AD79" s="124"/>
      <c r="AE79" s="124"/>
      <c r="AF79" s="124"/>
      <c r="AG79" s="131"/>
    </row>
    <row r="80" spans="1:37" ht="11.25" customHeight="1">
      <c r="A80" s="112"/>
      <c r="B80" s="67"/>
      <c r="C80" s="52"/>
      <c r="D80" s="52"/>
      <c r="E80" s="52"/>
      <c r="F80" s="52"/>
      <c r="G80" s="65"/>
      <c r="H80" s="52"/>
      <c r="I80" s="52"/>
      <c r="J80" s="52"/>
      <c r="K80" s="52"/>
      <c r="L80" s="52"/>
      <c r="M80" s="67"/>
      <c r="N80" s="51"/>
      <c r="O80" s="51"/>
      <c r="P80" s="67"/>
      <c r="Q80" s="177"/>
      <c r="R80" s="177"/>
      <c r="S80" s="177"/>
      <c r="T80" s="177"/>
      <c r="U80" s="75"/>
      <c r="V80" s="52"/>
      <c r="W80" s="124"/>
      <c r="X80" s="124"/>
      <c r="Y80" s="124"/>
      <c r="Z80" s="124"/>
      <c r="AA80" s="124"/>
      <c r="AB80" s="124"/>
      <c r="AC80" s="124"/>
      <c r="AD80" s="124"/>
      <c r="AE80" s="124"/>
      <c r="AF80" s="124"/>
      <c r="AG80" s="131"/>
    </row>
    <row r="183" spans="11:11" ht="91.8">
      <c r="K183" s="161" t="s">
        <v>1566</v>
      </c>
    </row>
    <row r="184" spans="11:11" ht="112.2">
      <c r="K184" s="162" t="s">
        <v>1567</v>
      </c>
    </row>
  </sheetData>
  <sheetProtection selectLockedCells="1" selectUnlockedCells="1"/>
  <mergeCells count="86">
    <mergeCell ref="AE57:AG58"/>
    <mergeCell ref="AH57:AH58"/>
    <mergeCell ref="A1:AK1"/>
    <mergeCell ref="A2:AK2"/>
    <mergeCell ref="A3:AK3"/>
    <mergeCell ref="O7:R7"/>
    <mergeCell ref="S7:V7"/>
    <mergeCell ref="W7:Y7"/>
    <mergeCell ref="AF7:AG7"/>
    <mergeCell ref="B5:G6"/>
    <mergeCell ref="H5:I6"/>
    <mergeCell ref="Y39:Z39"/>
    <mergeCell ref="E12:F12"/>
    <mergeCell ref="P12:Q12"/>
    <mergeCell ref="E20:F20"/>
    <mergeCell ref="E28:F28"/>
    <mergeCell ref="P28:Q28"/>
    <mergeCell ref="E64:F64"/>
    <mergeCell ref="P64:Q64"/>
    <mergeCell ref="AD57:AD58"/>
    <mergeCell ref="E72:F72"/>
    <mergeCell ref="P72:Q72"/>
    <mergeCell ref="N48:N49"/>
    <mergeCell ref="N51:N52"/>
    <mergeCell ref="N54:N55"/>
    <mergeCell ref="N57:N58"/>
    <mergeCell ref="R57:R58"/>
    <mergeCell ref="P47:Q47"/>
    <mergeCell ref="S40:Z41"/>
    <mergeCell ref="A78:AK78"/>
    <mergeCell ref="E13:E14"/>
    <mergeCell ref="E21:E22"/>
    <mergeCell ref="E29:E30"/>
    <mergeCell ref="E65:E66"/>
    <mergeCell ref="E73:E74"/>
    <mergeCell ref="F13:F14"/>
    <mergeCell ref="F21:F22"/>
    <mergeCell ref="F29:F30"/>
    <mergeCell ref="F65:F66"/>
    <mergeCell ref="F73:F74"/>
    <mergeCell ref="G40:G41"/>
    <mergeCell ref="J13:J14"/>
    <mergeCell ref="J21:J22"/>
    <mergeCell ref="J29:J30"/>
    <mergeCell ref="J65:J66"/>
    <mergeCell ref="K13:K14"/>
    <mergeCell ref="K21:K22"/>
    <mergeCell ref="K29:K30"/>
    <mergeCell ref="K65:K66"/>
    <mergeCell ref="K73:K74"/>
    <mergeCell ref="H36:O36"/>
    <mergeCell ref="H37:O37"/>
    <mergeCell ref="N39:O39"/>
    <mergeCell ref="G65:I66"/>
    <mergeCell ref="AH48:AH49"/>
    <mergeCell ref="AH51:AH52"/>
    <mergeCell ref="AH54:AH55"/>
    <mergeCell ref="G73:I74"/>
    <mergeCell ref="L21:O22"/>
    <mergeCell ref="G29:I30"/>
    <mergeCell ref="L29:O30"/>
    <mergeCell ref="O48:Q49"/>
    <mergeCell ref="O51:Q52"/>
    <mergeCell ref="H40:O41"/>
    <mergeCell ref="O57:Q58"/>
    <mergeCell ref="O54:Q55"/>
    <mergeCell ref="G21:I22"/>
    <mergeCell ref="L73:O74"/>
    <mergeCell ref="L65:O66"/>
    <mergeCell ref="J73:J74"/>
    <mergeCell ref="AE54:AG55"/>
    <mergeCell ref="AE48:AG49"/>
    <mergeCell ref="G13:I14"/>
    <mergeCell ref="L13:O14"/>
    <mergeCell ref="R40:R41"/>
    <mergeCell ref="R48:R49"/>
    <mergeCell ref="R51:R52"/>
    <mergeCell ref="R54:R55"/>
    <mergeCell ref="AF47:AG47"/>
    <mergeCell ref="AD48:AD49"/>
    <mergeCell ref="AD51:AD52"/>
    <mergeCell ref="AD54:AD55"/>
    <mergeCell ref="AE51:AG52"/>
    <mergeCell ref="S36:Z36"/>
    <mergeCell ref="S37:Z37"/>
    <mergeCell ref="P20:Q20"/>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2060"/>
  </sheetPr>
  <dimension ref="A1:AS339"/>
  <sheetViews>
    <sheetView showGridLines="0" view="pageBreakPreview" topLeftCell="A255" zoomScaleNormal="100" workbookViewId="0">
      <selection activeCell="D270" sqref="D270:D271"/>
    </sheetView>
  </sheetViews>
  <sheetFormatPr defaultColWidth="9.109375" defaultRowHeight="10.199999999999999"/>
  <cols>
    <col min="1" max="1" width="3.6640625" style="110" customWidth="1"/>
    <col min="2" max="2" width="0.6640625" style="111" customWidth="1"/>
    <col min="3" max="3" width="4.44140625" style="111" customWidth="1"/>
    <col min="4" max="4" width="3.88671875" style="111" customWidth="1"/>
    <col min="5" max="6" width="4.88671875" style="111" customWidth="1"/>
    <col min="7" max="9" width="3.44140625" style="111" customWidth="1"/>
    <col min="10" max="13" width="3.6640625" style="111" customWidth="1"/>
    <col min="14" max="14" width="4.44140625" style="111" customWidth="1"/>
    <col min="15" max="16" width="3.33203125" style="111" customWidth="1"/>
    <col min="17" max="17" width="4.44140625" style="111" customWidth="1"/>
    <col min="18" max="20" width="3.88671875" style="111" customWidth="1"/>
    <col min="21" max="21" width="7" style="111" customWidth="1"/>
    <col min="22" max="27" width="3.88671875" style="111" customWidth="1"/>
    <col min="28" max="28" width="2.6640625" style="111" customWidth="1"/>
    <col min="29" max="33" width="3.88671875" style="111" customWidth="1"/>
    <col min="34" max="34" width="4.5546875" style="111" customWidth="1"/>
    <col min="35" max="35" width="4.33203125" style="111" customWidth="1"/>
    <col min="36" max="36" width="4.44140625" style="111" customWidth="1"/>
    <col min="37" max="37" width="3.88671875" style="111" customWidth="1"/>
    <col min="38" max="39" width="3.6640625" style="111" customWidth="1"/>
    <col min="40" max="16384" width="9.109375" style="111"/>
  </cols>
  <sheetData>
    <row r="1" spans="1:45" ht="12">
      <c r="A1" s="3711" t="s">
        <v>3276</v>
      </c>
      <c r="B1" s="3643"/>
      <c r="C1" s="3643"/>
      <c r="D1" s="3643"/>
      <c r="E1" s="3643"/>
      <c r="F1" s="3643"/>
      <c r="G1" s="3643"/>
      <c r="H1" s="3643"/>
      <c r="I1" s="3643"/>
      <c r="J1" s="3643"/>
      <c r="K1" s="3643"/>
      <c r="L1" s="3643"/>
      <c r="M1" s="3643"/>
      <c r="N1" s="3643"/>
      <c r="O1" s="3643"/>
      <c r="P1" s="3643"/>
      <c r="Q1" s="3643"/>
      <c r="R1" s="3643"/>
      <c r="S1" s="3643"/>
      <c r="T1" s="3643"/>
      <c r="U1" s="3643"/>
      <c r="V1" s="3643"/>
      <c r="W1" s="3643"/>
      <c r="X1" s="3643"/>
      <c r="Y1" s="3643"/>
      <c r="Z1" s="3643"/>
      <c r="AA1" s="3643"/>
      <c r="AB1" s="3643"/>
      <c r="AC1" s="3643"/>
      <c r="AD1" s="3643"/>
      <c r="AE1" s="3643"/>
      <c r="AF1" s="3643"/>
      <c r="AG1" s="3643"/>
      <c r="AH1" s="3643"/>
      <c r="AI1" s="3643"/>
      <c r="AJ1" s="3643"/>
      <c r="AK1" s="3643"/>
      <c r="AL1" s="156"/>
    </row>
    <row r="2" spans="1:45">
      <c r="A2" s="3644" t="s">
        <v>107</v>
      </c>
      <c r="B2" s="3644"/>
      <c r="C2" s="3644"/>
      <c r="D2" s="3644"/>
      <c r="E2" s="3644"/>
      <c r="F2" s="3644"/>
      <c r="G2" s="3644"/>
      <c r="H2" s="3644"/>
      <c r="I2" s="3644"/>
      <c r="J2" s="3644"/>
      <c r="K2" s="3644"/>
      <c r="L2" s="3644"/>
      <c r="M2" s="3644"/>
      <c r="N2" s="3644"/>
      <c r="O2" s="3644"/>
      <c r="P2" s="3644"/>
      <c r="Q2" s="3644"/>
      <c r="R2" s="3644"/>
      <c r="S2" s="3644"/>
      <c r="T2" s="3644"/>
      <c r="U2" s="3644"/>
      <c r="V2" s="3644"/>
      <c r="W2" s="3644"/>
      <c r="X2" s="3644"/>
      <c r="Y2" s="3644"/>
      <c r="Z2" s="3644"/>
      <c r="AA2" s="3644"/>
      <c r="AB2" s="3644"/>
      <c r="AC2" s="3644"/>
      <c r="AD2" s="3644"/>
      <c r="AE2" s="3644"/>
      <c r="AF2" s="3644"/>
      <c r="AG2" s="3644"/>
      <c r="AH2" s="3644"/>
      <c r="AI2" s="3644"/>
      <c r="AJ2" s="3644"/>
      <c r="AK2" s="3644"/>
      <c r="AL2" s="157"/>
    </row>
    <row r="3" spans="1:45">
      <c r="A3" s="1984" t="s">
        <v>1293</v>
      </c>
      <c r="B3" s="1984"/>
      <c r="C3" s="1984"/>
      <c r="D3" s="1984"/>
      <c r="E3" s="1984"/>
      <c r="F3" s="1984"/>
      <c r="G3" s="1984"/>
      <c r="H3" s="1984"/>
      <c r="I3" s="1984"/>
      <c r="J3" s="1984"/>
      <c r="K3" s="1984"/>
      <c r="L3" s="1984"/>
      <c r="M3" s="1984"/>
      <c r="N3" s="1984"/>
      <c r="O3" s="1984"/>
      <c r="P3" s="1984"/>
      <c r="Q3" s="1984"/>
      <c r="R3" s="1984"/>
      <c r="S3" s="1984"/>
      <c r="T3" s="1984"/>
      <c r="U3" s="1984"/>
      <c r="V3" s="1984"/>
      <c r="W3" s="1984"/>
      <c r="X3" s="1984"/>
      <c r="Y3" s="1984"/>
      <c r="Z3" s="1984"/>
      <c r="AA3" s="1984"/>
      <c r="AB3" s="1984"/>
      <c r="AC3" s="1984"/>
      <c r="AD3" s="1984"/>
      <c r="AE3" s="1984"/>
      <c r="AF3" s="1984"/>
      <c r="AG3" s="1984"/>
      <c r="AH3" s="1984"/>
      <c r="AI3" s="1984"/>
      <c r="AJ3" s="1984"/>
      <c r="AK3" s="1984"/>
      <c r="AL3" s="158"/>
    </row>
    <row r="4" spans="1:45">
      <c r="A4" s="112"/>
      <c r="B4" s="67"/>
      <c r="C4" s="52"/>
      <c r="D4" s="52"/>
      <c r="E4" s="52"/>
      <c r="F4" s="52"/>
      <c r="G4" s="65"/>
      <c r="H4" s="52"/>
      <c r="I4" s="52"/>
      <c r="J4" s="52"/>
      <c r="K4" s="52"/>
      <c r="L4" s="52"/>
      <c r="M4" s="52"/>
      <c r="N4" s="52"/>
      <c r="O4" s="52"/>
      <c r="P4" s="65"/>
      <c r="Q4" s="65"/>
      <c r="R4" s="65"/>
      <c r="S4" s="65"/>
      <c r="T4" s="65"/>
      <c r="U4" s="65"/>
      <c r="V4" s="65"/>
      <c r="W4" s="65"/>
      <c r="X4" s="52"/>
      <c r="Y4" s="124"/>
      <c r="Z4" s="65"/>
      <c r="AA4" s="65"/>
      <c r="AB4" s="65"/>
      <c r="AC4" s="65"/>
      <c r="AD4" s="65"/>
      <c r="AE4" s="65"/>
      <c r="AF4" s="65"/>
      <c r="AG4" s="65"/>
      <c r="AH4" s="65"/>
      <c r="AI4" s="65"/>
      <c r="AJ4" s="65"/>
      <c r="AK4" s="65"/>
      <c r="AL4" s="65"/>
    </row>
    <row r="5" spans="1:45" ht="15" customHeight="1">
      <c r="B5" s="3588" t="s">
        <v>1294</v>
      </c>
      <c r="C5" s="3589"/>
      <c r="D5" s="3589"/>
      <c r="E5" s="3589"/>
      <c r="F5" s="3589"/>
      <c r="G5" s="3590"/>
      <c r="H5" s="3594" t="s">
        <v>1721</v>
      </c>
      <c r="I5" s="3595"/>
      <c r="J5" s="132"/>
      <c r="K5" s="133" t="s">
        <v>1722</v>
      </c>
      <c r="L5" s="132"/>
      <c r="M5" s="132"/>
      <c r="O5" s="134"/>
      <c r="P5" s="134"/>
      <c r="Q5" s="134"/>
      <c r="R5" s="131"/>
      <c r="S5" s="131"/>
      <c r="T5" s="131"/>
      <c r="U5" s="131"/>
      <c r="V5" s="131"/>
      <c r="W5" s="131"/>
      <c r="X5" s="131"/>
      <c r="Y5" s="131"/>
      <c r="Z5" s="131"/>
      <c r="AA5" s="131"/>
      <c r="AB5" s="131"/>
      <c r="AC5" s="131"/>
      <c r="AD5" s="131"/>
      <c r="AE5" s="131"/>
      <c r="AF5" s="65"/>
      <c r="AG5" s="65"/>
      <c r="AH5" s="65"/>
      <c r="AI5" s="65"/>
      <c r="AJ5" s="65"/>
      <c r="AK5" s="65"/>
      <c r="AL5" s="65"/>
      <c r="AM5" s="65"/>
    </row>
    <row r="6" spans="1:45" ht="15" customHeight="1">
      <c r="A6" s="113"/>
      <c r="B6" s="3591"/>
      <c r="C6" s="3592"/>
      <c r="D6" s="3592"/>
      <c r="E6" s="3592"/>
      <c r="F6" s="3592"/>
      <c r="G6" s="3593"/>
      <c r="H6" s="3596"/>
      <c r="I6" s="3597"/>
      <c r="J6" s="135"/>
      <c r="K6" s="86" t="s">
        <v>1723</v>
      </c>
      <c r="L6" s="135"/>
      <c r="M6" s="135"/>
      <c r="O6" s="136"/>
      <c r="P6" s="136"/>
      <c r="Q6" s="136"/>
      <c r="R6" s="75"/>
      <c r="S6" s="75"/>
      <c r="T6" s="75"/>
      <c r="U6" s="65"/>
      <c r="V6" s="65"/>
      <c r="W6" s="65"/>
      <c r="X6" s="65"/>
      <c r="Y6" s="65"/>
      <c r="Z6" s="65"/>
      <c r="AA6" s="65"/>
      <c r="AB6" s="65"/>
      <c r="AC6" s="65"/>
      <c r="AD6" s="65"/>
      <c r="AE6" s="65"/>
      <c r="AF6" s="140"/>
      <c r="AG6" s="140"/>
      <c r="AH6" s="115"/>
      <c r="AI6" s="115"/>
      <c r="AJ6" s="115"/>
      <c r="AK6" s="115"/>
      <c r="AL6" s="115"/>
      <c r="AM6" s="115"/>
      <c r="AN6" s="115"/>
      <c r="AO6" s="115"/>
      <c r="AP6" s="115"/>
      <c r="AQ6" s="115"/>
      <c r="AR6" s="115"/>
      <c r="AS6" s="115"/>
    </row>
    <row r="7" spans="1:45">
      <c r="A7" s="112"/>
      <c r="B7" s="67"/>
      <c r="C7" s="52"/>
      <c r="D7" s="52"/>
      <c r="E7" s="52"/>
      <c r="F7" s="52"/>
      <c r="G7" s="65"/>
      <c r="H7" s="52"/>
      <c r="I7" s="52"/>
      <c r="J7" s="52"/>
      <c r="K7" s="52"/>
      <c r="L7" s="52"/>
      <c r="M7" s="52"/>
      <c r="N7" s="52"/>
      <c r="O7" s="52"/>
      <c r="P7" s="65"/>
      <c r="Q7" s="65"/>
      <c r="R7" s="65"/>
      <c r="S7" s="65"/>
      <c r="T7" s="65"/>
      <c r="U7" s="65"/>
      <c r="V7" s="65"/>
      <c r="W7" s="65"/>
      <c r="X7" s="52"/>
      <c r="Y7" s="124"/>
      <c r="Z7" s="65"/>
      <c r="AA7" s="65"/>
      <c r="AB7" s="65"/>
      <c r="AC7" s="65"/>
      <c r="AD7" s="65"/>
      <c r="AE7" s="65"/>
      <c r="AF7" s="65"/>
      <c r="AG7" s="65"/>
      <c r="AH7" s="65"/>
      <c r="AI7" s="65"/>
      <c r="AJ7" s="65"/>
      <c r="AK7" s="65"/>
      <c r="AL7" s="65"/>
    </row>
    <row r="8" spans="1:45">
      <c r="A8" s="112"/>
      <c r="B8" s="67"/>
      <c r="C8" s="52"/>
      <c r="D8" s="52"/>
      <c r="E8" s="52"/>
      <c r="F8" s="52"/>
      <c r="G8" s="65"/>
      <c r="H8" s="52"/>
      <c r="I8" s="52"/>
      <c r="J8" s="52"/>
      <c r="K8" s="52"/>
      <c r="L8" s="52"/>
      <c r="M8" s="52"/>
      <c r="N8" s="52"/>
      <c r="O8" s="52"/>
      <c r="P8" s="65"/>
      <c r="Q8" s="65"/>
      <c r="R8" s="65"/>
      <c r="S8" s="65"/>
      <c r="T8" s="65"/>
      <c r="U8" s="65"/>
      <c r="V8" s="65"/>
      <c r="W8" s="65"/>
      <c r="X8" s="52"/>
      <c r="Y8" s="124"/>
      <c r="Z8" s="65"/>
      <c r="AA8" s="65"/>
      <c r="AB8" s="65"/>
      <c r="AC8" s="65"/>
      <c r="AD8" s="65"/>
      <c r="AE8" s="65"/>
      <c r="AF8" s="65"/>
      <c r="AG8" s="65"/>
      <c r="AH8" s="65"/>
      <c r="AI8" s="65"/>
      <c r="AJ8" s="65"/>
      <c r="AK8" s="65"/>
      <c r="AL8" s="65"/>
    </row>
    <row r="9" spans="1:45" s="109" customFormat="1" ht="11.25" customHeight="1">
      <c r="A9" s="1928" t="s">
        <v>1724</v>
      </c>
      <c r="B9" s="111"/>
      <c r="C9" s="109" t="s">
        <v>1725</v>
      </c>
      <c r="D9" s="111"/>
      <c r="E9" s="111"/>
      <c r="F9" s="111"/>
      <c r="G9" s="111"/>
      <c r="H9" s="111"/>
      <c r="I9" s="111"/>
      <c r="J9" s="111"/>
      <c r="K9" s="111"/>
      <c r="L9" s="111"/>
      <c r="M9" s="111"/>
      <c r="N9" s="111"/>
      <c r="O9" s="111"/>
      <c r="P9" s="111"/>
      <c r="Q9" s="111"/>
      <c r="U9" s="65"/>
      <c r="V9" s="65"/>
      <c r="W9" s="65"/>
      <c r="X9" s="65"/>
      <c r="Y9" s="65"/>
      <c r="Z9" s="65"/>
      <c r="AF9" s="65"/>
      <c r="AG9" s="65"/>
      <c r="AH9" s="65"/>
      <c r="AI9" s="65"/>
      <c r="AJ9" s="65"/>
      <c r="AK9" s="65"/>
      <c r="AL9" s="65"/>
      <c r="AM9" s="111"/>
    </row>
    <row r="10" spans="1:45" s="109" customFormat="1" ht="11.25" customHeight="1">
      <c r="A10" s="110"/>
      <c r="B10" s="111"/>
      <c r="C10" s="115" t="s">
        <v>1726</v>
      </c>
      <c r="D10" s="111"/>
      <c r="E10" s="111"/>
      <c r="F10" s="111"/>
      <c r="G10" s="111"/>
      <c r="H10" s="111"/>
      <c r="I10" s="111"/>
      <c r="J10" s="111"/>
      <c r="K10" s="111"/>
      <c r="L10" s="111"/>
      <c r="M10" s="111"/>
      <c r="N10" s="111"/>
      <c r="O10" s="111"/>
      <c r="P10" s="111"/>
      <c r="Q10" s="111"/>
      <c r="U10" s="65"/>
      <c r="V10" s="65"/>
      <c r="W10" s="65"/>
      <c r="X10" s="65"/>
      <c r="Y10" s="65"/>
      <c r="Z10" s="65"/>
      <c r="AD10" s="115"/>
      <c r="AF10" s="75"/>
      <c r="AG10" s="75"/>
      <c r="AH10" s="65"/>
      <c r="AI10" s="65"/>
      <c r="AJ10" s="65"/>
      <c r="AK10" s="65"/>
      <c r="AL10" s="65"/>
      <c r="AM10" s="111"/>
    </row>
    <row r="11" spans="1:45" s="109" customFormat="1" ht="12.75" customHeight="1">
      <c r="A11" s="114"/>
      <c r="C11" s="62"/>
      <c r="D11" s="163"/>
      <c r="E11" s="57"/>
      <c r="F11" s="116"/>
      <c r="G11" s="95"/>
      <c r="H11" s="95"/>
      <c r="I11" s="95"/>
      <c r="J11" s="65"/>
      <c r="K11" s="65"/>
      <c r="L11" s="65"/>
      <c r="M11" s="65"/>
      <c r="N11" s="65"/>
      <c r="O11" s="95"/>
      <c r="P11" s="95"/>
      <c r="Q11" s="95"/>
      <c r="R11" s="62"/>
      <c r="S11" s="57"/>
      <c r="T11" s="116"/>
      <c r="U11" s="95"/>
      <c r="V11" s="95"/>
      <c r="W11" s="95"/>
      <c r="X11" s="95"/>
      <c r="Y11" s="95"/>
      <c r="Z11" s="95"/>
      <c r="AA11" s="95"/>
      <c r="AB11" s="95"/>
      <c r="AC11" s="95"/>
      <c r="AD11" s="95"/>
      <c r="AE11" s="95"/>
      <c r="AH11" s="65"/>
      <c r="AI11" s="3572">
        <v>370001</v>
      </c>
      <c r="AJ11" s="3572"/>
      <c r="AL11" s="65"/>
      <c r="AM11" s="111"/>
    </row>
    <row r="12" spans="1:45" s="109" customFormat="1" ht="11.25" customHeight="1">
      <c r="A12" s="114"/>
      <c r="C12" s="52" t="s">
        <v>144</v>
      </c>
      <c r="D12" s="65" t="s">
        <v>1727</v>
      </c>
      <c r="E12" s="163"/>
      <c r="F12" s="67"/>
      <c r="G12" s="67"/>
      <c r="H12" s="67"/>
      <c r="I12" s="67"/>
      <c r="J12" s="116"/>
      <c r="K12" s="116"/>
      <c r="L12" s="116"/>
      <c r="M12" s="116"/>
      <c r="N12" s="167"/>
      <c r="O12" s="67"/>
      <c r="P12" s="67"/>
      <c r="Q12" s="65"/>
      <c r="R12" s="65"/>
      <c r="S12" s="163"/>
      <c r="T12" s="67"/>
      <c r="U12" s="67"/>
      <c r="V12" s="67"/>
      <c r="W12" s="67"/>
      <c r="X12" s="67"/>
      <c r="Y12" s="67"/>
      <c r="Z12" s="67"/>
      <c r="AA12" s="67"/>
      <c r="AB12" s="67"/>
      <c r="AC12" s="67"/>
      <c r="AD12" s="67"/>
      <c r="AE12" s="67"/>
      <c r="AH12" s="65"/>
      <c r="AI12" s="2143">
        <v>1</v>
      </c>
      <c r="AJ12" s="3619" t="s">
        <v>72</v>
      </c>
      <c r="AL12" s="65"/>
      <c r="AM12" s="111"/>
    </row>
    <row r="13" spans="1:45" s="109" customFormat="1" ht="11.25" customHeight="1">
      <c r="A13" s="114"/>
      <c r="C13" s="65"/>
      <c r="D13" s="164" t="s">
        <v>1728</v>
      </c>
      <c r="E13" s="95"/>
      <c r="F13" s="164"/>
      <c r="G13" s="116"/>
      <c r="H13" s="116"/>
      <c r="I13" s="116"/>
      <c r="N13" s="167"/>
      <c r="O13" s="116"/>
      <c r="P13" s="116"/>
      <c r="Q13" s="65"/>
      <c r="R13" s="65"/>
      <c r="S13" s="95"/>
      <c r="T13" s="164"/>
      <c r="U13" s="116"/>
      <c r="V13" s="116"/>
      <c r="W13" s="116"/>
      <c r="X13" s="116"/>
      <c r="Y13" s="116"/>
      <c r="Z13" s="116"/>
      <c r="AA13" s="116"/>
      <c r="AB13" s="116"/>
      <c r="AC13" s="116"/>
      <c r="AD13" s="116"/>
      <c r="AE13" s="116"/>
      <c r="AH13" s="65"/>
      <c r="AI13" s="2143"/>
      <c r="AJ13" s="3620"/>
      <c r="AL13" s="65"/>
      <c r="AM13" s="111"/>
    </row>
    <row r="14" spans="1:45" ht="5.25" customHeight="1">
      <c r="A14" s="114"/>
      <c r="B14" s="109"/>
      <c r="C14" s="109"/>
      <c r="D14" s="109"/>
      <c r="E14" s="109"/>
      <c r="F14" s="109"/>
      <c r="G14" s="109"/>
      <c r="H14" s="109"/>
      <c r="J14" s="65"/>
      <c r="K14" s="65"/>
      <c r="L14" s="65"/>
      <c r="M14" s="65"/>
      <c r="N14" s="65"/>
      <c r="O14" s="109"/>
      <c r="P14" s="109"/>
      <c r="Q14" s="65"/>
      <c r="R14" s="65"/>
      <c r="S14" s="131"/>
      <c r="T14" s="131"/>
      <c r="U14" s="131"/>
      <c r="V14" s="131"/>
      <c r="W14" s="131"/>
      <c r="X14" s="131"/>
      <c r="Y14" s="3708"/>
      <c r="Z14" s="3708"/>
      <c r="AA14" s="3708"/>
      <c r="AB14" s="144"/>
      <c r="AC14" s="144"/>
      <c r="AD14" s="144"/>
      <c r="AE14" s="144"/>
      <c r="AF14" s="3708"/>
      <c r="AG14" s="144"/>
      <c r="AH14" s="172"/>
      <c r="AI14" s="172"/>
      <c r="AJ14" s="172"/>
      <c r="AK14" s="172"/>
      <c r="AL14" s="172"/>
      <c r="AM14" s="172"/>
    </row>
    <row r="15" spans="1:45" ht="11.25" customHeight="1">
      <c r="A15" s="113"/>
      <c r="B15" s="115"/>
      <c r="C15" s="52" t="s">
        <v>148</v>
      </c>
      <c r="D15" s="65" t="s">
        <v>1729</v>
      </c>
      <c r="E15" s="163"/>
      <c r="F15" s="67"/>
      <c r="G15" s="67"/>
      <c r="H15" s="67"/>
      <c r="I15" s="67"/>
      <c r="J15" s="116"/>
      <c r="K15" s="116"/>
      <c r="L15" s="116"/>
      <c r="M15" s="116"/>
      <c r="N15" s="167"/>
      <c r="Q15" s="65"/>
      <c r="R15" s="65"/>
      <c r="S15" s="131"/>
      <c r="T15" s="131"/>
      <c r="U15" s="131"/>
      <c r="V15" s="131"/>
      <c r="W15" s="131"/>
      <c r="X15" s="131"/>
      <c r="Y15" s="3248"/>
      <c r="Z15" s="3248"/>
      <c r="AA15" s="3248"/>
      <c r="AB15" s="173"/>
      <c r="AC15" s="173"/>
      <c r="AD15" s="173"/>
      <c r="AE15" s="173"/>
      <c r="AF15" s="3708"/>
      <c r="AG15" s="144"/>
      <c r="AH15" s="172"/>
      <c r="AI15" s="2143">
        <v>2</v>
      </c>
      <c r="AJ15" s="3619" t="s">
        <v>72</v>
      </c>
      <c r="AK15" s="172"/>
      <c r="AL15" s="172"/>
      <c r="AM15" s="172"/>
    </row>
    <row r="16" spans="1:45" ht="11.25" customHeight="1">
      <c r="A16" s="114"/>
      <c r="B16" s="109"/>
      <c r="C16" s="65"/>
      <c r="D16" s="164" t="s">
        <v>1730</v>
      </c>
      <c r="E16" s="95"/>
      <c r="F16" s="164"/>
      <c r="G16" s="116"/>
      <c r="H16" s="116"/>
      <c r="I16" s="116"/>
      <c r="J16" s="109"/>
      <c r="K16" s="109"/>
      <c r="L16" s="109"/>
      <c r="M16" s="109"/>
      <c r="N16" s="167"/>
      <c r="O16" s="109"/>
      <c r="P16" s="109"/>
      <c r="Q16" s="65"/>
      <c r="R16" s="65"/>
      <c r="S16" s="131"/>
      <c r="T16" s="131"/>
      <c r="U16" s="131"/>
      <c r="V16" s="131"/>
      <c r="W16" s="131"/>
      <c r="X16" s="131"/>
      <c r="Y16" s="3707"/>
      <c r="Z16" s="3707"/>
      <c r="AA16" s="3707"/>
      <c r="AB16" s="143"/>
      <c r="AC16" s="143"/>
      <c r="AD16" s="143"/>
      <c r="AE16" s="143"/>
      <c r="AF16" s="3708"/>
      <c r="AG16" s="144"/>
      <c r="AH16" s="131"/>
      <c r="AI16" s="2143"/>
      <c r="AJ16" s="3620"/>
      <c r="AK16" s="131"/>
      <c r="AL16" s="131"/>
      <c r="AM16" s="131"/>
    </row>
    <row r="17" spans="1:39" ht="5.25" customHeight="1">
      <c r="A17" s="113"/>
      <c r="B17" s="115"/>
      <c r="C17" s="109"/>
      <c r="D17" s="109"/>
      <c r="E17" s="109"/>
      <c r="F17" s="109"/>
      <c r="G17" s="109"/>
      <c r="H17" s="109"/>
      <c r="I17" s="109"/>
      <c r="Q17" s="65"/>
      <c r="R17" s="65"/>
      <c r="S17" s="131"/>
      <c r="T17" s="131"/>
      <c r="U17" s="131"/>
      <c r="V17" s="131"/>
      <c r="W17" s="131"/>
      <c r="X17" s="131"/>
      <c r="Y17" s="3707"/>
      <c r="Z17" s="3707"/>
      <c r="AA17" s="3707"/>
      <c r="AB17" s="143"/>
      <c r="AC17" s="143"/>
      <c r="AD17" s="143"/>
      <c r="AE17" s="143"/>
      <c r="AF17" s="3708"/>
      <c r="AG17" s="144"/>
      <c r="AH17" s="131"/>
      <c r="AI17" s="131"/>
      <c r="AJ17" s="131"/>
      <c r="AK17" s="131"/>
      <c r="AL17" s="131"/>
      <c r="AM17" s="131"/>
    </row>
    <row r="18" spans="1:39" ht="11.25" customHeight="1">
      <c r="A18" s="113"/>
      <c r="B18" s="115"/>
      <c r="C18" s="52" t="s">
        <v>191</v>
      </c>
      <c r="D18" s="65" t="s">
        <v>1731</v>
      </c>
      <c r="E18" s="109"/>
      <c r="F18" s="109"/>
      <c r="G18" s="109"/>
      <c r="H18" s="109"/>
      <c r="I18" s="109"/>
      <c r="Q18" s="65"/>
      <c r="R18" s="65"/>
      <c r="S18" s="131"/>
      <c r="T18" s="131"/>
      <c r="U18" s="131"/>
      <c r="V18" s="131"/>
      <c r="W18" s="131"/>
      <c r="X18" s="131"/>
      <c r="Y18" s="143"/>
      <c r="Z18" s="143"/>
      <c r="AA18" s="143"/>
      <c r="AB18" s="143"/>
      <c r="AC18" s="143"/>
      <c r="AD18" s="143"/>
      <c r="AE18" s="143"/>
      <c r="AF18" s="144"/>
      <c r="AG18" s="144"/>
      <c r="AH18" s="131"/>
      <c r="AI18" s="2130">
        <v>3</v>
      </c>
      <c r="AJ18" s="3619"/>
      <c r="AK18" s="131"/>
      <c r="AL18" s="131"/>
      <c r="AM18" s="131"/>
    </row>
    <row r="19" spans="1:39" ht="11.25" customHeight="1">
      <c r="A19" s="113"/>
      <c r="B19" s="115"/>
      <c r="C19" s="109"/>
      <c r="D19" s="115" t="s">
        <v>1732</v>
      </c>
      <c r="E19" s="109"/>
      <c r="F19" s="109"/>
      <c r="G19" s="109"/>
      <c r="H19" s="109"/>
      <c r="I19" s="109"/>
      <c r="Q19" s="65"/>
      <c r="R19" s="65"/>
      <c r="S19" s="131"/>
      <c r="T19" s="131"/>
      <c r="U19" s="131"/>
      <c r="V19" s="131"/>
      <c r="W19" s="131"/>
      <c r="X19" s="131"/>
      <c r="Y19" s="143"/>
      <c r="Z19" s="143"/>
      <c r="AA19" s="143"/>
      <c r="AB19" s="143"/>
      <c r="AC19" s="143"/>
      <c r="AD19" s="143"/>
      <c r="AE19" s="143"/>
      <c r="AF19" s="144"/>
      <c r="AG19" s="144"/>
      <c r="AH19" s="131"/>
      <c r="AI19" s="2130"/>
      <c r="AJ19" s="3620"/>
      <c r="AK19" s="131"/>
      <c r="AL19" s="131"/>
      <c r="AM19" s="131"/>
    </row>
    <row r="20" spans="1:39" ht="5.25" customHeight="1">
      <c r="A20" s="113"/>
      <c r="B20" s="115"/>
      <c r="C20" s="109"/>
      <c r="D20" s="109"/>
      <c r="E20" s="109"/>
      <c r="F20" s="109"/>
      <c r="G20" s="109"/>
      <c r="H20" s="109"/>
      <c r="I20" s="109"/>
      <c r="Q20" s="65"/>
      <c r="R20" s="65"/>
      <c r="S20" s="131"/>
      <c r="T20" s="131"/>
      <c r="U20" s="131"/>
      <c r="V20" s="131"/>
      <c r="W20" s="131"/>
      <c r="X20" s="131"/>
      <c r="Y20" s="143"/>
      <c r="Z20" s="143"/>
      <c r="AA20" s="143"/>
      <c r="AB20" s="143"/>
      <c r="AC20" s="143"/>
      <c r="AD20" s="143"/>
      <c r="AE20" s="143"/>
      <c r="AF20" s="144"/>
      <c r="AG20" s="144"/>
      <c r="AH20" s="131"/>
      <c r="AI20" s="52"/>
      <c r="AJ20" s="131"/>
      <c r="AK20" s="131"/>
      <c r="AL20" s="131"/>
      <c r="AM20" s="131"/>
    </row>
    <row r="21" spans="1:39" ht="10.5" customHeight="1">
      <c r="A21" s="113"/>
      <c r="B21" s="115"/>
      <c r="C21" s="52" t="s">
        <v>248</v>
      </c>
      <c r="D21" s="65" t="s">
        <v>1733</v>
      </c>
      <c r="E21" s="109"/>
      <c r="F21" s="109"/>
      <c r="G21" s="109"/>
      <c r="H21" s="109"/>
      <c r="I21" s="109"/>
      <c r="Q21" s="65"/>
      <c r="R21" s="65"/>
      <c r="S21" s="131"/>
      <c r="T21" s="131"/>
      <c r="U21" s="131"/>
      <c r="V21" s="131"/>
      <c r="W21" s="131"/>
      <c r="X21" s="131"/>
      <c r="Y21" s="143"/>
      <c r="Z21" s="143"/>
      <c r="AA21" s="143"/>
      <c r="AB21" s="143"/>
      <c r="AC21" s="143"/>
      <c r="AD21" s="143"/>
      <c r="AE21" s="143"/>
      <c r="AF21" s="144"/>
      <c r="AG21" s="144"/>
      <c r="AH21" s="131"/>
      <c r="AI21" s="2143">
        <v>4</v>
      </c>
      <c r="AJ21" s="3619"/>
      <c r="AK21" s="131"/>
      <c r="AL21" s="131"/>
      <c r="AM21" s="131"/>
    </row>
    <row r="22" spans="1:39" ht="10.5" customHeight="1">
      <c r="A22" s="113"/>
      <c r="B22" s="115"/>
      <c r="C22" s="109"/>
      <c r="D22" s="115" t="s">
        <v>1734</v>
      </c>
      <c r="E22" s="109"/>
      <c r="F22" s="109"/>
      <c r="G22" s="109"/>
      <c r="H22" s="109"/>
      <c r="I22" s="109"/>
      <c r="Q22" s="65"/>
      <c r="R22" s="65"/>
      <c r="S22" s="131"/>
      <c r="T22" s="131"/>
      <c r="U22" s="131"/>
      <c r="V22" s="131"/>
      <c r="W22" s="131"/>
      <c r="X22" s="131"/>
      <c r="Y22" s="143"/>
      <c r="Z22" s="143"/>
      <c r="AA22" s="143"/>
      <c r="AB22" s="143"/>
      <c r="AC22" s="143"/>
      <c r="AD22" s="143"/>
      <c r="AE22" s="143"/>
      <c r="AF22" s="144"/>
      <c r="AG22" s="144"/>
      <c r="AH22" s="131"/>
      <c r="AI22" s="2143"/>
      <c r="AJ22" s="3620"/>
      <c r="AK22" s="131"/>
      <c r="AL22" s="131"/>
      <c r="AM22" s="131"/>
    </row>
    <row r="23" spans="1:39" ht="6" customHeight="1">
      <c r="A23" s="113"/>
      <c r="B23" s="115"/>
      <c r="C23" s="109"/>
      <c r="D23" s="109"/>
      <c r="E23" s="109"/>
      <c r="F23" s="109"/>
      <c r="G23" s="109"/>
      <c r="H23" s="109"/>
      <c r="I23" s="109"/>
      <c r="Q23" s="65"/>
      <c r="R23" s="65"/>
      <c r="S23" s="131"/>
      <c r="T23" s="131"/>
      <c r="U23" s="131"/>
      <c r="V23" s="131"/>
      <c r="W23" s="131"/>
      <c r="X23" s="131"/>
      <c r="Y23" s="143"/>
      <c r="Z23" s="143"/>
      <c r="AA23" s="143"/>
      <c r="AB23" s="143"/>
      <c r="AC23" s="143"/>
      <c r="AD23" s="143"/>
      <c r="AE23" s="143"/>
      <c r="AF23" s="144"/>
      <c r="AG23" s="144"/>
      <c r="AH23" s="131"/>
      <c r="AI23" s="131"/>
      <c r="AJ23" s="131"/>
      <c r="AK23" s="131"/>
      <c r="AL23" s="131"/>
      <c r="AM23" s="131"/>
    </row>
    <row r="24" spans="1:39" ht="10.5" customHeight="1">
      <c r="A24" s="113"/>
      <c r="B24" s="115"/>
      <c r="C24" s="52" t="s">
        <v>251</v>
      </c>
      <c r="D24" s="65" t="s">
        <v>1735</v>
      </c>
      <c r="E24" s="109"/>
      <c r="F24" s="109"/>
      <c r="G24" s="109"/>
      <c r="H24" s="109"/>
      <c r="I24" s="109"/>
      <c r="Q24" s="65"/>
      <c r="R24" s="65"/>
      <c r="S24" s="131"/>
      <c r="T24" s="131"/>
      <c r="U24" s="131"/>
      <c r="V24" s="131"/>
      <c r="W24" s="131"/>
      <c r="X24" s="131"/>
      <c r="Y24" s="143"/>
      <c r="Z24" s="143"/>
      <c r="AA24" s="143"/>
      <c r="AB24" s="143"/>
      <c r="AC24" s="143"/>
      <c r="AD24" s="143"/>
      <c r="AE24" s="143"/>
      <c r="AF24" s="144"/>
      <c r="AG24" s="144"/>
      <c r="AH24" s="131"/>
      <c r="AI24" s="2143">
        <v>5</v>
      </c>
      <c r="AJ24" s="3619"/>
      <c r="AK24" s="131"/>
      <c r="AL24" s="131"/>
      <c r="AM24" s="131"/>
    </row>
    <row r="25" spans="1:39" ht="10.5" customHeight="1">
      <c r="A25" s="113"/>
      <c r="B25" s="115"/>
      <c r="C25" s="109"/>
      <c r="D25" s="115" t="s">
        <v>1735</v>
      </c>
      <c r="E25" s="109"/>
      <c r="F25" s="109"/>
      <c r="G25" s="109"/>
      <c r="H25" s="109"/>
      <c r="I25" s="109"/>
      <c r="Q25" s="65"/>
      <c r="R25" s="65"/>
      <c r="S25" s="131"/>
      <c r="T25" s="131"/>
      <c r="U25" s="131"/>
      <c r="V25" s="131"/>
      <c r="W25" s="131"/>
      <c r="X25" s="131"/>
      <c r="Y25" s="143"/>
      <c r="Z25" s="143"/>
      <c r="AA25" s="143"/>
      <c r="AB25" s="143"/>
      <c r="AC25" s="143"/>
      <c r="AD25" s="143"/>
      <c r="AE25" s="143"/>
      <c r="AF25" s="144"/>
      <c r="AG25" s="144"/>
      <c r="AH25" s="131"/>
      <c r="AI25" s="2143"/>
      <c r="AJ25" s="3620"/>
      <c r="AK25" s="131"/>
      <c r="AL25" s="131"/>
      <c r="AM25" s="131"/>
    </row>
    <row r="26" spans="1:39" ht="12.75" customHeight="1">
      <c r="A26" s="117"/>
      <c r="B26" s="118"/>
      <c r="C26" s="119"/>
      <c r="D26" s="119"/>
      <c r="E26" s="119"/>
      <c r="F26" s="119"/>
      <c r="G26" s="119"/>
      <c r="H26" s="119"/>
      <c r="I26" s="119"/>
      <c r="J26" s="128"/>
      <c r="K26" s="128"/>
      <c r="L26" s="128"/>
      <c r="M26" s="128"/>
      <c r="N26" s="128"/>
      <c r="O26" s="128"/>
      <c r="P26" s="128"/>
      <c r="Q26" s="79"/>
      <c r="R26" s="79"/>
      <c r="S26" s="137"/>
      <c r="T26" s="137"/>
      <c r="U26" s="137"/>
      <c r="V26" s="137"/>
      <c r="W26" s="137"/>
      <c r="X26" s="137"/>
      <c r="Y26" s="141"/>
      <c r="Z26" s="141"/>
      <c r="AA26" s="141"/>
      <c r="AB26" s="141"/>
      <c r="AC26" s="141"/>
      <c r="AD26" s="141"/>
      <c r="AE26" s="141"/>
      <c r="AF26" s="142"/>
      <c r="AG26" s="142"/>
      <c r="AH26" s="137"/>
      <c r="AI26" s="137"/>
      <c r="AJ26" s="137"/>
      <c r="AK26" s="137"/>
      <c r="AL26" s="131"/>
      <c r="AM26" s="131"/>
    </row>
    <row r="27" spans="1:39" ht="9" customHeight="1">
      <c r="A27" s="113"/>
      <c r="B27" s="115"/>
      <c r="C27" s="109"/>
      <c r="D27" s="109"/>
      <c r="E27" s="109"/>
      <c r="F27" s="109"/>
      <c r="G27" s="109"/>
      <c r="H27" s="109"/>
      <c r="I27" s="109"/>
      <c r="Q27" s="65"/>
      <c r="R27" s="65"/>
      <c r="S27" s="131"/>
      <c r="T27" s="131"/>
      <c r="U27" s="131"/>
      <c r="V27" s="131"/>
      <c r="W27" s="131"/>
      <c r="X27" s="131"/>
      <c r="Y27" s="143"/>
      <c r="Z27" s="143"/>
      <c r="AA27" s="143"/>
      <c r="AB27" s="143"/>
      <c r="AC27" s="143"/>
      <c r="AD27" s="143"/>
      <c r="AE27" s="143"/>
      <c r="AF27" s="144"/>
      <c r="AG27" s="144"/>
      <c r="AH27" s="131"/>
      <c r="AI27" s="131"/>
      <c r="AJ27" s="131"/>
      <c r="AK27" s="131"/>
      <c r="AL27" s="131"/>
      <c r="AM27" s="131"/>
    </row>
    <row r="28" spans="1:39" s="109" customFormat="1" ht="10.5" customHeight="1">
      <c r="A28" s="1928" t="s">
        <v>1736</v>
      </c>
      <c r="B28" s="111"/>
      <c r="C28" s="109" t="s">
        <v>1737</v>
      </c>
      <c r="D28" s="111"/>
      <c r="E28" s="111"/>
      <c r="F28" s="111"/>
      <c r="G28" s="111"/>
      <c r="H28" s="111"/>
      <c r="I28" s="111"/>
      <c r="J28" s="111"/>
      <c r="K28" s="111"/>
      <c r="L28" s="111"/>
      <c r="M28" s="111"/>
      <c r="N28" s="111"/>
      <c r="O28" s="111"/>
      <c r="P28" s="111"/>
      <c r="Q28" s="111"/>
      <c r="U28" s="65"/>
      <c r="V28" s="65"/>
      <c r="W28" s="65"/>
      <c r="X28" s="65"/>
      <c r="Y28" s="65"/>
      <c r="Z28" s="65"/>
      <c r="AA28" s="65"/>
      <c r="AB28" s="65"/>
      <c r="AC28" s="65"/>
      <c r="AD28" s="65"/>
      <c r="AE28" s="65"/>
      <c r="AF28" s="65"/>
      <c r="AG28" s="65"/>
      <c r="AH28" s="65"/>
      <c r="AI28" s="65"/>
      <c r="AJ28" s="65"/>
      <c r="AK28" s="65"/>
      <c r="AL28" s="65"/>
      <c r="AM28" s="111"/>
    </row>
    <row r="29" spans="1:39" s="109" customFormat="1" ht="10.5" customHeight="1">
      <c r="A29" s="110"/>
      <c r="B29" s="111"/>
      <c r="C29" s="109" t="s">
        <v>1738</v>
      </c>
      <c r="D29" s="111"/>
      <c r="E29" s="111"/>
      <c r="F29" s="111"/>
      <c r="G29" s="111"/>
      <c r="H29" s="111"/>
      <c r="I29" s="111"/>
      <c r="J29" s="111"/>
      <c r="K29" s="111"/>
      <c r="L29" s="111"/>
      <c r="M29" s="111"/>
      <c r="N29" s="111"/>
      <c r="O29" s="111"/>
      <c r="P29" s="111"/>
      <c r="Q29" s="111"/>
      <c r="U29" s="65"/>
      <c r="V29" s="65"/>
      <c r="W29" s="65"/>
      <c r="X29" s="65"/>
      <c r="Y29" s="65"/>
      <c r="Z29" s="65"/>
      <c r="AA29" s="65"/>
      <c r="AB29" s="65"/>
      <c r="AC29" s="65"/>
      <c r="AD29" s="65"/>
      <c r="AE29" s="65"/>
      <c r="AF29" s="65"/>
      <c r="AG29" s="65"/>
      <c r="AH29" s="65"/>
      <c r="AI29" s="65"/>
      <c r="AJ29" s="65"/>
      <c r="AK29" s="65"/>
      <c r="AL29" s="65"/>
      <c r="AM29" s="111"/>
    </row>
    <row r="30" spans="1:39" ht="10.5" customHeight="1">
      <c r="B30" s="115"/>
      <c r="C30" s="115" t="s">
        <v>1739</v>
      </c>
      <c r="Q30" s="109"/>
    </row>
    <row r="31" spans="1:39" ht="6" customHeight="1">
      <c r="B31" s="115"/>
      <c r="Q31" s="109"/>
    </row>
    <row r="32" spans="1:39" ht="11.25" customHeight="1">
      <c r="B32" s="115"/>
      <c r="C32" s="3572">
        <v>370002</v>
      </c>
      <c r="D32" s="3572"/>
      <c r="E32" s="57"/>
      <c r="F32" s="116"/>
      <c r="G32" s="95"/>
      <c r="H32" s="95"/>
      <c r="I32" s="95"/>
      <c r="J32" s="65"/>
      <c r="K32" s="65"/>
      <c r="L32" s="65"/>
      <c r="M32" s="65"/>
      <c r="N32" s="65"/>
      <c r="O32" s="95"/>
      <c r="P32" s="95"/>
      <c r="AA32" s="65"/>
      <c r="AB32" s="65"/>
      <c r="AC32" s="65"/>
      <c r="AD32" s="65"/>
      <c r="AE32" s="65"/>
    </row>
    <row r="33" spans="2:36" ht="11.25" customHeight="1">
      <c r="B33" s="115"/>
      <c r="C33" s="2143">
        <v>1</v>
      </c>
      <c r="D33" s="3619"/>
      <c r="E33" s="3647" t="s">
        <v>1306</v>
      </c>
      <c r="F33" s="3648"/>
      <c r="G33" s="95"/>
      <c r="H33" s="95"/>
      <c r="I33" s="65"/>
      <c r="J33" s="168"/>
      <c r="K33" s="65"/>
      <c r="L33" s="65"/>
      <c r="M33" s="65"/>
      <c r="N33" s="48"/>
      <c r="AA33" s="65"/>
      <c r="AB33" s="65"/>
      <c r="AC33" s="65"/>
      <c r="AD33" s="65"/>
      <c r="AE33" s="65"/>
      <c r="AI33" s="52" t="s">
        <v>324</v>
      </c>
    </row>
    <row r="34" spans="2:36" ht="11.25" customHeight="1">
      <c r="B34" s="115"/>
      <c r="C34" s="2143"/>
      <c r="D34" s="3620"/>
      <c r="E34" s="3647"/>
      <c r="F34" s="3648"/>
      <c r="G34" s="95"/>
      <c r="H34" s="95"/>
      <c r="I34" s="65"/>
      <c r="J34" s="168"/>
      <c r="K34" s="65"/>
      <c r="L34" s="65"/>
      <c r="M34" s="65"/>
      <c r="N34" s="48"/>
      <c r="AI34" s="174" t="s">
        <v>325</v>
      </c>
    </row>
    <row r="35" spans="2:36" ht="11.25" customHeight="1">
      <c r="B35" s="115"/>
      <c r="C35" s="62"/>
      <c r="D35" s="163"/>
      <c r="E35" s="57"/>
      <c r="F35" s="116"/>
      <c r="G35" s="95"/>
      <c r="H35" s="95"/>
      <c r="I35" s="95"/>
      <c r="J35" s="65"/>
      <c r="K35" s="65"/>
      <c r="L35" s="65"/>
      <c r="M35" s="65"/>
      <c r="N35" s="65"/>
      <c r="O35" s="95"/>
      <c r="P35" s="95"/>
      <c r="AI35" s="52" t="s">
        <v>197</v>
      </c>
    </row>
    <row r="36" spans="2:36" ht="11.25" customHeight="1">
      <c r="B36" s="115"/>
      <c r="C36" s="62"/>
      <c r="D36" s="163"/>
      <c r="E36" s="57"/>
      <c r="F36" s="116"/>
      <c r="G36" s="95"/>
      <c r="H36" s="95"/>
      <c r="I36" s="95"/>
      <c r="J36" s="65"/>
      <c r="K36" s="65"/>
      <c r="L36" s="65"/>
      <c r="M36" s="65"/>
      <c r="N36" s="65"/>
      <c r="O36" s="95"/>
      <c r="P36" s="95"/>
      <c r="AA36" s="65"/>
      <c r="AB36" s="65"/>
      <c r="AC36" s="65"/>
      <c r="AD36" s="65"/>
      <c r="AE36" s="65"/>
      <c r="AI36" s="3699">
        <v>3700</v>
      </c>
      <c r="AJ36" s="3699"/>
    </row>
    <row r="37" spans="2:36" ht="10.5" customHeight="1">
      <c r="B37" s="115"/>
      <c r="C37" s="52" t="s">
        <v>144</v>
      </c>
      <c r="D37" s="65" t="s">
        <v>1740</v>
      </c>
      <c r="E37" s="57"/>
      <c r="F37" s="116"/>
      <c r="G37" s="95"/>
      <c r="H37" s="95"/>
      <c r="I37" s="95"/>
      <c r="J37" s="65"/>
      <c r="K37" s="65"/>
      <c r="L37" s="65"/>
      <c r="M37" s="65"/>
      <c r="N37" s="65"/>
      <c r="O37" s="95"/>
      <c r="P37" s="95"/>
      <c r="AA37" s="65"/>
      <c r="AB37" s="65"/>
      <c r="AC37" s="65"/>
      <c r="AD37" s="65"/>
      <c r="AE37" s="65"/>
      <c r="AG37" s="3690" t="s">
        <v>395</v>
      </c>
      <c r="AH37" s="2142"/>
      <c r="AI37" s="2138"/>
      <c r="AJ37" s="2139"/>
    </row>
    <row r="38" spans="2:36" ht="10.5" customHeight="1">
      <c r="B38" s="115"/>
      <c r="C38" s="62"/>
      <c r="D38" s="75" t="s">
        <v>1741</v>
      </c>
      <c r="E38" s="57"/>
      <c r="F38" s="116"/>
      <c r="G38" s="95"/>
      <c r="H38" s="95"/>
      <c r="I38" s="95"/>
      <c r="J38" s="65"/>
      <c r="K38" s="65"/>
      <c r="L38" s="65"/>
      <c r="M38" s="65"/>
      <c r="N38" s="65"/>
      <c r="O38" s="95"/>
      <c r="P38" s="95"/>
      <c r="AA38" s="65"/>
      <c r="AB38" s="65"/>
      <c r="AC38" s="65"/>
      <c r="AD38" s="65"/>
      <c r="AE38" s="65"/>
      <c r="AG38" s="3691"/>
      <c r="AH38" s="2144"/>
      <c r="AI38" s="2140"/>
      <c r="AJ38" s="2141"/>
    </row>
    <row r="39" spans="2:36" ht="8.25" customHeight="1">
      <c r="B39" s="115"/>
      <c r="C39" s="62"/>
      <c r="D39" s="163"/>
      <c r="E39" s="57"/>
      <c r="F39" s="116"/>
      <c r="G39" s="95"/>
      <c r="H39" s="95"/>
      <c r="I39" s="95"/>
      <c r="J39" s="65"/>
      <c r="K39" s="65"/>
      <c r="L39" s="65"/>
      <c r="M39" s="65"/>
      <c r="N39" s="65"/>
      <c r="O39" s="95"/>
      <c r="P39" s="95"/>
      <c r="AA39" s="65"/>
      <c r="AB39" s="65"/>
      <c r="AC39" s="65"/>
      <c r="AD39" s="65"/>
      <c r="AE39" s="65"/>
    </row>
    <row r="40" spans="2:36" ht="10.5" customHeight="1">
      <c r="B40" s="115"/>
      <c r="C40" s="52" t="s">
        <v>148</v>
      </c>
      <c r="D40" s="65" t="s">
        <v>1742</v>
      </c>
      <c r="E40" s="163"/>
      <c r="F40" s="67"/>
      <c r="G40" s="67"/>
      <c r="H40" s="67"/>
      <c r="I40" s="67"/>
      <c r="J40" s="65"/>
      <c r="K40" s="65"/>
      <c r="L40" s="65"/>
      <c r="M40" s="65"/>
      <c r="N40" s="169"/>
      <c r="O40" s="67"/>
      <c r="P40" s="67"/>
      <c r="R40" s="52"/>
      <c r="S40" s="57"/>
      <c r="T40" s="116"/>
      <c r="U40" s="95"/>
      <c r="V40" s="95"/>
      <c r="W40" s="95"/>
      <c r="X40" s="95"/>
      <c r="Y40" s="95"/>
      <c r="Z40" s="95"/>
      <c r="AA40" s="52"/>
      <c r="AB40" s="52"/>
      <c r="AC40" s="52"/>
      <c r="AD40" s="52"/>
      <c r="AE40" s="52"/>
      <c r="AG40" s="3690" t="s">
        <v>400</v>
      </c>
      <c r="AH40" s="2142"/>
      <c r="AI40" s="2138"/>
      <c r="AJ40" s="2139"/>
    </row>
    <row r="41" spans="2:36" ht="10.5" customHeight="1">
      <c r="B41" s="115"/>
      <c r="C41" s="65"/>
      <c r="D41" s="164" t="s">
        <v>1743</v>
      </c>
      <c r="E41" s="95"/>
      <c r="F41" s="164"/>
      <c r="G41" s="116"/>
      <c r="H41" s="116"/>
      <c r="I41" s="116"/>
      <c r="J41" s="65"/>
      <c r="K41" s="65"/>
      <c r="L41" s="65"/>
      <c r="M41" s="65"/>
      <c r="N41" s="169"/>
      <c r="O41" s="116"/>
      <c r="P41" s="116"/>
      <c r="R41" s="52"/>
      <c r="S41" s="163"/>
      <c r="T41" s="67"/>
      <c r="U41" s="67"/>
      <c r="V41" s="67"/>
      <c r="W41" s="67"/>
      <c r="X41" s="67"/>
      <c r="Y41" s="67"/>
      <c r="Z41" s="67"/>
      <c r="AA41" s="52"/>
      <c r="AB41" s="52"/>
      <c r="AC41" s="52"/>
      <c r="AD41" s="52"/>
      <c r="AE41" s="52"/>
      <c r="AG41" s="3691"/>
      <c r="AH41" s="2144"/>
      <c r="AI41" s="2140"/>
      <c r="AJ41" s="2141"/>
    </row>
    <row r="42" spans="2:36" ht="10.5" customHeight="1">
      <c r="B42" s="115"/>
      <c r="C42" s="65"/>
      <c r="D42" s="164"/>
      <c r="E42" s="95"/>
      <c r="F42" s="164"/>
      <c r="G42" s="116"/>
      <c r="H42" s="116"/>
      <c r="I42" s="116"/>
      <c r="J42" s="65"/>
      <c r="K42" s="65"/>
      <c r="L42" s="65"/>
      <c r="M42" s="65"/>
      <c r="N42" s="169"/>
      <c r="O42" s="116"/>
      <c r="P42" s="116"/>
      <c r="R42" s="52"/>
      <c r="S42" s="163"/>
      <c r="T42" s="67"/>
      <c r="U42" s="67"/>
      <c r="V42" s="67"/>
      <c r="W42" s="67"/>
      <c r="X42" s="67"/>
      <c r="Y42" s="67"/>
      <c r="Z42" s="67"/>
      <c r="AA42" s="52"/>
      <c r="AB42" s="52"/>
      <c r="AC42" s="52"/>
      <c r="AD42" s="52"/>
      <c r="AE42" s="52"/>
      <c r="AG42" s="124"/>
      <c r="AH42" s="52"/>
      <c r="AI42" s="52"/>
      <c r="AJ42" s="52"/>
    </row>
    <row r="43" spans="2:36" ht="10.5" customHeight="1">
      <c r="B43" s="115"/>
      <c r="C43" s="52" t="s">
        <v>191</v>
      </c>
      <c r="D43" s="65" t="s">
        <v>1744</v>
      </c>
      <c r="E43" s="57"/>
      <c r="F43" s="116"/>
      <c r="G43" s="95"/>
      <c r="H43" s="95"/>
      <c r="I43" s="95"/>
      <c r="J43" s="65"/>
      <c r="K43" s="65"/>
      <c r="L43" s="65"/>
      <c r="M43" s="65"/>
      <c r="N43" s="65"/>
      <c r="O43" s="95"/>
      <c r="P43" s="95"/>
      <c r="AA43" s="65"/>
      <c r="AB43" s="65"/>
      <c r="AC43" s="65"/>
      <c r="AD43" s="65"/>
      <c r="AE43" s="65"/>
      <c r="AG43" s="3691">
        <v>76</v>
      </c>
      <c r="AH43" s="2142"/>
      <c r="AI43" s="2138"/>
      <c r="AJ43" s="2139"/>
    </row>
    <row r="44" spans="2:36" ht="10.5" customHeight="1">
      <c r="B44" s="115"/>
      <c r="C44" s="62"/>
      <c r="D44" s="75" t="s">
        <v>1745</v>
      </c>
      <c r="E44" s="57"/>
      <c r="F44" s="116"/>
      <c r="G44" s="95"/>
      <c r="H44" s="95"/>
      <c r="I44" s="95"/>
      <c r="J44" s="65"/>
      <c r="K44" s="65"/>
      <c r="L44" s="65"/>
      <c r="M44" s="65"/>
      <c r="N44" s="65"/>
      <c r="O44" s="95"/>
      <c r="P44" s="95"/>
      <c r="AA44" s="65"/>
      <c r="AB44" s="65"/>
      <c r="AC44" s="65"/>
      <c r="AD44" s="65"/>
      <c r="AE44" s="65"/>
      <c r="AG44" s="3691"/>
      <c r="AH44" s="2144"/>
      <c r="AI44" s="2140"/>
      <c r="AJ44" s="2141"/>
    </row>
    <row r="45" spans="2:36" ht="8.25" customHeight="1">
      <c r="B45" s="115"/>
      <c r="C45" s="62"/>
      <c r="D45" s="163"/>
      <c r="E45" s="57"/>
      <c r="F45" s="116"/>
      <c r="G45" s="95"/>
      <c r="H45" s="95"/>
      <c r="I45" s="95"/>
      <c r="J45" s="65"/>
      <c r="K45" s="65"/>
      <c r="L45" s="65"/>
      <c r="M45" s="65"/>
      <c r="N45" s="65"/>
      <c r="O45" s="95"/>
      <c r="P45" s="95"/>
      <c r="AA45" s="65"/>
      <c r="AB45" s="65"/>
      <c r="AC45" s="65"/>
      <c r="AD45" s="65"/>
      <c r="AE45" s="65"/>
    </row>
    <row r="46" spans="2:36" ht="10.5" customHeight="1">
      <c r="B46" s="115"/>
      <c r="C46" s="52" t="s">
        <v>248</v>
      </c>
      <c r="D46" s="65" t="s">
        <v>1746</v>
      </c>
      <c r="E46" s="163"/>
      <c r="F46" s="67"/>
      <c r="G46" s="67"/>
      <c r="H46" s="67"/>
      <c r="I46" s="67"/>
      <c r="J46" s="65"/>
      <c r="K46" s="65"/>
      <c r="L46" s="65"/>
      <c r="M46" s="65"/>
      <c r="N46" s="169"/>
      <c r="O46" s="67"/>
      <c r="P46" s="67"/>
      <c r="R46" s="52"/>
      <c r="S46" s="57"/>
      <c r="T46" s="116"/>
      <c r="U46" s="95"/>
      <c r="V46" s="95"/>
      <c r="W46" s="95"/>
      <c r="X46" s="95"/>
      <c r="Y46" s="95"/>
      <c r="Z46" s="95"/>
      <c r="AA46" s="52"/>
      <c r="AB46" s="52"/>
      <c r="AC46" s="52"/>
      <c r="AD46" s="52"/>
      <c r="AE46" s="52"/>
      <c r="AG46" s="3691">
        <v>77</v>
      </c>
      <c r="AH46" s="2142"/>
      <c r="AI46" s="2138"/>
      <c r="AJ46" s="2139"/>
    </row>
    <row r="47" spans="2:36" ht="10.5" customHeight="1">
      <c r="B47" s="115"/>
      <c r="C47" s="65"/>
      <c r="D47" s="164" t="s">
        <v>1747</v>
      </c>
      <c r="E47" s="95"/>
      <c r="F47" s="164"/>
      <c r="G47" s="116"/>
      <c r="H47" s="116"/>
      <c r="I47" s="116"/>
      <c r="J47" s="65"/>
      <c r="K47" s="65"/>
      <c r="L47" s="65"/>
      <c r="M47" s="65"/>
      <c r="N47" s="169"/>
      <c r="O47" s="116"/>
      <c r="P47" s="116"/>
      <c r="R47" s="52"/>
      <c r="S47" s="163"/>
      <c r="T47" s="67"/>
      <c r="U47" s="67"/>
      <c r="V47" s="67"/>
      <c r="W47" s="67"/>
      <c r="X47" s="67"/>
      <c r="Y47" s="67"/>
      <c r="Z47" s="67"/>
      <c r="AA47" s="52"/>
      <c r="AB47" s="52"/>
      <c r="AC47" s="52"/>
      <c r="AD47" s="52"/>
      <c r="AE47" s="52"/>
      <c r="AG47" s="3691"/>
      <c r="AH47" s="2144"/>
      <c r="AI47" s="2140"/>
      <c r="AJ47" s="2141"/>
    </row>
    <row r="48" spans="2:36" ht="11.25" customHeight="1">
      <c r="B48" s="115"/>
      <c r="C48" s="65"/>
      <c r="D48" s="164"/>
      <c r="E48" s="95"/>
      <c r="F48" s="164"/>
      <c r="G48" s="116"/>
      <c r="H48" s="116"/>
      <c r="I48" s="116"/>
      <c r="J48" s="65"/>
      <c r="K48" s="65"/>
      <c r="L48" s="65"/>
      <c r="M48" s="65"/>
      <c r="N48" s="169"/>
      <c r="O48" s="116"/>
      <c r="P48" s="116"/>
      <c r="R48" s="52"/>
      <c r="S48" s="163"/>
      <c r="T48" s="67"/>
      <c r="U48" s="67"/>
      <c r="V48" s="67"/>
      <c r="W48" s="67"/>
      <c r="X48" s="67"/>
      <c r="Y48" s="67"/>
      <c r="Z48" s="67"/>
      <c r="AA48" s="52"/>
      <c r="AB48" s="52"/>
      <c r="AC48" s="52"/>
      <c r="AD48" s="52"/>
      <c r="AE48" s="52"/>
      <c r="AG48" s="124"/>
      <c r="AH48" s="52"/>
      <c r="AI48" s="52"/>
      <c r="AJ48" s="52"/>
    </row>
    <row r="49" spans="1:37" ht="11.25" customHeight="1">
      <c r="B49" s="115"/>
      <c r="C49" s="2143">
        <v>2</v>
      </c>
      <c r="D49" s="3619" t="s">
        <v>72</v>
      </c>
      <c r="E49" s="3647" t="s">
        <v>1311</v>
      </c>
      <c r="F49" s="3648"/>
      <c r="G49" s="116"/>
      <c r="H49" s="116"/>
      <c r="I49" s="116"/>
      <c r="J49" s="65"/>
      <c r="K49" s="65"/>
      <c r="L49" s="65"/>
      <c r="M49" s="65"/>
      <c r="N49" s="169"/>
      <c r="O49" s="116"/>
      <c r="P49" s="116"/>
      <c r="R49" s="52"/>
      <c r="S49" s="163"/>
      <c r="T49" s="67"/>
      <c r="U49" s="67"/>
      <c r="V49" s="67"/>
      <c r="W49" s="67"/>
      <c r="X49" s="67"/>
      <c r="Y49" s="67"/>
      <c r="Z49" s="67"/>
      <c r="AA49" s="52"/>
      <c r="AB49" s="52"/>
      <c r="AC49" s="52"/>
      <c r="AD49" s="52"/>
      <c r="AE49" s="52"/>
      <c r="AG49" s="124"/>
      <c r="AH49" s="52"/>
      <c r="AI49" s="52"/>
      <c r="AJ49" s="52"/>
    </row>
    <row r="50" spans="1:37" ht="11.25" customHeight="1">
      <c r="B50" s="115"/>
      <c r="C50" s="2143"/>
      <c r="D50" s="3620"/>
      <c r="E50" s="3647"/>
      <c r="F50" s="3648"/>
      <c r="G50" s="116"/>
      <c r="H50" s="116"/>
      <c r="I50" s="116"/>
      <c r="J50" s="65"/>
      <c r="K50" s="65"/>
      <c r="L50" s="65"/>
      <c r="M50" s="65"/>
      <c r="N50" s="169"/>
      <c r="O50" s="116"/>
      <c r="P50" s="116"/>
      <c r="R50" s="52"/>
      <c r="S50" s="163"/>
      <c r="T50" s="67"/>
      <c r="U50" s="67"/>
      <c r="V50" s="67"/>
      <c r="W50" s="67"/>
      <c r="X50" s="67"/>
      <c r="Y50" s="67"/>
      <c r="Z50" s="67"/>
      <c r="AA50" s="52"/>
      <c r="AB50" s="52"/>
      <c r="AC50" s="52"/>
      <c r="AD50" s="52"/>
      <c r="AE50" s="52"/>
      <c r="AG50" s="124"/>
      <c r="AH50" s="52"/>
      <c r="AI50" s="52"/>
      <c r="AJ50" s="52"/>
    </row>
    <row r="51" spans="1:37" ht="11.25" customHeight="1">
      <c r="A51" s="153"/>
      <c r="B51" s="118"/>
      <c r="C51" s="78"/>
      <c r="D51" s="165"/>
      <c r="E51" s="96"/>
      <c r="F51" s="165"/>
      <c r="G51" s="166"/>
      <c r="H51" s="166"/>
      <c r="I51" s="166"/>
      <c r="J51" s="78"/>
      <c r="K51" s="78"/>
      <c r="L51" s="78"/>
      <c r="M51" s="78"/>
      <c r="N51" s="170"/>
      <c r="O51" s="166"/>
      <c r="P51" s="166"/>
      <c r="Q51" s="128"/>
      <c r="R51" s="78"/>
      <c r="S51" s="171"/>
      <c r="T51" s="81"/>
      <c r="U51" s="81"/>
      <c r="V51" s="81"/>
      <c r="W51" s="81"/>
      <c r="X51" s="81"/>
      <c r="Y51" s="81"/>
      <c r="Z51" s="81"/>
      <c r="AA51" s="78"/>
      <c r="AB51" s="78"/>
      <c r="AC51" s="78"/>
      <c r="AD51" s="78"/>
      <c r="AE51" s="78"/>
      <c r="AF51" s="128"/>
      <c r="AG51" s="128"/>
      <c r="AH51" s="128"/>
      <c r="AI51" s="128"/>
      <c r="AJ51" s="128"/>
      <c r="AK51" s="128"/>
    </row>
    <row r="52" spans="1:37" ht="11.25" customHeight="1">
      <c r="B52" s="115"/>
      <c r="C52" s="52"/>
      <c r="D52" s="164"/>
      <c r="E52" s="95"/>
      <c r="F52" s="164"/>
      <c r="G52" s="116"/>
      <c r="H52" s="116"/>
      <c r="I52" s="116"/>
      <c r="J52" s="52"/>
      <c r="K52" s="52"/>
      <c r="L52" s="52"/>
      <c r="M52" s="52"/>
      <c r="N52" s="167"/>
      <c r="O52" s="116"/>
      <c r="P52" s="116"/>
      <c r="R52" s="52"/>
      <c r="S52" s="163"/>
      <c r="T52" s="67"/>
      <c r="U52" s="67"/>
      <c r="V52" s="67"/>
      <c r="W52" s="67"/>
      <c r="X52" s="67"/>
      <c r="Y52" s="67"/>
      <c r="Z52" s="67"/>
      <c r="AA52" s="52"/>
      <c r="AB52" s="52"/>
      <c r="AC52" s="52"/>
      <c r="AD52" s="52"/>
      <c r="AE52" s="52"/>
    </row>
    <row r="53" spans="1:37" ht="11.25" customHeight="1">
      <c r="A53" s="1928" t="s">
        <v>1748</v>
      </c>
      <c r="C53" s="109" t="s">
        <v>1749</v>
      </c>
      <c r="E53" s="95"/>
      <c r="F53" s="164"/>
      <c r="G53" s="116"/>
      <c r="H53" s="116"/>
      <c r="I53" s="116"/>
      <c r="J53" s="52"/>
      <c r="K53" s="52"/>
      <c r="L53" s="52"/>
      <c r="M53" s="52"/>
      <c r="N53" s="167"/>
      <c r="O53" s="116"/>
      <c r="P53" s="116"/>
      <c r="R53" s="52"/>
      <c r="S53" s="163"/>
      <c r="T53" s="67"/>
      <c r="U53" s="67"/>
      <c r="V53" s="67"/>
      <c r="W53" s="67"/>
      <c r="X53" s="67"/>
      <c r="Y53" s="67"/>
      <c r="Z53" s="67"/>
      <c r="AA53" s="52"/>
      <c r="AB53" s="52"/>
      <c r="AC53" s="52"/>
      <c r="AD53" s="52"/>
      <c r="AE53" s="52"/>
    </row>
    <row r="54" spans="1:37" ht="12">
      <c r="C54" s="115" t="s">
        <v>1750</v>
      </c>
      <c r="E54" s="95"/>
      <c r="F54" s="164"/>
      <c r="G54" s="116"/>
      <c r="H54" s="116"/>
      <c r="I54" s="116"/>
      <c r="J54" s="52"/>
      <c r="K54" s="52"/>
      <c r="L54" s="52"/>
      <c r="M54" s="52"/>
      <c r="N54" s="167"/>
      <c r="O54" s="116"/>
      <c r="P54" s="116"/>
      <c r="R54" s="52"/>
      <c r="S54" s="163"/>
      <c r="T54" s="67"/>
      <c r="U54" s="67"/>
      <c r="V54" s="67"/>
      <c r="W54" s="67"/>
      <c r="X54" s="67"/>
      <c r="Y54" s="67"/>
      <c r="Z54" s="67"/>
      <c r="AA54" s="52"/>
      <c r="AB54" s="52"/>
      <c r="AC54" s="52"/>
      <c r="AD54" s="52"/>
      <c r="AE54" s="52"/>
    </row>
    <row r="55" spans="1:37" ht="15" customHeight="1">
      <c r="A55" s="114"/>
      <c r="B55" s="109"/>
      <c r="C55" s="62"/>
      <c r="D55" s="163"/>
      <c r="E55" s="95"/>
      <c r="F55" s="164"/>
      <c r="G55" s="116"/>
      <c r="H55" s="116"/>
      <c r="I55" s="116"/>
      <c r="J55" s="52"/>
      <c r="K55" s="52"/>
      <c r="L55" s="52"/>
      <c r="M55" s="52"/>
      <c r="N55" s="167"/>
      <c r="O55" s="116"/>
      <c r="P55" s="116"/>
      <c r="Q55" s="3572"/>
      <c r="R55" s="3572"/>
      <c r="S55" s="163"/>
      <c r="T55" s="67"/>
      <c r="U55" s="67"/>
      <c r="V55" s="67"/>
      <c r="W55" s="67"/>
      <c r="X55" s="67"/>
      <c r="Y55" s="67"/>
      <c r="Z55" s="67"/>
      <c r="AA55" s="52"/>
      <c r="AB55" s="52"/>
      <c r="AC55" s="52"/>
      <c r="AD55" s="52"/>
      <c r="AE55" s="52"/>
      <c r="AI55" s="3572">
        <v>3700</v>
      </c>
      <c r="AJ55" s="3572"/>
    </row>
    <row r="56" spans="1:37" ht="11.25" customHeight="1">
      <c r="A56" s="114"/>
      <c r="B56" s="109"/>
      <c r="C56" s="52" t="s">
        <v>144</v>
      </c>
      <c r="D56" s="65" t="s">
        <v>1751</v>
      </c>
      <c r="E56" s="95"/>
      <c r="F56" s="164"/>
      <c r="G56" s="116"/>
      <c r="H56" s="116"/>
      <c r="I56" s="116"/>
      <c r="J56" s="52"/>
      <c r="K56" s="52"/>
      <c r="L56" s="52"/>
      <c r="M56" s="52"/>
      <c r="N56" s="167"/>
      <c r="O56" s="116"/>
      <c r="P56" s="116"/>
      <c r="Q56" s="3690" t="s">
        <v>410</v>
      </c>
      <c r="R56" s="2180" t="s">
        <v>72</v>
      </c>
      <c r="S56" s="163"/>
      <c r="T56" s="52" t="s">
        <v>1099</v>
      </c>
      <c r="U56" s="65" t="s">
        <v>1752</v>
      </c>
      <c r="V56" s="67"/>
      <c r="W56" s="67"/>
      <c r="X56" s="67"/>
      <c r="Y56" s="67"/>
      <c r="Z56" s="67"/>
      <c r="AA56" s="52"/>
      <c r="AB56" s="52"/>
      <c r="AC56" s="52"/>
      <c r="AD56" s="52"/>
      <c r="AE56" s="52"/>
      <c r="AI56" s="3691">
        <v>30</v>
      </c>
      <c r="AJ56" s="2180"/>
    </row>
    <row r="57" spans="1:37" ht="11.25" customHeight="1">
      <c r="A57" s="114"/>
      <c r="B57" s="109"/>
      <c r="C57" s="65"/>
      <c r="D57" s="164" t="s">
        <v>1753</v>
      </c>
      <c r="E57" s="95"/>
      <c r="F57" s="164"/>
      <c r="G57" s="116"/>
      <c r="H57" s="116"/>
      <c r="I57" s="116"/>
      <c r="J57" s="52"/>
      <c r="K57" s="52"/>
      <c r="L57" s="52"/>
      <c r="M57" s="52"/>
      <c r="N57" s="167"/>
      <c r="O57" s="116"/>
      <c r="P57" s="116"/>
      <c r="Q57" s="3691"/>
      <c r="R57" s="2179"/>
      <c r="S57" s="163"/>
      <c r="T57" s="65"/>
      <c r="U57" s="69" t="s">
        <v>1754</v>
      </c>
      <c r="V57" s="67"/>
      <c r="W57" s="67"/>
      <c r="X57" s="67"/>
      <c r="Y57" s="67"/>
      <c r="Z57" s="67"/>
      <c r="AA57" s="52"/>
      <c r="AB57" s="52"/>
      <c r="AC57" s="52"/>
      <c r="AD57" s="52"/>
      <c r="AE57" s="52"/>
      <c r="AI57" s="3691"/>
      <c r="AJ57" s="2179"/>
    </row>
    <row r="58" spans="1:37" ht="3.75" customHeight="1">
      <c r="A58" s="114"/>
      <c r="B58" s="109"/>
      <c r="C58" s="109"/>
      <c r="D58" s="109"/>
      <c r="E58" s="95"/>
      <c r="F58" s="164"/>
      <c r="G58" s="116"/>
      <c r="H58" s="116"/>
      <c r="I58" s="116"/>
      <c r="J58" s="52"/>
      <c r="K58" s="52"/>
      <c r="L58" s="52"/>
      <c r="M58" s="52"/>
      <c r="N58" s="167"/>
      <c r="O58" s="116"/>
      <c r="P58" s="116"/>
      <c r="Q58" s="172"/>
      <c r="R58" s="172"/>
      <c r="S58" s="163"/>
      <c r="T58" s="109"/>
      <c r="U58" s="109"/>
      <c r="V58" s="67"/>
      <c r="W58" s="67"/>
      <c r="X58" s="67"/>
      <c r="Y58" s="67"/>
      <c r="Z58" s="67"/>
      <c r="AA58" s="52"/>
      <c r="AB58" s="52"/>
      <c r="AC58" s="52"/>
      <c r="AD58" s="52"/>
      <c r="AE58" s="52"/>
      <c r="AI58" s="172"/>
      <c r="AJ58" s="172"/>
    </row>
    <row r="59" spans="1:37" ht="11.25" customHeight="1">
      <c r="A59" s="113"/>
      <c r="B59" s="115"/>
      <c r="C59" s="52" t="s">
        <v>148</v>
      </c>
      <c r="D59" s="65" t="s">
        <v>1755</v>
      </c>
      <c r="E59" s="95"/>
      <c r="F59" s="164"/>
      <c r="G59" s="116"/>
      <c r="H59" s="116"/>
      <c r="I59" s="116"/>
      <c r="J59" s="52"/>
      <c r="K59" s="52"/>
      <c r="L59" s="52"/>
      <c r="M59" s="52"/>
      <c r="N59" s="167"/>
      <c r="O59" s="116"/>
      <c r="P59" s="116"/>
      <c r="Q59" s="3691">
        <v>13</v>
      </c>
      <c r="R59" s="2180"/>
      <c r="S59" s="163"/>
      <c r="T59" s="52" t="s">
        <v>1102</v>
      </c>
      <c r="U59" s="65" t="s">
        <v>1756</v>
      </c>
      <c r="V59" s="67"/>
      <c r="W59" s="67"/>
      <c r="X59" s="67"/>
      <c r="Y59" s="67"/>
      <c r="Z59" s="67"/>
      <c r="AA59" s="52"/>
      <c r="AB59" s="52"/>
      <c r="AC59" s="52"/>
      <c r="AD59" s="52"/>
      <c r="AE59" s="52"/>
      <c r="AI59" s="3691">
        <v>31</v>
      </c>
      <c r="AJ59" s="2180"/>
    </row>
    <row r="60" spans="1:37" ht="11.25" customHeight="1">
      <c r="A60" s="114"/>
      <c r="B60" s="109"/>
      <c r="C60" s="65"/>
      <c r="D60" s="109" t="s">
        <v>1757</v>
      </c>
      <c r="E60" s="95"/>
      <c r="F60" s="164"/>
      <c r="G60" s="116"/>
      <c r="H60" s="116"/>
      <c r="I60" s="116"/>
      <c r="J60" s="52"/>
      <c r="K60" s="52"/>
      <c r="L60" s="52"/>
      <c r="M60" s="52"/>
      <c r="N60" s="167"/>
      <c r="O60" s="116"/>
      <c r="P60" s="116"/>
      <c r="Q60" s="3691"/>
      <c r="R60" s="2179"/>
      <c r="S60" s="163"/>
      <c r="T60" s="65"/>
      <c r="U60" s="69" t="s">
        <v>1758</v>
      </c>
      <c r="V60" s="67"/>
      <c r="W60" s="67"/>
      <c r="X60" s="67"/>
      <c r="Y60" s="67"/>
      <c r="Z60" s="67"/>
      <c r="AA60" s="52"/>
      <c r="AB60" s="52"/>
      <c r="AC60" s="52"/>
      <c r="AD60" s="52"/>
      <c r="AE60" s="52"/>
      <c r="AI60" s="3691"/>
      <c r="AJ60" s="2179"/>
    </row>
    <row r="61" spans="1:37" ht="9.75" customHeight="1">
      <c r="A61" s="113"/>
      <c r="B61" s="115"/>
      <c r="C61" s="109"/>
      <c r="D61" s="164" t="s">
        <v>1759</v>
      </c>
      <c r="E61" s="95"/>
      <c r="F61" s="164"/>
      <c r="G61" s="116"/>
      <c r="H61" s="116"/>
      <c r="I61" s="116"/>
      <c r="J61" s="52"/>
      <c r="K61" s="52"/>
      <c r="L61" s="52"/>
      <c r="M61" s="52"/>
      <c r="N61" s="167"/>
      <c r="O61" s="116"/>
      <c r="P61" s="116"/>
      <c r="Q61" s="131"/>
      <c r="R61" s="131"/>
      <c r="S61" s="163"/>
      <c r="T61" s="109"/>
      <c r="U61" s="109"/>
      <c r="V61" s="67"/>
      <c r="W61" s="67"/>
      <c r="X61" s="67"/>
      <c r="Y61" s="67"/>
      <c r="Z61" s="67"/>
      <c r="AA61" s="52"/>
      <c r="AB61" s="52"/>
      <c r="AC61" s="52"/>
      <c r="AD61" s="52"/>
      <c r="AE61" s="52"/>
      <c r="AI61" s="131"/>
      <c r="AJ61" s="131"/>
    </row>
    <row r="62" spans="1:37" ht="10.5" customHeight="1">
      <c r="A62" s="113"/>
      <c r="B62" s="115"/>
      <c r="C62" s="109"/>
      <c r="D62" s="115" t="s">
        <v>1760</v>
      </c>
      <c r="E62" s="95"/>
      <c r="F62" s="164"/>
      <c r="G62" s="116"/>
      <c r="H62" s="116"/>
      <c r="I62" s="116"/>
      <c r="J62" s="52"/>
      <c r="K62" s="52"/>
      <c r="L62" s="52"/>
      <c r="M62" s="52"/>
      <c r="N62" s="167"/>
      <c r="O62" s="116"/>
      <c r="P62" s="116"/>
      <c r="Q62" s="131"/>
      <c r="R62" s="131"/>
      <c r="S62" s="163"/>
      <c r="T62" s="52" t="s">
        <v>1391</v>
      </c>
      <c r="U62" s="65" t="s">
        <v>1761</v>
      </c>
      <c r="V62" s="67"/>
      <c r="W62" s="67"/>
      <c r="X62" s="67"/>
      <c r="Y62" s="67"/>
      <c r="Z62" s="67"/>
      <c r="AA62" s="52"/>
      <c r="AB62" s="52"/>
      <c r="AC62" s="52"/>
      <c r="AD62" s="52"/>
      <c r="AE62" s="52"/>
      <c r="AI62" s="3691">
        <v>32</v>
      </c>
      <c r="AJ62" s="2180"/>
    </row>
    <row r="63" spans="1:37" ht="10.5" customHeight="1">
      <c r="A63" s="113"/>
      <c r="B63" s="115"/>
      <c r="C63" s="109"/>
      <c r="D63" s="109"/>
      <c r="E63" s="95"/>
      <c r="F63" s="164"/>
      <c r="G63" s="116"/>
      <c r="H63" s="116"/>
      <c r="I63" s="116"/>
      <c r="J63" s="52"/>
      <c r="K63" s="52"/>
      <c r="L63" s="52"/>
      <c r="M63" s="52"/>
      <c r="N63" s="167"/>
      <c r="O63" s="116"/>
      <c r="P63" s="116"/>
      <c r="Q63" s="131"/>
      <c r="R63" s="131"/>
      <c r="S63" s="163"/>
      <c r="T63" s="109"/>
      <c r="U63" s="115" t="s">
        <v>1762</v>
      </c>
      <c r="V63" s="67"/>
      <c r="W63" s="67"/>
      <c r="X63" s="67"/>
      <c r="Y63" s="67"/>
      <c r="Z63" s="67"/>
      <c r="AA63" s="52"/>
      <c r="AB63" s="52"/>
      <c r="AC63" s="52"/>
      <c r="AD63" s="52"/>
      <c r="AE63" s="52"/>
      <c r="AI63" s="3691"/>
      <c r="AJ63" s="2179"/>
    </row>
    <row r="64" spans="1:37" ht="11.25" customHeight="1">
      <c r="A64" s="113"/>
      <c r="B64" s="115"/>
      <c r="C64" s="52" t="s">
        <v>191</v>
      </c>
      <c r="D64" s="65" t="s">
        <v>1763</v>
      </c>
      <c r="E64" s="95"/>
      <c r="F64" s="164"/>
      <c r="G64" s="116"/>
      <c r="H64" s="116"/>
      <c r="I64" s="116"/>
      <c r="J64" s="52"/>
      <c r="K64" s="52"/>
      <c r="L64" s="52"/>
      <c r="M64" s="52"/>
      <c r="N64" s="167"/>
      <c r="O64" s="116"/>
      <c r="P64" s="116"/>
      <c r="Q64" s="3691">
        <v>14</v>
      </c>
      <c r="R64" s="2180"/>
      <c r="S64" s="163"/>
      <c r="V64" s="67"/>
      <c r="W64" s="67"/>
      <c r="X64" s="67"/>
      <c r="Y64" s="67"/>
      <c r="Z64" s="67"/>
      <c r="AA64" s="52"/>
      <c r="AB64" s="52"/>
      <c r="AC64" s="52"/>
      <c r="AD64" s="52"/>
      <c r="AE64" s="52"/>
      <c r="AI64" s="109"/>
      <c r="AJ64" s="176"/>
    </row>
    <row r="65" spans="1:36" ht="11.25" customHeight="1">
      <c r="A65" s="113"/>
      <c r="B65" s="115"/>
      <c r="C65" s="109"/>
      <c r="D65" s="109" t="s">
        <v>1764</v>
      </c>
      <c r="E65" s="95"/>
      <c r="F65" s="164"/>
      <c r="G65" s="116"/>
      <c r="H65" s="116"/>
      <c r="I65" s="116"/>
      <c r="J65" s="52"/>
      <c r="K65" s="52"/>
      <c r="L65" s="52"/>
      <c r="M65" s="52"/>
      <c r="N65" s="167"/>
      <c r="O65" s="116"/>
      <c r="P65" s="116"/>
      <c r="Q65" s="3691"/>
      <c r="R65" s="2179"/>
      <c r="S65" s="163"/>
      <c r="T65" s="52" t="s">
        <v>1394</v>
      </c>
      <c r="U65" s="65" t="s">
        <v>1765</v>
      </c>
      <c r="V65" s="67"/>
      <c r="W65" s="67"/>
      <c r="X65" s="67"/>
      <c r="Y65" s="67"/>
      <c r="Z65" s="67"/>
      <c r="AA65" s="52"/>
      <c r="AB65" s="52"/>
      <c r="AC65" s="52"/>
      <c r="AD65" s="52"/>
      <c r="AE65" s="52"/>
      <c r="AI65" s="3691">
        <v>35</v>
      </c>
      <c r="AJ65" s="2180"/>
    </row>
    <row r="66" spans="1:36" ht="9.75" customHeight="1">
      <c r="A66" s="113"/>
      <c r="B66" s="115"/>
      <c r="C66" s="109"/>
      <c r="D66" s="115" t="s">
        <v>1766</v>
      </c>
      <c r="E66" s="95"/>
      <c r="F66" s="164"/>
      <c r="G66" s="116"/>
      <c r="H66" s="116"/>
      <c r="I66" s="116"/>
      <c r="J66" s="52"/>
      <c r="K66" s="52"/>
      <c r="L66" s="52"/>
      <c r="M66" s="52"/>
      <c r="N66" s="167"/>
      <c r="O66" s="116"/>
      <c r="P66" s="116"/>
      <c r="Q66" s="52"/>
      <c r="R66" s="131"/>
      <c r="S66" s="163"/>
      <c r="T66" s="109"/>
      <c r="U66" s="115" t="s">
        <v>1767</v>
      </c>
      <c r="V66" s="67"/>
      <c r="W66" s="67"/>
      <c r="X66" s="67"/>
      <c r="Y66" s="67"/>
      <c r="Z66" s="67"/>
      <c r="AA66" s="52"/>
      <c r="AB66" s="52"/>
      <c r="AC66" s="52"/>
      <c r="AD66" s="52"/>
      <c r="AE66" s="52"/>
      <c r="AI66" s="3691"/>
      <c r="AJ66" s="2179"/>
    </row>
    <row r="67" spans="1:36" ht="9.75" customHeight="1">
      <c r="A67" s="113"/>
      <c r="B67" s="115"/>
      <c r="C67" s="109"/>
      <c r="D67" s="115" t="s">
        <v>1768</v>
      </c>
      <c r="E67" s="95"/>
      <c r="F67" s="164"/>
      <c r="G67" s="116"/>
      <c r="H67" s="116"/>
      <c r="I67" s="116"/>
      <c r="J67" s="52"/>
      <c r="K67" s="52"/>
      <c r="L67" s="52"/>
      <c r="M67" s="52"/>
      <c r="N67" s="167"/>
      <c r="O67" s="116"/>
      <c r="P67" s="116"/>
      <c r="Q67" s="52"/>
      <c r="R67" s="131"/>
      <c r="S67" s="163"/>
      <c r="T67" s="109"/>
      <c r="U67" s="109"/>
      <c r="V67" s="67"/>
      <c r="W67" s="67"/>
      <c r="X67" s="67"/>
      <c r="Y67" s="67"/>
      <c r="Z67" s="67"/>
      <c r="AA67" s="52"/>
      <c r="AB67" s="52"/>
      <c r="AC67" s="52"/>
      <c r="AD67" s="52"/>
      <c r="AE67" s="52"/>
      <c r="AI67" s="52"/>
      <c r="AJ67" s="131"/>
    </row>
    <row r="68" spans="1:36" ht="10.5" customHeight="1">
      <c r="A68" s="113"/>
      <c r="B68" s="115"/>
      <c r="C68" s="109"/>
      <c r="D68" s="109"/>
      <c r="E68" s="95"/>
      <c r="F68" s="164"/>
      <c r="G68" s="116"/>
      <c r="H68" s="116"/>
      <c r="I68" s="116"/>
      <c r="J68" s="52"/>
      <c r="K68" s="52"/>
      <c r="L68" s="52"/>
      <c r="M68" s="52"/>
      <c r="N68" s="167"/>
      <c r="O68" s="116"/>
      <c r="P68" s="116"/>
      <c r="Q68" s="52"/>
      <c r="R68" s="131"/>
      <c r="S68" s="163"/>
      <c r="T68" s="52" t="s">
        <v>1769</v>
      </c>
      <c r="U68" s="65" t="s">
        <v>1770</v>
      </c>
      <c r="V68" s="67"/>
      <c r="W68" s="67"/>
      <c r="X68" s="67"/>
      <c r="Y68" s="67"/>
      <c r="Z68" s="67"/>
      <c r="AA68" s="52"/>
      <c r="AB68" s="52"/>
      <c r="AC68" s="52"/>
      <c r="AD68" s="52"/>
      <c r="AE68" s="52"/>
      <c r="AI68" s="3691">
        <v>36</v>
      </c>
      <c r="AJ68" s="2180"/>
    </row>
    <row r="69" spans="1:36" ht="11.25" customHeight="1">
      <c r="A69" s="113"/>
      <c r="B69" s="115"/>
      <c r="C69" s="52" t="s">
        <v>248</v>
      </c>
      <c r="D69" s="65" t="s">
        <v>1771</v>
      </c>
      <c r="E69" s="95"/>
      <c r="F69" s="164"/>
      <c r="G69" s="116"/>
      <c r="H69" s="116"/>
      <c r="I69" s="116"/>
      <c r="J69" s="52"/>
      <c r="K69" s="52"/>
      <c r="L69" s="52"/>
      <c r="M69" s="52"/>
      <c r="N69" s="167"/>
      <c r="O69" s="116"/>
      <c r="P69" s="116"/>
      <c r="Q69" s="3691">
        <v>15</v>
      </c>
      <c r="R69" s="2180"/>
      <c r="S69" s="163"/>
      <c r="T69" s="52"/>
      <c r="U69" s="164" t="s">
        <v>1772</v>
      </c>
      <c r="V69" s="67"/>
      <c r="W69" s="67"/>
      <c r="X69" s="67"/>
      <c r="Y69" s="67"/>
      <c r="Z69" s="67"/>
      <c r="AA69" s="52"/>
      <c r="AB69" s="52"/>
      <c r="AC69" s="52"/>
      <c r="AD69" s="52"/>
      <c r="AE69" s="52"/>
      <c r="AI69" s="3691"/>
      <c r="AJ69" s="2179"/>
    </row>
    <row r="70" spans="1:36" ht="11.25" customHeight="1">
      <c r="B70" s="115"/>
      <c r="C70" s="52"/>
      <c r="D70" s="164" t="s">
        <v>1773</v>
      </c>
      <c r="E70" s="95"/>
      <c r="F70" s="164"/>
      <c r="G70" s="116"/>
      <c r="H70" s="116"/>
      <c r="I70" s="116"/>
      <c r="J70" s="52"/>
      <c r="K70" s="52"/>
      <c r="L70" s="52"/>
      <c r="M70" s="52"/>
      <c r="N70" s="167"/>
      <c r="O70" s="116"/>
      <c r="P70" s="116"/>
      <c r="Q70" s="3691"/>
      <c r="R70" s="2179"/>
      <c r="S70" s="163"/>
    </row>
    <row r="71" spans="1:36" ht="9.75" customHeight="1">
      <c r="B71" s="115"/>
      <c r="C71" s="52"/>
      <c r="D71" s="164"/>
      <c r="E71" s="95"/>
      <c r="F71" s="164"/>
      <c r="G71" s="116"/>
      <c r="H71" s="116"/>
      <c r="I71" s="116"/>
      <c r="J71" s="52"/>
      <c r="K71" s="52"/>
      <c r="L71" s="52"/>
      <c r="M71" s="52"/>
      <c r="N71" s="167"/>
      <c r="O71" s="116"/>
      <c r="P71" s="116"/>
      <c r="R71" s="52"/>
      <c r="S71" s="163"/>
      <c r="T71" s="52" t="s">
        <v>1774</v>
      </c>
      <c r="U71" s="65" t="s">
        <v>1775</v>
      </c>
      <c r="V71" s="67"/>
      <c r="W71" s="67"/>
      <c r="X71" s="67"/>
      <c r="Y71" s="67"/>
      <c r="Z71" s="67"/>
      <c r="AA71" s="52"/>
      <c r="AB71" s="52"/>
      <c r="AC71" s="52"/>
      <c r="AD71" s="52"/>
      <c r="AE71" s="52"/>
      <c r="AI71" s="3691">
        <v>61</v>
      </c>
      <c r="AJ71" s="2180"/>
    </row>
    <row r="72" spans="1:36" ht="11.25" customHeight="1">
      <c r="B72" s="115"/>
      <c r="C72" s="52" t="s">
        <v>251</v>
      </c>
      <c r="D72" s="65" t="s">
        <v>1776</v>
      </c>
      <c r="E72" s="95"/>
      <c r="F72" s="164"/>
      <c r="G72" s="116"/>
      <c r="H72" s="116"/>
      <c r="I72" s="116"/>
      <c r="J72" s="52"/>
      <c r="K72" s="52"/>
      <c r="L72" s="52"/>
      <c r="M72" s="52"/>
      <c r="N72" s="167"/>
      <c r="O72" s="116"/>
      <c r="P72" s="116"/>
      <c r="Q72" s="3691">
        <v>16</v>
      </c>
      <c r="R72" s="2180"/>
      <c r="S72" s="163"/>
      <c r="T72" s="52"/>
      <c r="U72" s="164" t="s">
        <v>1777</v>
      </c>
      <c r="V72" s="67"/>
      <c r="W72" s="67"/>
      <c r="X72" s="67"/>
      <c r="Y72" s="67"/>
      <c r="Z72" s="67"/>
      <c r="AA72" s="52"/>
      <c r="AB72" s="52"/>
      <c r="AC72" s="52"/>
      <c r="AD72" s="52"/>
      <c r="AE72" s="52"/>
      <c r="AI72" s="3691"/>
      <c r="AJ72" s="2179"/>
    </row>
    <row r="73" spans="1:36" ht="11.25" customHeight="1">
      <c r="B73" s="115"/>
      <c r="C73" s="52"/>
      <c r="D73" s="164" t="s">
        <v>1778</v>
      </c>
      <c r="E73" s="95"/>
      <c r="F73" s="164"/>
      <c r="G73" s="116"/>
      <c r="H73" s="116"/>
      <c r="I73" s="116"/>
      <c r="J73" s="52"/>
      <c r="K73" s="52"/>
      <c r="L73" s="52"/>
      <c r="M73" s="52"/>
      <c r="N73" s="167"/>
      <c r="O73" s="116"/>
      <c r="P73" s="116"/>
      <c r="Q73" s="3691"/>
      <c r="R73" s="2179"/>
      <c r="S73" s="163"/>
    </row>
    <row r="74" spans="1:36" ht="9.75" customHeight="1">
      <c r="B74" s="115"/>
      <c r="C74" s="52"/>
      <c r="D74" s="164"/>
      <c r="E74" s="95"/>
      <c r="F74" s="164"/>
      <c r="G74" s="116"/>
      <c r="H74" s="116"/>
      <c r="I74" s="116"/>
      <c r="J74" s="52"/>
      <c r="K74" s="52"/>
      <c r="L74" s="52"/>
      <c r="M74" s="52"/>
      <c r="N74" s="167"/>
      <c r="O74" s="116"/>
      <c r="P74" s="116"/>
      <c r="R74" s="52"/>
      <c r="S74" s="163"/>
      <c r="T74" s="52" t="s">
        <v>1779</v>
      </c>
      <c r="U74" s="65" t="s">
        <v>1780</v>
      </c>
      <c r="V74" s="67"/>
      <c r="W74" s="67"/>
      <c r="X74" s="67"/>
      <c r="Y74" s="67"/>
      <c r="Z74" s="67"/>
      <c r="AA74" s="52"/>
      <c r="AB74" s="52"/>
      <c r="AC74" s="52"/>
      <c r="AD74" s="52"/>
      <c r="AE74" s="52"/>
      <c r="AI74" s="3691">
        <v>68</v>
      </c>
      <c r="AJ74" s="2180"/>
    </row>
    <row r="75" spans="1:36" ht="11.25" customHeight="1">
      <c r="B75" s="115"/>
      <c r="C75" s="52" t="s">
        <v>254</v>
      </c>
      <c r="D75" s="65" t="s">
        <v>1781</v>
      </c>
      <c r="E75" s="95"/>
      <c r="F75" s="164"/>
      <c r="G75" s="116"/>
      <c r="H75" s="116"/>
      <c r="I75" s="116"/>
      <c r="J75" s="52"/>
      <c r="K75" s="52"/>
      <c r="L75" s="52"/>
      <c r="M75" s="52"/>
      <c r="N75" s="167"/>
      <c r="O75" s="116"/>
      <c r="P75" s="116"/>
      <c r="Q75" s="3691">
        <v>17</v>
      </c>
      <c r="R75" s="2180"/>
      <c r="S75" s="163"/>
      <c r="T75" s="67"/>
      <c r="U75" s="67" t="s">
        <v>1782</v>
      </c>
      <c r="V75" s="67"/>
      <c r="W75" s="67"/>
      <c r="X75" s="67"/>
      <c r="Y75" s="67"/>
      <c r="Z75" s="67"/>
      <c r="AA75" s="52"/>
      <c r="AB75" s="52"/>
      <c r="AC75" s="52"/>
      <c r="AD75" s="52"/>
      <c r="AE75" s="52"/>
      <c r="AI75" s="3691"/>
      <c r="AJ75" s="2179"/>
    </row>
    <row r="76" spans="1:36" ht="11.25" customHeight="1">
      <c r="B76" s="115"/>
      <c r="C76" s="52"/>
      <c r="D76" s="164" t="s">
        <v>1783</v>
      </c>
      <c r="E76" s="95"/>
      <c r="F76" s="164"/>
      <c r="G76" s="116"/>
      <c r="H76" s="116"/>
      <c r="I76" s="116"/>
      <c r="J76" s="52"/>
      <c r="K76" s="52"/>
      <c r="L76" s="52"/>
      <c r="M76" s="52"/>
      <c r="N76" s="167"/>
      <c r="O76" s="116"/>
      <c r="P76" s="116"/>
      <c r="Q76" s="3691"/>
      <c r="R76" s="2179"/>
      <c r="S76" s="163"/>
    </row>
    <row r="77" spans="1:36" ht="9.75" customHeight="1">
      <c r="B77" s="115"/>
      <c r="C77" s="52"/>
      <c r="D77" s="164"/>
      <c r="E77" s="95"/>
      <c r="F77" s="164"/>
      <c r="G77" s="116"/>
      <c r="H77" s="116"/>
      <c r="I77" s="116"/>
      <c r="J77" s="52"/>
      <c r="K77" s="52"/>
      <c r="L77" s="52"/>
      <c r="M77" s="52"/>
      <c r="N77" s="167"/>
      <c r="O77" s="116"/>
      <c r="P77" s="116"/>
      <c r="R77" s="52"/>
      <c r="S77" s="163"/>
      <c r="T77" s="52" t="s">
        <v>1784</v>
      </c>
      <c r="U77" s="65" t="s">
        <v>1785</v>
      </c>
      <c r="V77" s="67"/>
      <c r="W77" s="67"/>
      <c r="X77" s="67"/>
      <c r="Y77" s="67"/>
      <c r="Z77" s="67"/>
      <c r="AA77" s="52"/>
      <c r="AB77" s="52"/>
      <c r="AC77" s="52"/>
      <c r="AD77" s="52"/>
      <c r="AE77" s="52"/>
      <c r="AI77" s="3691">
        <v>69</v>
      </c>
      <c r="AJ77" s="2180"/>
    </row>
    <row r="78" spans="1:36" ht="11.25" customHeight="1">
      <c r="A78" s="113"/>
      <c r="B78" s="115"/>
      <c r="C78" s="52" t="s">
        <v>257</v>
      </c>
      <c r="D78" s="65" t="s">
        <v>1786</v>
      </c>
      <c r="E78" s="95"/>
      <c r="F78" s="164"/>
      <c r="G78" s="116"/>
      <c r="H78" s="116"/>
      <c r="I78" s="116"/>
      <c r="J78" s="52"/>
      <c r="K78" s="52"/>
      <c r="L78" s="52"/>
      <c r="M78" s="52"/>
      <c r="N78" s="167"/>
      <c r="O78" s="116"/>
      <c r="P78" s="116"/>
      <c r="Q78" s="3691">
        <v>18</v>
      </c>
      <c r="R78" s="2180"/>
      <c r="S78" s="163"/>
      <c r="T78" s="52"/>
      <c r="U78" s="164" t="s">
        <v>1787</v>
      </c>
      <c r="V78" s="67"/>
      <c r="W78" s="67"/>
      <c r="X78" s="67"/>
      <c r="Y78" s="67"/>
      <c r="Z78" s="67"/>
      <c r="AA78" s="52"/>
      <c r="AB78" s="52"/>
      <c r="AC78" s="52"/>
      <c r="AD78" s="52"/>
      <c r="AE78" s="52"/>
      <c r="AI78" s="3691"/>
      <c r="AJ78" s="2179"/>
    </row>
    <row r="79" spans="1:36" ht="11.25" customHeight="1">
      <c r="B79" s="115"/>
      <c r="C79" s="52"/>
      <c r="D79" s="164" t="s">
        <v>1788</v>
      </c>
      <c r="E79" s="95"/>
      <c r="F79" s="164"/>
      <c r="G79" s="116"/>
      <c r="H79" s="116"/>
      <c r="I79" s="116"/>
      <c r="J79" s="52"/>
      <c r="K79" s="52"/>
      <c r="L79" s="52"/>
      <c r="M79" s="52"/>
      <c r="N79" s="167"/>
      <c r="O79" s="116"/>
      <c r="P79" s="116"/>
      <c r="Q79" s="3691"/>
      <c r="R79" s="2179"/>
      <c r="S79" s="163"/>
    </row>
    <row r="80" spans="1:36" ht="9.75" customHeight="1">
      <c r="B80" s="115"/>
      <c r="C80" s="52"/>
      <c r="D80" s="164"/>
      <c r="E80" s="95"/>
      <c r="F80" s="164"/>
      <c r="G80" s="116"/>
      <c r="H80" s="116"/>
      <c r="I80" s="116"/>
      <c r="J80" s="52"/>
      <c r="K80" s="52"/>
      <c r="L80" s="52"/>
      <c r="M80" s="52"/>
      <c r="N80" s="167"/>
      <c r="O80" s="116"/>
      <c r="P80" s="116"/>
      <c r="R80" s="52"/>
      <c r="S80" s="163"/>
      <c r="T80" s="52" t="s">
        <v>1789</v>
      </c>
      <c r="U80" s="65" t="s">
        <v>1790</v>
      </c>
      <c r="V80" s="67"/>
      <c r="W80" s="67"/>
      <c r="X80" s="67"/>
      <c r="Y80" s="67"/>
      <c r="Z80" s="67"/>
      <c r="AA80" s="52"/>
      <c r="AB80" s="52"/>
      <c r="AC80" s="52"/>
      <c r="AD80" s="52"/>
      <c r="AE80" s="52"/>
      <c r="AI80" s="3691">
        <v>70</v>
      </c>
      <c r="AJ80" s="2180"/>
    </row>
    <row r="81" spans="2:38" ht="11.25" customHeight="1">
      <c r="B81" s="115"/>
      <c r="C81" s="52" t="s">
        <v>260</v>
      </c>
      <c r="D81" s="65" t="s">
        <v>1791</v>
      </c>
      <c r="E81" s="95"/>
      <c r="F81" s="164"/>
      <c r="G81" s="116"/>
      <c r="H81" s="116"/>
      <c r="I81" s="116"/>
      <c r="J81" s="52"/>
      <c r="K81" s="52"/>
      <c r="L81" s="52"/>
      <c r="M81" s="52"/>
      <c r="N81" s="167"/>
      <c r="O81" s="116"/>
      <c r="P81" s="116"/>
      <c r="Q81" s="3691">
        <v>19</v>
      </c>
      <c r="R81" s="2180"/>
      <c r="S81" s="163"/>
      <c r="T81" s="52"/>
      <c r="U81" s="164" t="s">
        <v>1792</v>
      </c>
      <c r="V81" s="67"/>
      <c r="W81" s="67"/>
      <c r="X81" s="67"/>
      <c r="Y81" s="67"/>
      <c r="Z81" s="67"/>
      <c r="AA81" s="52"/>
      <c r="AB81" s="52"/>
      <c r="AC81" s="52"/>
      <c r="AD81" s="52"/>
      <c r="AE81" s="52"/>
      <c r="AI81" s="3691"/>
      <c r="AJ81" s="2179"/>
    </row>
    <row r="82" spans="2:38" ht="11.25" customHeight="1">
      <c r="B82" s="115"/>
      <c r="C82" s="52"/>
      <c r="D82" s="164" t="s">
        <v>1793</v>
      </c>
      <c r="E82" s="95"/>
      <c r="F82" s="164"/>
      <c r="G82" s="116"/>
      <c r="H82" s="116"/>
      <c r="I82" s="116"/>
      <c r="J82" s="52"/>
      <c r="K82" s="52"/>
      <c r="L82" s="52"/>
      <c r="M82" s="52"/>
      <c r="N82" s="167"/>
      <c r="O82" s="116"/>
      <c r="P82" s="116"/>
      <c r="Q82" s="3691"/>
      <c r="R82" s="2179"/>
      <c r="S82" s="163"/>
      <c r="U82" s="2130"/>
      <c r="V82" s="2130"/>
      <c r="W82" s="2130"/>
      <c r="X82" s="2130"/>
      <c r="Y82" s="2130"/>
      <c r="Z82" s="2130"/>
      <c r="AA82" s="2130"/>
      <c r="AB82" s="2130"/>
      <c r="AC82" s="2130"/>
      <c r="AD82" s="2130"/>
      <c r="AE82" s="2130"/>
    </row>
    <row r="83" spans="2:38" ht="9.75" customHeight="1">
      <c r="B83" s="115"/>
      <c r="C83" s="52"/>
      <c r="D83" s="164"/>
      <c r="E83" s="95"/>
      <c r="F83" s="164"/>
      <c r="G83" s="116"/>
      <c r="H83" s="116"/>
      <c r="I83" s="116"/>
      <c r="J83" s="52"/>
      <c r="K83" s="52"/>
      <c r="L83" s="52"/>
      <c r="M83" s="52"/>
      <c r="N83" s="167"/>
      <c r="O83" s="116"/>
      <c r="P83" s="116"/>
      <c r="R83" s="52"/>
      <c r="S83" s="163"/>
      <c r="T83" s="52" t="s">
        <v>1794</v>
      </c>
      <c r="U83" s="65" t="s">
        <v>1795</v>
      </c>
      <c r="V83" s="67"/>
      <c r="W83" s="67"/>
      <c r="X83" s="67"/>
      <c r="Y83" s="67"/>
      <c r="Z83" s="67"/>
      <c r="AA83" s="52"/>
      <c r="AB83" s="52"/>
      <c r="AC83" s="52"/>
      <c r="AD83" s="52"/>
      <c r="AE83" s="52"/>
      <c r="AI83" s="149">
        <v>78</v>
      </c>
      <c r="AJ83" s="2180"/>
    </row>
    <row r="84" spans="2:38" ht="11.25" customHeight="1">
      <c r="B84" s="115"/>
      <c r="C84" s="52" t="s">
        <v>207</v>
      </c>
      <c r="D84" s="65" t="s">
        <v>1796</v>
      </c>
      <c r="E84" s="95"/>
      <c r="F84" s="164"/>
      <c r="G84" s="116"/>
      <c r="H84" s="116"/>
      <c r="I84" s="116"/>
      <c r="J84" s="52"/>
      <c r="K84" s="52"/>
      <c r="L84" s="52"/>
      <c r="M84" s="52"/>
      <c r="N84" s="167"/>
      <c r="O84" s="116"/>
      <c r="P84" s="116"/>
      <c r="Q84" s="3691">
        <v>23</v>
      </c>
      <c r="R84" s="2180"/>
      <c r="S84" s="163"/>
      <c r="T84" s="52"/>
      <c r="U84" s="164" t="s">
        <v>1797</v>
      </c>
      <c r="V84" s="67"/>
      <c r="W84" s="67"/>
      <c r="X84" s="67"/>
      <c r="Y84" s="67"/>
      <c r="Z84" s="67"/>
      <c r="AA84" s="52"/>
      <c r="AB84" s="52"/>
      <c r="AC84" s="52"/>
      <c r="AD84" s="52"/>
      <c r="AE84" s="52"/>
      <c r="AI84" s="149"/>
      <c r="AJ84" s="2179"/>
    </row>
    <row r="85" spans="2:38" ht="11.25" customHeight="1">
      <c r="B85" s="115"/>
      <c r="C85" s="52"/>
      <c r="D85" s="115" t="s">
        <v>1798</v>
      </c>
      <c r="E85" s="95"/>
      <c r="F85" s="164"/>
      <c r="G85" s="116"/>
      <c r="H85" s="116"/>
      <c r="I85" s="116"/>
      <c r="J85" s="52"/>
      <c r="K85" s="52"/>
      <c r="L85" s="52"/>
      <c r="M85" s="52"/>
      <c r="N85" s="167"/>
      <c r="O85" s="116"/>
      <c r="P85" s="116"/>
      <c r="Q85" s="3691"/>
      <c r="R85" s="2179"/>
      <c r="S85" s="163"/>
    </row>
    <row r="86" spans="2:38" ht="9.75" customHeight="1">
      <c r="B86" s="67"/>
      <c r="C86" s="65"/>
      <c r="D86" s="131"/>
      <c r="E86" s="131"/>
      <c r="F86" s="131"/>
      <c r="G86" s="131"/>
      <c r="H86" s="131"/>
      <c r="I86" s="131"/>
      <c r="J86" s="131"/>
      <c r="K86" s="131"/>
      <c r="L86" s="131"/>
      <c r="M86" s="131"/>
      <c r="N86" s="131"/>
      <c r="O86" s="131"/>
      <c r="P86" s="131"/>
      <c r="Q86" s="131"/>
      <c r="R86" s="139"/>
      <c r="S86" s="139"/>
      <c r="T86" s="52" t="s">
        <v>1799</v>
      </c>
      <c r="U86" s="65" t="s">
        <v>1800</v>
      </c>
      <c r="V86" s="67"/>
      <c r="W86" s="67"/>
      <c r="X86" s="67"/>
      <c r="Y86" s="67"/>
      <c r="Z86" s="67"/>
      <c r="AA86" s="52"/>
      <c r="AB86" s="52"/>
      <c r="AC86" s="52"/>
      <c r="AD86" s="52"/>
      <c r="AE86" s="52"/>
      <c r="AI86" s="149">
        <v>75</v>
      </c>
      <c r="AJ86" s="2180"/>
      <c r="AK86" s="139"/>
      <c r="AL86" s="131"/>
    </row>
    <row r="87" spans="2:38" ht="11.25" customHeight="1">
      <c r="B87" s="115"/>
      <c r="C87" s="52" t="s">
        <v>914</v>
      </c>
      <c r="D87" s="65" t="s">
        <v>1801</v>
      </c>
      <c r="E87" s="95"/>
      <c r="F87" s="164"/>
      <c r="G87" s="116"/>
      <c r="H87" s="116"/>
      <c r="I87" s="116"/>
      <c r="J87" s="52"/>
      <c r="K87" s="52"/>
      <c r="L87" s="52"/>
      <c r="M87" s="52"/>
      <c r="N87" s="167"/>
      <c r="O87" s="116"/>
      <c r="P87" s="116"/>
      <c r="Q87" s="3691">
        <v>25</v>
      </c>
      <c r="R87" s="2180"/>
      <c r="S87" s="163"/>
      <c r="T87" s="52"/>
      <c r="U87" s="164" t="s">
        <v>1025</v>
      </c>
      <c r="V87" s="67"/>
      <c r="W87" s="67"/>
      <c r="X87" s="67"/>
      <c r="Y87" s="67"/>
      <c r="Z87" s="67"/>
      <c r="AA87" s="52"/>
      <c r="AB87" s="52"/>
      <c r="AC87" s="52"/>
      <c r="AD87" s="52"/>
      <c r="AE87" s="52"/>
      <c r="AI87" s="149"/>
      <c r="AJ87" s="2179"/>
    </row>
    <row r="88" spans="2:38" ht="11.25" customHeight="1">
      <c r="B88" s="115"/>
      <c r="C88" s="65"/>
      <c r="D88" s="164" t="s">
        <v>1802</v>
      </c>
      <c r="E88" s="95"/>
      <c r="F88" s="164"/>
      <c r="G88" s="116"/>
      <c r="H88" s="116"/>
      <c r="I88" s="116"/>
      <c r="J88" s="52"/>
      <c r="K88" s="52"/>
      <c r="L88" s="52"/>
      <c r="M88" s="52"/>
      <c r="N88" s="167"/>
      <c r="O88" s="116"/>
      <c r="P88" s="116"/>
      <c r="Q88" s="3691"/>
      <c r="R88" s="2179"/>
      <c r="S88" s="163"/>
      <c r="U88" s="3709"/>
      <c r="V88" s="3709"/>
      <c r="W88" s="3709"/>
      <c r="X88" s="3709"/>
      <c r="Y88" s="3709"/>
      <c r="Z88" s="3709"/>
      <c r="AA88" s="3709"/>
      <c r="AB88" s="3709"/>
      <c r="AC88" s="3709"/>
      <c r="AD88" s="3709"/>
      <c r="AE88" s="3709"/>
      <c r="AF88" s="3709"/>
    </row>
    <row r="89" spans="2:38" ht="3.75" customHeight="1">
      <c r="B89" s="115"/>
      <c r="C89" s="109"/>
      <c r="D89" s="164"/>
      <c r="E89" s="95"/>
      <c r="F89" s="164"/>
      <c r="G89" s="116"/>
      <c r="H89" s="116"/>
      <c r="I89" s="116"/>
      <c r="J89" s="52"/>
      <c r="K89" s="52"/>
      <c r="L89" s="52"/>
      <c r="M89" s="52"/>
      <c r="N89" s="167"/>
      <c r="O89" s="116"/>
      <c r="P89" s="116"/>
      <c r="R89" s="52"/>
      <c r="S89" s="163"/>
      <c r="T89" s="52"/>
      <c r="U89" s="164"/>
      <c r="V89" s="67"/>
      <c r="W89" s="67"/>
      <c r="X89" s="67"/>
      <c r="Y89" s="67"/>
      <c r="Z89" s="67"/>
      <c r="AA89" s="52"/>
      <c r="AB89" s="52"/>
      <c r="AC89" s="52"/>
      <c r="AD89" s="52"/>
      <c r="AE89" s="52"/>
    </row>
    <row r="90" spans="2:38" ht="11.25" customHeight="1">
      <c r="B90" s="67"/>
      <c r="C90" s="65"/>
      <c r="D90" s="131"/>
      <c r="E90" s="131"/>
      <c r="F90" s="131"/>
      <c r="G90" s="131"/>
      <c r="H90" s="131"/>
      <c r="I90" s="131"/>
      <c r="J90" s="131"/>
      <c r="K90" s="131"/>
      <c r="L90" s="131"/>
      <c r="M90" s="131"/>
      <c r="N90" s="131"/>
      <c r="O90" s="131"/>
      <c r="P90" s="131"/>
      <c r="Q90" s="131"/>
      <c r="R90" s="139"/>
      <c r="S90" s="139"/>
      <c r="T90" s="139"/>
      <c r="U90" s="139"/>
      <c r="V90" s="139"/>
      <c r="W90" s="139"/>
      <c r="X90" s="139"/>
      <c r="Y90" s="139"/>
      <c r="Z90" s="139"/>
      <c r="AA90" s="139"/>
      <c r="AB90" s="139"/>
      <c r="AC90" s="139"/>
      <c r="AD90" s="139"/>
      <c r="AE90" s="139"/>
      <c r="AF90" s="139"/>
      <c r="AG90" s="139"/>
      <c r="AH90" s="139"/>
      <c r="AI90" s="139"/>
      <c r="AJ90" s="139"/>
      <c r="AK90" s="139"/>
      <c r="AL90" s="131"/>
    </row>
    <row r="91" spans="2:38" ht="11.25" customHeight="1">
      <c r="B91" s="67"/>
      <c r="C91" s="65"/>
      <c r="D91" s="131"/>
      <c r="E91" s="131"/>
      <c r="F91" s="131"/>
      <c r="G91" s="131"/>
      <c r="H91" s="131"/>
      <c r="I91" s="131"/>
      <c r="J91" s="131"/>
      <c r="K91" s="131"/>
      <c r="L91" s="131"/>
      <c r="M91" s="131"/>
      <c r="N91" s="131"/>
      <c r="O91" s="131"/>
      <c r="P91" s="131"/>
      <c r="Q91" s="131"/>
      <c r="R91" s="139"/>
      <c r="S91" s="139"/>
      <c r="T91" s="139"/>
      <c r="U91" s="139"/>
      <c r="V91" s="139"/>
      <c r="W91" s="139"/>
      <c r="X91" s="139"/>
      <c r="Y91" s="139"/>
      <c r="Z91" s="139"/>
      <c r="AA91" s="139"/>
      <c r="AB91" s="139"/>
      <c r="AC91" s="139"/>
      <c r="AD91" s="139"/>
      <c r="AE91" s="139"/>
      <c r="AF91" s="139"/>
      <c r="AG91" s="139"/>
      <c r="AH91" s="139"/>
      <c r="AI91" s="139"/>
      <c r="AJ91" s="139"/>
      <c r="AK91" s="139"/>
      <c r="AL91" s="131"/>
    </row>
    <row r="92" spans="2:38" ht="11.25" customHeight="1">
      <c r="B92" s="67"/>
      <c r="C92" s="65"/>
      <c r="D92" s="131"/>
      <c r="E92" s="131"/>
      <c r="F92" s="131"/>
      <c r="G92" s="131"/>
      <c r="H92" s="131"/>
      <c r="I92" s="131"/>
      <c r="J92" s="131"/>
      <c r="K92" s="131"/>
      <c r="L92" s="131"/>
      <c r="M92" s="131"/>
      <c r="N92" s="131"/>
      <c r="O92" s="131"/>
      <c r="P92" s="131"/>
      <c r="Q92" s="131"/>
      <c r="R92" s="139"/>
      <c r="S92" s="139"/>
      <c r="T92" s="139"/>
      <c r="U92" s="139"/>
      <c r="V92" s="139"/>
      <c r="W92" s="139"/>
      <c r="X92" s="139"/>
      <c r="Y92" s="139"/>
      <c r="Z92" s="139"/>
      <c r="AA92" s="139"/>
      <c r="AB92" s="139"/>
      <c r="AC92" s="139"/>
      <c r="AD92" s="139"/>
      <c r="AE92" s="139"/>
      <c r="AF92" s="139"/>
      <c r="AG92" s="139"/>
      <c r="AH92" s="139"/>
      <c r="AI92" s="139"/>
      <c r="AJ92" s="139"/>
      <c r="AK92" s="139"/>
      <c r="AL92" s="131"/>
    </row>
    <row r="93" spans="2:38" ht="11.25" customHeight="1">
      <c r="B93" s="67"/>
      <c r="C93" s="65"/>
      <c r="D93" s="131"/>
      <c r="E93" s="131"/>
      <c r="F93" s="131"/>
      <c r="G93" s="131"/>
      <c r="H93" s="131"/>
      <c r="I93" s="131"/>
      <c r="J93" s="131"/>
      <c r="K93" s="131"/>
      <c r="L93" s="131"/>
      <c r="M93" s="131"/>
      <c r="N93" s="131"/>
      <c r="O93" s="131"/>
      <c r="P93" s="131"/>
      <c r="Q93" s="131"/>
      <c r="R93" s="139"/>
      <c r="S93" s="139"/>
      <c r="T93" s="139"/>
      <c r="U93" s="139"/>
      <c r="V93" s="139"/>
      <c r="W93" s="139"/>
      <c r="X93" s="139"/>
      <c r="Y93" s="139"/>
      <c r="Z93" s="139"/>
      <c r="AA93" s="139"/>
      <c r="AB93" s="139"/>
      <c r="AC93" s="139"/>
      <c r="AD93" s="139"/>
      <c r="AE93" s="139"/>
      <c r="AF93" s="139"/>
      <c r="AG93" s="139"/>
      <c r="AH93" s="139"/>
      <c r="AI93" s="139"/>
      <c r="AJ93" s="139"/>
      <c r="AK93" s="139"/>
      <c r="AL93" s="131"/>
    </row>
    <row r="94" spans="2:38" ht="11.25" customHeight="1">
      <c r="B94" s="67"/>
      <c r="C94" s="65"/>
      <c r="D94" s="131"/>
      <c r="E94" s="131"/>
      <c r="F94" s="131"/>
      <c r="G94" s="131"/>
      <c r="H94" s="131"/>
      <c r="I94" s="131"/>
      <c r="J94" s="131"/>
      <c r="K94" s="131"/>
      <c r="L94" s="131"/>
      <c r="M94" s="131"/>
      <c r="N94" s="131"/>
      <c r="O94" s="131"/>
      <c r="P94" s="131"/>
      <c r="Q94" s="131"/>
      <c r="R94" s="139"/>
      <c r="S94" s="139"/>
      <c r="T94" s="139"/>
      <c r="U94" s="139"/>
      <c r="V94" s="139" t="s">
        <v>1803</v>
      </c>
      <c r="W94" s="139"/>
      <c r="X94" s="139"/>
      <c r="Y94" s="139"/>
      <c r="Z94" s="139"/>
      <c r="AA94" s="139"/>
      <c r="AB94" s="139"/>
      <c r="AC94" s="139"/>
      <c r="AD94" s="139"/>
      <c r="AE94" s="139"/>
      <c r="AF94" s="139"/>
      <c r="AG94" s="139"/>
      <c r="AH94" s="139"/>
      <c r="AI94" s="139"/>
      <c r="AJ94" s="139"/>
      <c r="AK94" s="139"/>
      <c r="AL94" s="131"/>
    </row>
    <row r="95" spans="2:38" ht="11.25" customHeight="1">
      <c r="B95" s="67"/>
      <c r="C95" s="65"/>
      <c r="D95" s="131"/>
      <c r="E95" s="131"/>
      <c r="F95" s="131"/>
      <c r="G95" s="131"/>
      <c r="H95" s="131"/>
      <c r="I95" s="131"/>
      <c r="J95" s="131"/>
      <c r="K95" s="131"/>
      <c r="L95" s="131"/>
      <c r="M95" s="131"/>
      <c r="N95" s="131"/>
      <c r="O95" s="131"/>
      <c r="P95" s="131"/>
      <c r="Q95" s="131"/>
      <c r="R95" s="139"/>
      <c r="S95" s="139"/>
      <c r="T95" s="139"/>
      <c r="U95" s="139"/>
      <c r="V95" s="139"/>
      <c r="W95" s="139"/>
      <c r="X95" s="139"/>
      <c r="Y95" s="139"/>
      <c r="Z95" s="139"/>
      <c r="AA95" s="139"/>
      <c r="AB95" s="139"/>
      <c r="AC95" s="139"/>
      <c r="AD95" s="139"/>
      <c r="AE95" s="139"/>
      <c r="AF95" s="139"/>
      <c r="AG95" s="139"/>
      <c r="AH95" s="139"/>
      <c r="AI95" s="139"/>
      <c r="AJ95" s="139"/>
      <c r="AK95" s="139"/>
      <c r="AL95" s="131"/>
    </row>
    <row r="96" spans="2:38" ht="11.25" customHeight="1">
      <c r="B96" s="67"/>
      <c r="C96" s="65"/>
      <c r="D96" s="131"/>
      <c r="E96" s="131"/>
      <c r="F96" s="131"/>
      <c r="G96" s="131"/>
      <c r="H96" s="131"/>
      <c r="I96" s="131"/>
      <c r="J96" s="131"/>
      <c r="K96" s="131"/>
      <c r="L96" s="131"/>
      <c r="M96" s="131"/>
      <c r="N96" s="131"/>
      <c r="O96" s="131"/>
      <c r="P96" s="131"/>
      <c r="Q96" s="131"/>
      <c r="R96" s="139"/>
      <c r="S96" s="139"/>
      <c r="T96" s="139"/>
      <c r="U96" s="139"/>
      <c r="V96" s="139"/>
      <c r="W96" s="139"/>
      <c r="X96" s="139"/>
      <c r="Y96" s="139"/>
      <c r="Z96" s="139"/>
      <c r="AA96" s="139"/>
      <c r="AB96" s="139"/>
      <c r="AC96" s="139"/>
      <c r="AD96" s="139"/>
      <c r="AE96" s="139"/>
      <c r="AF96" s="139"/>
      <c r="AG96" s="139"/>
      <c r="AH96" s="139"/>
      <c r="AI96" s="139"/>
      <c r="AJ96" s="139"/>
      <c r="AK96" s="139"/>
      <c r="AL96" s="131"/>
    </row>
    <row r="97" spans="1:38" ht="11.25" customHeight="1">
      <c r="B97" s="67"/>
      <c r="C97" s="65"/>
      <c r="D97" s="131"/>
      <c r="E97" s="131"/>
      <c r="F97" s="131"/>
      <c r="G97" s="131"/>
      <c r="H97" s="131"/>
      <c r="I97" s="131"/>
      <c r="J97" s="131"/>
      <c r="K97" s="131"/>
      <c r="L97" s="131"/>
      <c r="M97" s="131"/>
      <c r="N97" s="131"/>
      <c r="O97" s="131"/>
      <c r="P97" s="131"/>
      <c r="Q97" s="131"/>
      <c r="R97" s="139"/>
      <c r="S97" s="139"/>
      <c r="T97" s="139"/>
      <c r="U97" s="139"/>
      <c r="V97" s="139"/>
      <c r="W97" s="139"/>
      <c r="X97" s="139"/>
      <c r="Y97" s="139"/>
      <c r="Z97" s="139"/>
      <c r="AA97" s="139"/>
      <c r="AB97" s="139"/>
      <c r="AC97" s="139"/>
      <c r="AD97" s="139"/>
      <c r="AE97" s="139"/>
      <c r="AF97" s="139"/>
      <c r="AG97" s="139"/>
      <c r="AH97" s="139"/>
      <c r="AI97" s="139"/>
      <c r="AJ97" s="139"/>
      <c r="AK97" s="139"/>
      <c r="AL97" s="131"/>
    </row>
    <row r="98" spans="1:38" ht="11.25" customHeight="1">
      <c r="B98" s="67"/>
      <c r="C98" s="65"/>
      <c r="D98" s="131"/>
      <c r="E98" s="131"/>
      <c r="F98" s="131"/>
      <c r="G98" s="131"/>
      <c r="H98" s="131"/>
      <c r="I98" s="131"/>
      <c r="J98" s="131"/>
      <c r="K98" s="131"/>
      <c r="L98" s="131"/>
      <c r="M98" s="131"/>
      <c r="N98" s="131"/>
      <c r="O98" s="131"/>
      <c r="P98" s="131"/>
      <c r="Q98" s="131"/>
      <c r="R98" s="139"/>
      <c r="S98" s="139"/>
      <c r="T98" s="139"/>
      <c r="U98" s="139"/>
      <c r="V98" s="139"/>
      <c r="W98" s="139"/>
      <c r="X98" s="139"/>
      <c r="Y98" s="139"/>
      <c r="Z98" s="139"/>
      <c r="AA98" s="139"/>
      <c r="AB98" s="139"/>
      <c r="AC98" s="139"/>
      <c r="AD98" s="139"/>
      <c r="AE98" s="139"/>
      <c r="AF98" s="139"/>
      <c r="AG98" s="139"/>
      <c r="AH98" s="139"/>
      <c r="AI98" s="139"/>
      <c r="AJ98" s="139"/>
      <c r="AK98" s="139"/>
      <c r="AL98" s="131"/>
    </row>
    <row r="99" spans="1:38" ht="11.25" customHeight="1">
      <c r="B99" s="67"/>
      <c r="C99" s="65"/>
      <c r="D99" s="131"/>
      <c r="E99" s="131"/>
      <c r="F99" s="131"/>
      <c r="G99" s="131"/>
      <c r="H99" s="131"/>
      <c r="I99" s="131"/>
      <c r="J99" s="131"/>
      <c r="K99" s="131"/>
      <c r="L99" s="131"/>
      <c r="M99" s="131"/>
      <c r="N99" s="131"/>
      <c r="O99" s="131"/>
      <c r="P99" s="131"/>
      <c r="Q99" s="131"/>
      <c r="R99" s="139"/>
      <c r="S99" s="139"/>
      <c r="T99" s="139"/>
      <c r="U99" s="139"/>
      <c r="V99" s="139"/>
      <c r="W99" s="139"/>
      <c r="X99" s="139"/>
      <c r="Y99" s="139"/>
      <c r="Z99" s="139"/>
      <c r="AA99" s="139"/>
      <c r="AB99" s="139"/>
      <c r="AC99" s="139"/>
      <c r="AD99" s="139"/>
      <c r="AE99" s="139"/>
      <c r="AF99" s="139"/>
      <c r="AG99" s="139"/>
      <c r="AH99" s="139"/>
      <c r="AI99" s="139"/>
      <c r="AJ99" s="139"/>
      <c r="AK99" s="139"/>
      <c r="AL99" s="131"/>
    </row>
    <row r="100" spans="1:38" ht="11.25" customHeight="1">
      <c r="B100" s="67"/>
      <c r="C100" s="65"/>
      <c r="D100" s="131"/>
      <c r="E100" s="131"/>
      <c r="F100" s="131"/>
      <c r="G100" s="131"/>
      <c r="H100" s="131"/>
      <c r="I100" s="131"/>
      <c r="J100" s="131"/>
      <c r="K100" s="131"/>
      <c r="L100" s="131"/>
      <c r="M100" s="131"/>
      <c r="N100" s="131"/>
      <c r="O100" s="131"/>
      <c r="P100" s="131"/>
      <c r="Q100" s="131"/>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1"/>
    </row>
    <row r="101" spans="1:38" ht="11.25" customHeight="1">
      <c r="B101" s="67"/>
      <c r="C101" s="65"/>
      <c r="D101" s="131"/>
      <c r="E101" s="131"/>
      <c r="F101" s="131"/>
      <c r="G101" s="131"/>
      <c r="H101" s="131"/>
      <c r="I101" s="131"/>
      <c r="J101" s="131"/>
      <c r="K101" s="131"/>
      <c r="L101" s="131"/>
      <c r="M101" s="131"/>
      <c r="N101" s="131"/>
      <c r="O101" s="131"/>
      <c r="P101" s="131"/>
      <c r="Q101" s="131"/>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1"/>
    </row>
    <row r="102" spans="1:38" ht="11.25" customHeight="1">
      <c r="B102" s="67"/>
      <c r="C102" s="65"/>
      <c r="D102" s="131"/>
      <c r="E102" s="131"/>
      <c r="F102" s="131"/>
      <c r="G102" s="131"/>
      <c r="H102" s="131"/>
      <c r="I102" s="131"/>
      <c r="J102" s="131"/>
      <c r="K102" s="131"/>
      <c r="L102" s="131"/>
      <c r="M102" s="131"/>
      <c r="N102" s="131"/>
      <c r="O102" s="131"/>
      <c r="P102" s="131"/>
      <c r="Q102" s="131"/>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1"/>
    </row>
    <row r="103" spans="1:38" ht="11.25" customHeight="1">
      <c r="B103" s="67"/>
      <c r="C103" s="65"/>
      <c r="D103" s="131"/>
      <c r="E103" s="131"/>
      <c r="F103" s="131"/>
      <c r="G103" s="131"/>
      <c r="H103" s="131"/>
      <c r="I103" s="131"/>
      <c r="J103" s="131"/>
      <c r="K103" s="131"/>
      <c r="L103" s="131"/>
      <c r="M103" s="131"/>
      <c r="N103" s="131"/>
      <c r="O103" s="131"/>
      <c r="P103" s="131"/>
      <c r="Q103" s="131"/>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1"/>
    </row>
    <row r="104" spans="1:38" ht="11.25" customHeight="1">
      <c r="B104" s="67"/>
      <c r="C104" s="65"/>
      <c r="D104" s="131"/>
      <c r="E104" s="131"/>
      <c r="F104" s="131"/>
      <c r="G104" s="131"/>
      <c r="H104" s="131"/>
      <c r="I104" s="131"/>
      <c r="J104" s="131"/>
      <c r="K104" s="131"/>
      <c r="L104" s="131"/>
      <c r="M104" s="131"/>
      <c r="N104" s="131"/>
      <c r="O104" s="131"/>
      <c r="P104" s="131"/>
      <c r="Q104" s="131"/>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1"/>
    </row>
    <row r="105" spans="1:38" ht="11.25" customHeight="1">
      <c r="B105" s="67"/>
      <c r="C105" s="65"/>
      <c r="D105" s="131"/>
      <c r="E105" s="131"/>
      <c r="F105" s="131"/>
      <c r="G105" s="131"/>
      <c r="H105" s="131"/>
      <c r="I105" s="131"/>
      <c r="J105" s="131"/>
      <c r="K105" s="131"/>
      <c r="L105" s="131"/>
      <c r="M105" s="131"/>
      <c r="N105" s="131"/>
      <c r="O105" s="131"/>
      <c r="P105" s="131"/>
      <c r="Q105" s="131"/>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1"/>
    </row>
    <row r="106" spans="1:38" ht="11.25" customHeight="1">
      <c r="B106" s="67"/>
      <c r="C106" s="65"/>
      <c r="D106" s="131"/>
      <c r="E106" s="131"/>
      <c r="F106" s="131"/>
      <c r="G106" s="131"/>
      <c r="H106" s="131"/>
      <c r="I106" s="131"/>
      <c r="J106" s="131"/>
      <c r="K106" s="131"/>
      <c r="L106" s="131"/>
      <c r="M106" s="131"/>
      <c r="N106" s="131"/>
      <c r="O106" s="131"/>
      <c r="P106" s="131"/>
      <c r="Q106" s="131"/>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1"/>
    </row>
    <row r="107" spans="1:38" ht="11.25" customHeight="1">
      <c r="B107" s="67"/>
      <c r="C107" s="65"/>
      <c r="D107" s="131"/>
      <c r="E107" s="131"/>
      <c r="F107" s="131"/>
      <c r="G107" s="131"/>
      <c r="H107" s="131"/>
      <c r="I107" s="131"/>
      <c r="J107" s="131"/>
      <c r="K107" s="131"/>
      <c r="L107" s="131"/>
      <c r="M107" s="131"/>
      <c r="N107" s="131"/>
      <c r="O107" s="131"/>
      <c r="P107" s="131"/>
      <c r="Q107" s="131"/>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1"/>
    </row>
    <row r="108" spans="1:38" ht="11.25" customHeight="1">
      <c r="B108" s="67"/>
      <c r="C108" s="65"/>
      <c r="D108" s="131"/>
      <c r="E108" s="131"/>
      <c r="F108" s="131"/>
      <c r="G108" s="131"/>
      <c r="H108" s="131"/>
      <c r="I108" s="131"/>
      <c r="J108" s="131"/>
      <c r="K108" s="131"/>
      <c r="L108" s="131"/>
      <c r="M108" s="131"/>
      <c r="N108" s="131"/>
      <c r="O108" s="131"/>
      <c r="P108" s="131"/>
      <c r="Q108" s="131"/>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1"/>
    </row>
    <row r="109" spans="1:38" ht="11.25" customHeight="1">
      <c r="A109" s="3533">
        <v>41</v>
      </c>
      <c r="B109" s="3533"/>
      <c r="C109" s="3533"/>
      <c r="D109" s="3533"/>
      <c r="E109" s="3533"/>
      <c r="F109" s="3533"/>
      <c r="G109" s="3533"/>
      <c r="H109" s="3533"/>
      <c r="I109" s="3533"/>
      <c r="J109" s="3533"/>
      <c r="K109" s="3533"/>
      <c r="L109" s="3533"/>
      <c r="M109" s="3533"/>
      <c r="N109" s="3533"/>
      <c r="O109" s="3533"/>
      <c r="P109" s="3533"/>
      <c r="Q109" s="3533"/>
      <c r="R109" s="3533"/>
      <c r="S109" s="3533"/>
      <c r="T109" s="3533"/>
      <c r="U109" s="3533"/>
      <c r="V109" s="3533"/>
      <c r="W109" s="3533"/>
      <c r="X109" s="3533"/>
      <c r="Y109" s="3533"/>
      <c r="Z109" s="3533"/>
      <c r="AA109" s="3533"/>
      <c r="AB109" s="3533"/>
      <c r="AC109" s="3533"/>
      <c r="AD109" s="3533"/>
      <c r="AE109" s="3533"/>
      <c r="AF109" s="3533"/>
      <c r="AG109" s="3533"/>
      <c r="AH109" s="3533"/>
      <c r="AI109" s="3533"/>
      <c r="AJ109" s="3533"/>
      <c r="AK109" s="3533"/>
      <c r="AL109" s="131"/>
    </row>
    <row r="110" spans="1:38" ht="11.25" customHeight="1">
      <c r="B110" s="67"/>
      <c r="C110" s="65"/>
      <c r="D110" s="131"/>
      <c r="E110" s="131"/>
      <c r="F110" s="131"/>
      <c r="G110" s="131"/>
      <c r="H110" s="131"/>
      <c r="I110" s="131"/>
      <c r="J110" s="131"/>
      <c r="K110" s="131"/>
      <c r="L110" s="131"/>
      <c r="M110" s="131"/>
      <c r="N110" s="131"/>
      <c r="O110" s="131"/>
      <c r="P110" s="131"/>
      <c r="Q110" s="131"/>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1"/>
    </row>
    <row r="111" spans="1:38" ht="11.25" customHeight="1">
      <c r="B111" s="67"/>
      <c r="C111" s="65"/>
      <c r="D111" s="131"/>
      <c r="E111" s="131"/>
      <c r="F111" s="131"/>
      <c r="G111" s="131"/>
      <c r="H111" s="131"/>
      <c r="I111" s="131"/>
      <c r="J111" s="131"/>
      <c r="K111" s="131"/>
      <c r="L111" s="131"/>
      <c r="M111" s="131"/>
      <c r="N111" s="131"/>
      <c r="O111" s="131"/>
      <c r="P111" s="131"/>
      <c r="Q111" s="131"/>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1"/>
    </row>
    <row r="112" spans="1:38" ht="16.5" customHeight="1"/>
    <row r="113" spans="1:38" ht="15" customHeight="1">
      <c r="B113" s="3588" t="s">
        <v>1294</v>
      </c>
      <c r="C113" s="3589"/>
      <c r="D113" s="3589"/>
      <c r="E113" s="3589"/>
      <c r="F113" s="3589"/>
      <c r="G113" s="3590"/>
      <c r="H113" s="3594" t="s">
        <v>1721</v>
      </c>
      <c r="I113" s="3595"/>
      <c r="J113" s="132"/>
      <c r="K113" s="133" t="s">
        <v>1804</v>
      </c>
      <c r="L113" s="132"/>
      <c r="M113" s="132"/>
      <c r="O113" s="131"/>
      <c r="P113" s="131"/>
      <c r="Q113" s="131"/>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1"/>
    </row>
    <row r="114" spans="1:38" ht="15" customHeight="1">
      <c r="B114" s="3591"/>
      <c r="C114" s="3592"/>
      <c r="D114" s="3592"/>
      <c r="E114" s="3592"/>
      <c r="F114" s="3592"/>
      <c r="G114" s="3593"/>
      <c r="H114" s="3596"/>
      <c r="I114" s="3597"/>
      <c r="J114" s="135"/>
      <c r="K114" s="86" t="s">
        <v>1805</v>
      </c>
      <c r="L114" s="135"/>
      <c r="M114" s="135"/>
      <c r="O114" s="131"/>
      <c r="P114" s="131"/>
      <c r="Q114" s="131"/>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1"/>
    </row>
    <row r="116" spans="1:38">
      <c r="A116" s="114" t="s">
        <v>1806</v>
      </c>
      <c r="C116" s="109" t="s">
        <v>1807</v>
      </c>
    </row>
    <row r="117" spans="1:38">
      <c r="C117" s="115" t="s">
        <v>1808</v>
      </c>
    </row>
    <row r="118" spans="1:38">
      <c r="AI118" s="3659">
        <v>3701</v>
      </c>
      <c r="AJ118" s="3659"/>
    </row>
    <row r="119" spans="1:38" ht="11.25" customHeight="1">
      <c r="B119" s="115"/>
      <c r="C119" s="52" t="s">
        <v>144</v>
      </c>
      <c r="D119" s="65" t="s">
        <v>1809</v>
      </c>
      <c r="E119" s="95"/>
      <c r="F119" s="164"/>
      <c r="G119" s="116"/>
      <c r="H119" s="116"/>
      <c r="I119" s="116"/>
      <c r="J119" s="52"/>
      <c r="K119" s="52"/>
      <c r="L119" s="52"/>
      <c r="M119" s="52"/>
      <c r="N119" s="167"/>
      <c r="O119" s="116"/>
      <c r="P119" s="116"/>
      <c r="Q119" s="2143">
        <v>25</v>
      </c>
      <c r="R119" s="2180"/>
      <c r="S119" s="163"/>
      <c r="T119" s="52" t="s">
        <v>914</v>
      </c>
      <c r="U119" s="65" t="s">
        <v>1810</v>
      </c>
      <c r="V119" s="67"/>
      <c r="W119" s="67"/>
      <c r="X119" s="67"/>
      <c r="Y119" s="67"/>
      <c r="Z119" s="67"/>
      <c r="AA119" s="52"/>
      <c r="AB119" s="52"/>
      <c r="AC119" s="52"/>
      <c r="AD119" s="52"/>
      <c r="AE119" s="52"/>
      <c r="AI119" s="2143">
        <v>34</v>
      </c>
      <c r="AJ119" s="2180"/>
    </row>
    <row r="120" spans="1:38" ht="11.25" customHeight="1">
      <c r="B120" s="115"/>
      <c r="C120" s="52"/>
      <c r="D120" s="164"/>
      <c r="E120" s="95"/>
      <c r="F120" s="164"/>
      <c r="G120" s="116"/>
      <c r="H120" s="116"/>
      <c r="I120" s="116"/>
      <c r="J120" s="52"/>
      <c r="K120" s="52"/>
      <c r="L120" s="52"/>
      <c r="M120" s="52"/>
      <c r="N120" s="167"/>
      <c r="O120" s="116"/>
      <c r="P120" s="116"/>
      <c r="Q120" s="2143"/>
      <c r="R120" s="2179"/>
      <c r="S120" s="163"/>
      <c r="T120" s="52"/>
      <c r="U120" s="67"/>
      <c r="V120" s="67"/>
      <c r="W120" s="67"/>
      <c r="X120" s="67"/>
      <c r="Y120" s="67"/>
      <c r="Z120" s="67"/>
      <c r="AA120" s="52"/>
      <c r="AB120" s="52"/>
      <c r="AC120" s="52"/>
      <c r="AD120" s="52"/>
      <c r="AE120" s="52"/>
      <c r="AI120" s="2143"/>
      <c r="AJ120" s="2179"/>
    </row>
    <row r="121" spans="1:38" ht="6" customHeight="1">
      <c r="B121" s="115"/>
      <c r="C121" s="52"/>
      <c r="D121" s="164"/>
      <c r="E121" s="95"/>
      <c r="F121" s="164"/>
      <c r="G121" s="116"/>
      <c r="H121" s="116"/>
      <c r="I121" s="116"/>
      <c r="J121" s="52"/>
      <c r="K121" s="52"/>
      <c r="L121" s="52"/>
      <c r="M121" s="52"/>
      <c r="N121" s="167"/>
      <c r="O121" s="116"/>
      <c r="P121" s="116"/>
      <c r="R121" s="52"/>
      <c r="S121" s="163"/>
      <c r="T121" s="52"/>
      <c r="U121" s="51"/>
      <c r="V121" s="51"/>
      <c r="W121" s="67"/>
      <c r="X121" s="177"/>
      <c r="Y121" s="177"/>
      <c r="Z121" s="177"/>
      <c r="AA121" s="52"/>
      <c r="AB121" s="52"/>
      <c r="AC121" s="52"/>
      <c r="AD121" s="52"/>
      <c r="AE121" s="52"/>
    </row>
    <row r="122" spans="1:38" ht="11.25" customHeight="1">
      <c r="A122" s="113"/>
      <c r="B122" s="115"/>
      <c r="C122" s="52" t="s">
        <v>148</v>
      </c>
      <c r="D122" s="65" t="s">
        <v>1811</v>
      </c>
      <c r="E122" s="95"/>
      <c r="F122" s="164"/>
      <c r="G122" s="116"/>
      <c r="H122" s="116"/>
      <c r="I122" s="116"/>
      <c r="J122" s="52"/>
      <c r="K122" s="52"/>
      <c r="L122" s="52"/>
      <c r="M122" s="52"/>
      <c r="N122" s="167"/>
      <c r="O122" s="116"/>
      <c r="P122" s="116"/>
      <c r="Q122" s="2143">
        <v>26</v>
      </c>
      <c r="R122" s="2180"/>
      <c r="S122" s="163"/>
      <c r="T122" s="52" t="s">
        <v>1099</v>
      </c>
      <c r="U122" s="65" t="s">
        <v>1812</v>
      </c>
      <c r="V122" s="67"/>
      <c r="W122" s="67"/>
      <c r="X122" s="67"/>
      <c r="Y122" s="67"/>
      <c r="Z122" s="67"/>
      <c r="AA122" s="52"/>
      <c r="AB122" s="52"/>
      <c r="AC122" s="52"/>
      <c r="AD122" s="52"/>
      <c r="AE122" s="52"/>
      <c r="AI122" s="2143">
        <v>35</v>
      </c>
      <c r="AJ122" s="2180"/>
    </row>
    <row r="123" spans="1:38" ht="11.25" customHeight="1">
      <c r="B123" s="115"/>
      <c r="C123" s="52"/>
      <c r="D123" s="164"/>
      <c r="E123" s="95"/>
      <c r="F123" s="164"/>
      <c r="G123" s="116"/>
      <c r="H123" s="116"/>
      <c r="I123" s="116"/>
      <c r="J123" s="52"/>
      <c r="K123" s="52"/>
      <c r="L123" s="52"/>
      <c r="M123" s="52"/>
      <c r="N123" s="167"/>
      <c r="O123" s="116"/>
      <c r="P123" s="116"/>
      <c r="Q123" s="2143"/>
      <c r="R123" s="2179"/>
      <c r="S123" s="163"/>
      <c r="T123" s="52"/>
      <c r="U123" s="164"/>
      <c r="V123" s="67"/>
      <c r="W123" s="67"/>
      <c r="X123" s="67"/>
      <c r="Y123" s="67"/>
      <c r="Z123" s="67"/>
      <c r="AA123" s="52"/>
      <c r="AB123" s="52"/>
      <c r="AC123" s="52"/>
      <c r="AD123" s="52"/>
      <c r="AE123" s="52"/>
      <c r="AI123" s="2143"/>
      <c r="AJ123" s="2179"/>
    </row>
    <row r="124" spans="1:38" ht="6" customHeight="1">
      <c r="B124" s="115"/>
      <c r="C124" s="52"/>
      <c r="D124" s="164"/>
      <c r="E124" s="95"/>
      <c r="F124" s="164"/>
      <c r="G124" s="116"/>
      <c r="H124" s="116"/>
      <c r="I124" s="116"/>
      <c r="J124" s="52"/>
      <c r="K124" s="52"/>
      <c r="L124" s="52"/>
      <c r="M124" s="52"/>
      <c r="N124" s="167"/>
      <c r="O124" s="116"/>
      <c r="P124" s="116"/>
      <c r="R124" s="52"/>
      <c r="S124" s="163"/>
      <c r="T124" s="52"/>
      <c r="U124" s="164"/>
      <c r="V124" s="67"/>
      <c r="W124" s="67"/>
      <c r="X124" s="67"/>
      <c r="Y124" s="67"/>
      <c r="Z124" s="67"/>
      <c r="AA124" s="52"/>
      <c r="AB124" s="52"/>
      <c r="AC124" s="52"/>
      <c r="AD124" s="52"/>
      <c r="AE124" s="52"/>
    </row>
    <row r="125" spans="1:38" ht="11.25" customHeight="1">
      <c r="A125" s="113"/>
      <c r="B125" s="115"/>
      <c r="C125" s="52" t="s">
        <v>191</v>
      </c>
      <c r="D125" s="65" t="s">
        <v>1813</v>
      </c>
      <c r="E125" s="95"/>
      <c r="F125" s="164"/>
      <c r="G125" s="116"/>
      <c r="H125" s="116"/>
      <c r="I125" s="116"/>
      <c r="J125" s="52"/>
      <c r="K125" s="52"/>
      <c r="L125" s="52"/>
      <c r="M125" s="52"/>
      <c r="N125" s="167"/>
      <c r="O125" s="116"/>
      <c r="P125" s="116"/>
      <c r="Q125" s="2143">
        <v>27</v>
      </c>
      <c r="R125" s="2180"/>
      <c r="S125" s="163"/>
      <c r="T125" s="52" t="s">
        <v>1102</v>
      </c>
      <c r="U125" s="65" t="s">
        <v>1814</v>
      </c>
      <c r="V125" s="67"/>
      <c r="W125" s="67"/>
      <c r="X125" s="67"/>
      <c r="Y125" s="67"/>
      <c r="Z125" s="67"/>
      <c r="AA125" s="52"/>
      <c r="AB125" s="52"/>
      <c r="AC125" s="52"/>
      <c r="AD125" s="52"/>
      <c r="AE125" s="52"/>
      <c r="AI125" s="2143">
        <v>36</v>
      </c>
      <c r="AJ125" s="2180"/>
    </row>
    <row r="126" spans="1:38" ht="11.25" customHeight="1">
      <c r="B126" s="115"/>
      <c r="C126" s="52"/>
      <c r="D126" s="164"/>
      <c r="E126" s="95"/>
      <c r="F126" s="164"/>
      <c r="G126" s="116"/>
      <c r="H126" s="116"/>
      <c r="I126" s="116"/>
      <c r="J126" s="52"/>
      <c r="K126" s="52"/>
      <c r="L126" s="52"/>
      <c r="M126" s="52"/>
      <c r="N126" s="167"/>
      <c r="O126" s="116"/>
      <c r="P126" s="116"/>
      <c r="Q126" s="2143"/>
      <c r="R126" s="2179"/>
      <c r="S126" s="163"/>
      <c r="T126" s="52"/>
      <c r="U126" s="164"/>
      <c r="V126" s="67"/>
      <c r="W126" s="67"/>
      <c r="X126" s="67"/>
      <c r="Y126" s="67"/>
      <c r="Z126" s="67"/>
      <c r="AA126" s="52"/>
      <c r="AB126" s="52"/>
      <c r="AC126" s="52"/>
      <c r="AD126" s="52"/>
      <c r="AE126" s="52"/>
      <c r="AI126" s="2143"/>
      <c r="AJ126" s="2179"/>
    </row>
    <row r="127" spans="1:38" ht="6" customHeight="1">
      <c r="B127" s="115"/>
      <c r="C127" s="52"/>
      <c r="D127" s="164"/>
      <c r="E127" s="95"/>
      <c r="F127" s="164"/>
      <c r="G127" s="116"/>
      <c r="H127" s="116"/>
      <c r="I127" s="116"/>
      <c r="J127" s="52"/>
      <c r="K127" s="52"/>
      <c r="L127" s="52"/>
      <c r="M127" s="52"/>
      <c r="N127" s="167"/>
      <c r="O127" s="116"/>
      <c r="P127" s="116"/>
      <c r="R127" s="52"/>
      <c r="S127" s="163"/>
      <c r="T127" s="52"/>
      <c r="U127" s="164"/>
      <c r="V127" s="67"/>
      <c r="W127" s="67"/>
      <c r="X127" s="67"/>
      <c r="Y127" s="67"/>
      <c r="Z127" s="67"/>
      <c r="AA127" s="52"/>
      <c r="AB127" s="52"/>
      <c r="AC127" s="52"/>
      <c r="AD127" s="52"/>
      <c r="AE127" s="52"/>
    </row>
    <row r="128" spans="1:38" ht="11.25" customHeight="1">
      <c r="A128" s="113"/>
      <c r="B128" s="115"/>
      <c r="C128" s="52" t="s">
        <v>248</v>
      </c>
      <c r="D128" s="65" t="s">
        <v>1815</v>
      </c>
      <c r="E128" s="95"/>
      <c r="F128" s="164"/>
      <c r="G128" s="116"/>
      <c r="H128" s="116"/>
      <c r="I128" s="116"/>
      <c r="J128" s="52"/>
      <c r="K128" s="52"/>
      <c r="L128" s="52"/>
      <c r="M128" s="52"/>
      <c r="N128" s="167"/>
      <c r="O128" s="116"/>
      <c r="P128" s="116"/>
      <c r="Q128" s="2143">
        <v>28</v>
      </c>
      <c r="R128" s="2180"/>
      <c r="S128" s="163"/>
      <c r="T128" s="52" t="s">
        <v>1391</v>
      </c>
      <c r="U128" s="65" t="s">
        <v>1816</v>
      </c>
      <c r="V128" s="67"/>
      <c r="W128" s="67"/>
      <c r="X128" s="67"/>
      <c r="Y128" s="67"/>
      <c r="Z128" s="67"/>
      <c r="AA128" s="52"/>
      <c r="AB128" s="52"/>
      <c r="AC128" s="52"/>
      <c r="AD128" s="52"/>
      <c r="AE128" s="52"/>
      <c r="AI128" s="2143">
        <v>37</v>
      </c>
      <c r="AJ128" s="2180"/>
    </row>
    <row r="129" spans="1:36" ht="11.25" customHeight="1">
      <c r="B129" s="115"/>
      <c r="C129" s="52"/>
      <c r="D129" s="164"/>
      <c r="E129" s="95"/>
      <c r="F129" s="164"/>
      <c r="G129" s="116"/>
      <c r="H129" s="116"/>
      <c r="I129" s="116"/>
      <c r="J129" s="52"/>
      <c r="K129" s="52"/>
      <c r="L129" s="52"/>
      <c r="M129" s="52"/>
      <c r="N129" s="167"/>
      <c r="O129" s="116"/>
      <c r="P129" s="116"/>
      <c r="Q129" s="2143"/>
      <c r="R129" s="2179"/>
      <c r="S129" s="163"/>
      <c r="T129" s="52"/>
      <c r="U129" s="164"/>
      <c r="V129" s="67"/>
      <c r="W129" s="67"/>
      <c r="X129" s="67"/>
      <c r="Y129" s="67"/>
      <c r="Z129" s="67"/>
      <c r="AA129" s="52"/>
      <c r="AB129" s="52"/>
      <c r="AC129" s="52"/>
      <c r="AD129" s="52"/>
      <c r="AE129" s="52"/>
      <c r="AI129" s="2143"/>
      <c r="AJ129" s="2179"/>
    </row>
    <row r="130" spans="1:36" ht="6" customHeight="1">
      <c r="B130" s="115"/>
      <c r="C130" s="52"/>
      <c r="D130" s="164"/>
      <c r="E130" s="95"/>
      <c r="F130" s="164"/>
      <c r="G130" s="116"/>
      <c r="H130" s="116"/>
      <c r="I130" s="116"/>
      <c r="J130" s="52"/>
      <c r="K130" s="52"/>
      <c r="L130" s="52"/>
      <c r="M130" s="52"/>
      <c r="N130" s="167"/>
      <c r="O130" s="116"/>
      <c r="P130" s="116"/>
      <c r="R130" s="52"/>
      <c r="S130" s="163"/>
      <c r="T130" s="52"/>
      <c r="U130" s="164"/>
      <c r="V130" s="67"/>
      <c r="W130" s="67"/>
      <c r="X130" s="67"/>
      <c r="Y130" s="67"/>
      <c r="Z130" s="67"/>
      <c r="AA130" s="52"/>
      <c r="AB130" s="52"/>
      <c r="AC130" s="52"/>
      <c r="AD130" s="52"/>
      <c r="AE130" s="52"/>
    </row>
    <row r="131" spans="1:36" ht="11.25" customHeight="1">
      <c r="A131" s="113"/>
      <c r="B131" s="115"/>
      <c r="C131" s="52" t="s">
        <v>251</v>
      </c>
      <c r="D131" s="65" t="s">
        <v>1817</v>
      </c>
      <c r="E131" s="95"/>
      <c r="F131" s="164"/>
      <c r="G131" s="116"/>
      <c r="H131" s="116"/>
      <c r="I131" s="116"/>
      <c r="J131" s="52"/>
      <c r="K131" s="52"/>
      <c r="L131" s="52"/>
      <c r="M131" s="52"/>
      <c r="N131" s="167"/>
      <c r="O131" s="116"/>
      <c r="P131" s="116"/>
      <c r="Q131" s="2143">
        <v>29</v>
      </c>
      <c r="R131" s="2180"/>
      <c r="S131" s="163"/>
      <c r="T131" s="52" t="s">
        <v>1394</v>
      </c>
      <c r="U131" s="65" t="s">
        <v>1818</v>
      </c>
      <c r="V131" s="67"/>
      <c r="W131" s="67"/>
      <c r="X131" s="67"/>
      <c r="Y131" s="67"/>
      <c r="Z131" s="67"/>
      <c r="AA131" s="52"/>
      <c r="AB131" s="52"/>
      <c r="AC131" s="52"/>
      <c r="AD131" s="52"/>
      <c r="AE131" s="52"/>
      <c r="AI131" s="2143">
        <v>38</v>
      </c>
      <c r="AJ131" s="2180"/>
    </row>
    <row r="132" spans="1:36" ht="11.25" customHeight="1">
      <c r="B132" s="115"/>
      <c r="C132" s="52"/>
      <c r="D132" s="164"/>
      <c r="E132" s="95"/>
      <c r="F132" s="164"/>
      <c r="G132" s="116"/>
      <c r="H132" s="116"/>
      <c r="I132" s="116"/>
      <c r="J132" s="52"/>
      <c r="K132" s="52"/>
      <c r="L132" s="52"/>
      <c r="M132" s="52"/>
      <c r="N132" s="167"/>
      <c r="O132" s="116"/>
      <c r="P132" s="116"/>
      <c r="Q132" s="2143"/>
      <c r="R132" s="2179"/>
      <c r="S132" s="163"/>
      <c r="T132" s="52"/>
      <c r="U132" s="164"/>
      <c r="V132" s="67"/>
      <c r="W132" s="67"/>
      <c r="X132" s="67"/>
      <c r="Y132" s="67"/>
      <c r="Z132" s="67"/>
      <c r="AA132" s="52"/>
      <c r="AB132" s="52"/>
      <c r="AC132" s="52"/>
      <c r="AD132" s="52"/>
      <c r="AE132" s="52"/>
      <c r="AI132" s="2143"/>
      <c r="AJ132" s="2179"/>
    </row>
    <row r="133" spans="1:36" ht="6" customHeight="1">
      <c r="B133" s="115"/>
      <c r="C133" s="52"/>
      <c r="D133" s="164"/>
      <c r="E133" s="95"/>
      <c r="F133" s="164"/>
      <c r="G133" s="116"/>
      <c r="H133" s="116"/>
      <c r="I133" s="116"/>
      <c r="J133" s="52"/>
      <c r="K133" s="52"/>
      <c r="L133" s="52"/>
      <c r="M133" s="52"/>
      <c r="N133" s="167" t="s">
        <v>1120</v>
      </c>
      <c r="O133" s="116"/>
      <c r="P133" s="116"/>
      <c r="R133" s="52"/>
      <c r="S133" s="163"/>
      <c r="T133" s="52"/>
      <c r="U133" s="164"/>
      <c r="V133" s="67"/>
      <c r="W133" s="67"/>
      <c r="X133" s="67"/>
      <c r="Y133" s="67"/>
      <c r="Z133" s="67"/>
      <c r="AA133" s="52"/>
      <c r="AB133" s="52"/>
      <c r="AC133" s="52"/>
      <c r="AD133" s="52"/>
      <c r="AE133" s="52"/>
    </row>
    <row r="134" spans="1:36" ht="11.25" customHeight="1">
      <c r="A134" s="113"/>
      <c r="B134" s="115"/>
      <c r="C134" s="52" t="s">
        <v>254</v>
      </c>
      <c r="D134" s="65" t="s">
        <v>1819</v>
      </c>
      <c r="E134" s="95"/>
      <c r="F134" s="164"/>
      <c r="G134" s="116"/>
      <c r="H134" s="116"/>
      <c r="I134" s="116"/>
      <c r="J134" s="52"/>
      <c r="K134" s="52"/>
      <c r="L134" s="52"/>
      <c r="M134" s="52"/>
      <c r="N134" s="167"/>
      <c r="O134" s="116"/>
      <c r="P134" s="116"/>
      <c r="Q134" s="2143">
        <v>30</v>
      </c>
      <c r="R134" s="2180"/>
      <c r="S134" s="163"/>
      <c r="T134" s="52" t="s">
        <v>1769</v>
      </c>
      <c r="U134" s="65" t="s">
        <v>1820</v>
      </c>
      <c r="V134" s="67"/>
      <c r="W134" s="67"/>
      <c r="X134" s="67"/>
      <c r="Y134" s="67"/>
      <c r="Z134" s="67"/>
      <c r="AA134" s="52"/>
      <c r="AB134" s="52"/>
      <c r="AC134" s="52"/>
      <c r="AD134" s="52"/>
      <c r="AE134" s="52"/>
      <c r="AI134" s="2143">
        <v>52</v>
      </c>
      <c r="AJ134" s="2180"/>
    </row>
    <row r="135" spans="1:36" ht="11.25" customHeight="1">
      <c r="B135" s="115"/>
      <c r="C135" s="52"/>
      <c r="D135" s="164"/>
      <c r="E135" s="95"/>
      <c r="F135" s="164"/>
      <c r="G135" s="116"/>
      <c r="H135" s="116"/>
      <c r="I135" s="116"/>
      <c r="J135" s="52"/>
      <c r="K135" s="52"/>
      <c r="L135" s="52"/>
      <c r="M135" s="52"/>
      <c r="N135" s="167"/>
      <c r="O135" s="116"/>
      <c r="P135" s="116"/>
      <c r="Q135" s="2143"/>
      <c r="R135" s="2179"/>
      <c r="S135" s="163"/>
      <c r="T135" s="52"/>
      <c r="U135" s="164"/>
      <c r="V135" s="67"/>
      <c r="W135" s="67"/>
      <c r="X135" s="67"/>
      <c r="Y135" s="67"/>
      <c r="Z135" s="67"/>
      <c r="AA135" s="52"/>
      <c r="AB135" s="52"/>
      <c r="AC135" s="52"/>
      <c r="AD135" s="52"/>
      <c r="AE135" s="52"/>
      <c r="AI135" s="2143"/>
      <c r="AJ135" s="2179"/>
    </row>
    <row r="136" spans="1:36" ht="6" customHeight="1">
      <c r="B136" s="115"/>
      <c r="C136" s="52"/>
      <c r="D136" s="164"/>
      <c r="E136" s="95"/>
      <c r="F136" s="164"/>
      <c r="G136" s="116"/>
      <c r="H136" s="116"/>
      <c r="I136" s="116"/>
      <c r="J136" s="52"/>
      <c r="K136" s="52"/>
      <c r="L136" s="52"/>
      <c r="M136" s="52"/>
      <c r="N136" s="167"/>
      <c r="O136" s="116"/>
      <c r="P136" s="116"/>
      <c r="R136" s="52"/>
      <c r="S136" s="163"/>
      <c r="T136" s="52"/>
      <c r="U136" s="164"/>
      <c r="V136" s="67"/>
      <c r="W136" s="67"/>
      <c r="X136" s="67"/>
      <c r="Y136" s="67"/>
      <c r="Z136" s="67"/>
      <c r="AA136" s="52"/>
      <c r="AB136" s="52"/>
      <c r="AC136" s="52"/>
      <c r="AD136" s="52"/>
      <c r="AE136" s="52"/>
    </row>
    <row r="137" spans="1:36" ht="11.25" customHeight="1">
      <c r="A137" s="113"/>
      <c r="B137" s="115"/>
      <c r="C137" s="52" t="s">
        <v>257</v>
      </c>
      <c r="D137" s="65" t="s">
        <v>1821</v>
      </c>
      <c r="E137" s="95"/>
      <c r="F137" s="164"/>
      <c r="G137" s="116"/>
      <c r="H137" s="116"/>
      <c r="I137" s="116"/>
      <c r="J137" s="52"/>
      <c r="K137" s="52"/>
      <c r="L137" s="52"/>
      <c r="M137" s="52"/>
      <c r="N137" s="167"/>
      <c r="O137" s="116"/>
      <c r="P137" s="116"/>
      <c r="Q137" s="2143">
        <v>31</v>
      </c>
      <c r="R137" s="2180"/>
      <c r="S137" s="163"/>
      <c r="T137" s="52" t="s">
        <v>1774</v>
      </c>
      <c r="U137" s="65" t="s">
        <v>1822</v>
      </c>
      <c r="V137" s="67"/>
      <c r="W137" s="67"/>
      <c r="X137" s="67"/>
      <c r="Y137" s="67"/>
      <c r="Z137" s="67"/>
      <c r="AA137" s="52"/>
      <c r="AB137" s="52"/>
      <c r="AC137" s="52"/>
      <c r="AD137" s="52"/>
      <c r="AE137" s="52"/>
      <c r="AI137" s="2143">
        <v>53</v>
      </c>
      <c r="AJ137" s="2180"/>
    </row>
    <row r="138" spans="1:36" ht="11.25" customHeight="1">
      <c r="B138" s="115"/>
      <c r="C138" s="52"/>
      <c r="D138" s="164"/>
      <c r="E138" s="95"/>
      <c r="F138" s="164"/>
      <c r="G138" s="116"/>
      <c r="H138" s="116"/>
      <c r="I138" s="116"/>
      <c r="J138" s="52"/>
      <c r="K138" s="52"/>
      <c r="L138" s="52"/>
      <c r="M138" s="52"/>
      <c r="N138" s="167"/>
      <c r="O138" s="116"/>
      <c r="P138" s="116"/>
      <c r="Q138" s="2143"/>
      <c r="R138" s="2179"/>
      <c r="S138" s="163"/>
      <c r="T138" s="52"/>
      <c r="U138" s="164"/>
      <c r="V138" s="67"/>
      <c r="W138" s="67"/>
      <c r="X138" s="67"/>
      <c r="Y138" s="67"/>
      <c r="Z138" s="67"/>
      <c r="AA138" s="52"/>
      <c r="AB138" s="52"/>
      <c r="AC138" s="52"/>
      <c r="AD138" s="52"/>
      <c r="AE138" s="52"/>
      <c r="AI138" s="2143"/>
      <c r="AJ138" s="2179"/>
    </row>
    <row r="139" spans="1:36" ht="6" customHeight="1">
      <c r="B139" s="115"/>
      <c r="C139" s="52"/>
      <c r="D139" s="164"/>
      <c r="E139" s="95"/>
      <c r="F139" s="164"/>
      <c r="G139" s="116"/>
      <c r="H139" s="116"/>
      <c r="I139" s="116"/>
      <c r="J139" s="52"/>
      <c r="K139" s="52"/>
      <c r="L139" s="52"/>
      <c r="M139" s="52"/>
      <c r="N139" s="167"/>
      <c r="O139" s="116"/>
      <c r="P139" s="116"/>
      <c r="R139" s="52"/>
      <c r="S139" s="163"/>
      <c r="T139" s="52"/>
      <c r="U139" s="164"/>
      <c r="V139" s="67"/>
      <c r="W139" s="67"/>
      <c r="X139" s="67"/>
      <c r="Y139" s="67"/>
      <c r="Z139" s="67"/>
      <c r="AA139" s="52"/>
      <c r="AB139" s="52"/>
      <c r="AC139" s="52"/>
      <c r="AD139" s="52"/>
      <c r="AE139" s="52"/>
    </row>
    <row r="140" spans="1:36" ht="11.25" customHeight="1">
      <c r="B140" s="115"/>
      <c r="C140" s="52" t="s">
        <v>260</v>
      </c>
      <c r="D140" s="65" t="s">
        <v>1823</v>
      </c>
      <c r="E140" s="95"/>
      <c r="F140" s="164"/>
      <c r="G140" s="116"/>
      <c r="H140" s="116"/>
      <c r="I140" s="116"/>
      <c r="J140" s="52"/>
      <c r="K140" s="52"/>
      <c r="L140" s="52"/>
      <c r="M140" s="52"/>
      <c r="N140" s="167"/>
      <c r="O140" s="116"/>
      <c r="P140" s="116"/>
      <c r="Q140" s="2143">
        <v>32</v>
      </c>
      <c r="R140" s="2180"/>
      <c r="S140" s="163"/>
      <c r="T140" s="52" t="s">
        <v>1779</v>
      </c>
      <c r="U140" s="65" t="s">
        <v>1800</v>
      </c>
      <c r="V140" s="67"/>
      <c r="W140" s="67"/>
      <c r="X140" s="67"/>
      <c r="Y140" s="67"/>
      <c r="Z140" s="67"/>
      <c r="AA140" s="52"/>
      <c r="AB140" s="52"/>
      <c r="AC140" s="52"/>
      <c r="AD140" s="52"/>
      <c r="AE140" s="52"/>
      <c r="AI140" s="2143">
        <v>39</v>
      </c>
      <c r="AJ140" s="2180"/>
    </row>
    <row r="141" spans="1:36" ht="11.25" customHeight="1">
      <c r="B141" s="115"/>
      <c r="C141" s="52"/>
      <c r="D141" s="164"/>
      <c r="E141" s="95"/>
      <c r="F141" s="164"/>
      <c r="G141" s="116"/>
      <c r="H141" s="116"/>
      <c r="I141" s="116"/>
      <c r="J141" s="52"/>
      <c r="K141" s="52"/>
      <c r="L141" s="52"/>
      <c r="M141" s="52"/>
      <c r="N141" s="167"/>
      <c r="O141" s="116"/>
      <c r="P141" s="116"/>
      <c r="Q141" s="2143"/>
      <c r="R141" s="2179"/>
      <c r="S141" s="163"/>
      <c r="T141" s="52"/>
      <c r="U141" s="164" t="s">
        <v>1025</v>
      </c>
      <c r="V141" s="67"/>
      <c r="W141" s="67"/>
      <c r="X141" s="67"/>
      <c r="Y141" s="67"/>
      <c r="Z141" s="67"/>
      <c r="AA141" s="52"/>
      <c r="AB141" s="52"/>
      <c r="AC141" s="52"/>
      <c r="AD141" s="52"/>
      <c r="AE141" s="52"/>
      <c r="AI141" s="2143"/>
      <c r="AJ141" s="2179"/>
    </row>
    <row r="142" spans="1:36" ht="11.25" customHeight="1">
      <c r="B142" s="115"/>
      <c r="C142" s="52"/>
      <c r="D142" s="164"/>
      <c r="E142" s="95"/>
      <c r="F142" s="164"/>
      <c r="G142" s="116"/>
      <c r="H142" s="116"/>
      <c r="I142" s="116"/>
      <c r="J142" s="52"/>
      <c r="K142" s="52"/>
      <c r="L142" s="52"/>
      <c r="M142" s="52"/>
      <c r="N142" s="167"/>
      <c r="O142" s="116"/>
      <c r="P142" s="116"/>
      <c r="Q142" s="52"/>
      <c r="R142" s="182"/>
      <c r="S142" s="163"/>
      <c r="T142" s="52"/>
      <c r="U142" s="164"/>
      <c r="V142" s="67"/>
      <c r="W142" s="67"/>
      <c r="X142" s="67"/>
      <c r="Y142" s="67"/>
      <c r="Z142" s="67"/>
      <c r="AA142" s="52"/>
      <c r="AB142" s="52"/>
      <c r="AC142" s="52"/>
      <c r="AD142" s="52"/>
      <c r="AE142" s="52"/>
      <c r="AI142" s="52"/>
      <c r="AJ142" s="131"/>
    </row>
    <row r="143" spans="1:36" ht="11.25" customHeight="1">
      <c r="B143" s="115"/>
      <c r="C143" s="52" t="s">
        <v>207</v>
      </c>
      <c r="D143" s="65" t="s">
        <v>1824</v>
      </c>
      <c r="E143" s="95"/>
      <c r="F143" s="164"/>
      <c r="G143" s="116"/>
      <c r="H143" s="116"/>
      <c r="I143" s="116"/>
      <c r="J143" s="52"/>
      <c r="K143" s="52"/>
      <c r="L143" s="52"/>
      <c r="M143" s="52"/>
      <c r="N143" s="167"/>
      <c r="O143" s="116"/>
      <c r="P143" s="116"/>
      <c r="Q143" s="2143">
        <v>33</v>
      </c>
      <c r="R143" s="2180"/>
      <c r="S143" s="163"/>
      <c r="U143" s="3710"/>
      <c r="V143" s="3710"/>
      <c r="W143" s="3710"/>
      <c r="X143" s="3710"/>
      <c r="Y143" s="3710"/>
      <c r="Z143" s="3710"/>
      <c r="AA143" s="3710"/>
      <c r="AB143" s="3710"/>
      <c r="AC143" s="3710"/>
      <c r="AD143" s="3710"/>
      <c r="AE143" s="3710"/>
      <c r="AI143" s="52"/>
      <c r="AJ143" s="131"/>
    </row>
    <row r="144" spans="1:36" ht="11.25" customHeight="1">
      <c r="B144" s="115"/>
      <c r="C144" s="52"/>
      <c r="D144" s="164"/>
      <c r="E144" s="95"/>
      <c r="F144" s="164"/>
      <c r="G144" s="116"/>
      <c r="H144" s="116"/>
      <c r="I144" s="116"/>
      <c r="J144" s="52"/>
      <c r="K144" s="52"/>
      <c r="L144" s="52"/>
      <c r="M144" s="52"/>
      <c r="N144" s="167"/>
      <c r="O144" s="116"/>
      <c r="P144" s="116"/>
      <c r="Q144" s="2143"/>
      <c r="R144" s="2179"/>
      <c r="S144" s="163"/>
      <c r="AI144" s="52"/>
      <c r="AJ144" s="131"/>
    </row>
    <row r="145" spans="1:39" ht="11.25" customHeight="1">
      <c r="B145" s="115"/>
      <c r="C145" s="52"/>
      <c r="D145" s="164"/>
      <c r="E145" s="95"/>
      <c r="F145" s="164"/>
      <c r="G145" s="116"/>
      <c r="H145" s="116"/>
      <c r="I145" s="116"/>
      <c r="J145" s="52"/>
      <c r="K145" s="52"/>
      <c r="L145" s="52"/>
      <c r="M145" s="52"/>
      <c r="N145" s="167"/>
      <c r="O145" s="116"/>
      <c r="P145" s="116"/>
      <c r="Q145" s="52"/>
      <c r="R145" s="182"/>
      <c r="S145" s="163"/>
      <c r="AI145" s="52"/>
      <c r="AJ145" s="131"/>
    </row>
    <row r="146" spans="1:39">
      <c r="A146" s="153"/>
      <c r="B146" s="128"/>
      <c r="C146" s="128"/>
      <c r="D146" s="128"/>
      <c r="E146" s="128"/>
      <c r="F146" s="128"/>
      <c r="G146" s="128"/>
      <c r="H146" s="128"/>
      <c r="I146" s="128"/>
      <c r="J146" s="128"/>
      <c r="K146" s="128"/>
      <c r="L146" s="128"/>
      <c r="M146" s="128"/>
      <c r="N146" s="128"/>
      <c r="O146" s="128"/>
      <c r="P146" s="128"/>
      <c r="Q146" s="128"/>
      <c r="R146" s="128"/>
      <c r="S146" s="128"/>
      <c r="T146" s="128"/>
      <c r="U146" s="128"/>
      <c r="V146" s="128"/>
      <c r="W146" s="128"/>
      <c r="X146" s="128"/>
      <c r="Y146" s="128"/>
      <c r="Z146" s="128"/>
      <c r="AA146" s="128"/>
      <c r="AB146" s="128"/>
      <c r="AC146" s="128"/>
      <c r="AD146" s="128"/>
      <c r="AE146" s="128"/>
      <c r="AF146" s="128"/>
      <c r="AG146" s="128"/>
      <c r="AH146" s="128"/>
      <c r="AI146" s="128"/>
      <c r="AJ146" s="128"/>
      <c r="AK146" s="128"/>
    </row>
    <row r="148" spans="1:39" s="109" customFormat="1" ht="11.25" customHeight="1">
      <c r="A148" s="1928" t="s">
        <v>1825</v>
      </c>
      <c r="B148" s="111"/>
      <c r="C148" s="109" t="s">
        <v>1826</v>
      </c>
      <c r="D148" s="111"/>
      <c r="E148" s="111"/>
      <c r="F148" s="111"/>
      <c r="G148" s="111"/>
      <c r="H148" s="111"/>
      <c r="I148" s="111"/>
      <c r="J148" s="111"/>
      <c r="K148" s="111"/>
      <c r="L148" s="111"/>
      <c r="M148" s="111"/>
      <c r="N148" s="111"/>
      <c r="O148" s="111"/>
      <c r="P148" s="111"/>
      <c r="Q148" s="111"/>
      <c r="U148" s="65"/>
      <c r="V148" s="65"/>
      <c r="W148" s="65"/>
      <c r="X148" s="65"/>
      <c r="Y148" s="65"/>
      <c r="Z148" s="65"/>
      <c r="AA148" s="65"/>
      <c r="AB148" s="65"/>
      <c r="AC148" s="65"/>
      <c r="AD148" s="65"/>
      <c r="AE148" s="65"/>
      <c r="AF148" s="65"/>
      <c r="AG148" s="65"/>
      <c r="AH148" s="65"/>
      <c r="AI148" s="65"/>
      <c r="AJ148" s="65"/>
      <c r="AK148" s="65"/>
      <c r="AL148" s="65"/>
      <c r="AM148" s="111"/>
    </row>
    <row r="149" spans="1:39" s="109" customFormat="1" ht="11.25" customHeight="1">
      <c r="A149" s="110"/>
      <c r="B149" s="111"/>
      <c r="C149" s="115" t="s">
        <v>1827</v>
      </c>
      <c r="D149" s="111"/>
      <c r="E149" s="111"/>
      <c r="F149" s="111"/>
      <c r="G149" s="111"/>
      <c r="H149" s="111"/>
      <c r="I149" s="111"/>
      <c r="J149" s="111"/>
      <c r="K149" s="111"/>
      <c r="L149" s="111"/>
      <c r="M149" s="111"/>
      <c r="N149" s="111"/>
      <c r="O149" s="111"/>
      <c r="P149" s="111"/>
      <c r="Q149" s="111"/>
      <c r="U149" s="65"/>
      <c r="V149" s="65"/>
      <c r="W149" s="65"/>
      <c r="X149" s="65"/>
      <c r="Y149" s="65"/>
      <c r="Z149" s="65"/>
      <c r="AA149" s="65"/>
      <c r="AB149" s="65"/>
      <c r="AC149" s="65"/>
      <c r="AD149" s="65"/>
      <c r="AE149" s="65"/>
      <c r="AF149" s="65"/>
      <c r="AG149" s="65"/>
      <c r="AH149" s="65"/>
      <c r="AI149" s="65"/>
      <c r="AJ149" s="65"/>
      <c r="AK149" s="65"/>
      <c r="AL149" s="65"/>
      <c r="AM149" s="111"/>
    </row>
    <row r="150" spans="1:39" ht="6" customHeight="1">
      <c r="B150" s="115"/>
      <c r="Q150" s="109"/>
    </row>
    <row r="151" spans="1:39" ht="11.25" customHeight="1">
      <c r="B151" s="115"/>
      <c r="C151" s="3572">
        <v>370108</v>
      </c>
      <c r="D151" s="3572"/>
      <c r="E151" s="57"/>
      <c r="F151" s="116"/>
      <c r="G151" s="95"/>
      <c r="H151" s="95"/>
      <c r="I151" s="95"/>
      <c r="J151" s="65"/>
      <c r="K151" s="65"/>
      <c r="L151" s="65"/>
      <c r="M151" s="65"/>
      <c r="N151" s="65"/>
      <c r="O151" s="95"/>
      <c r="P151" s="95"/>
      <c r="AA151" s="65"/>
      <c r="AB151" s="65"/>
      <c r="AC151" s="65"/>
      <c r="AD151" s="65"/>
      <c r="AE151" s="65"/>
    </row>
    <row r="152" spans="1:39" ht="11.25" customHeight="1">
      <c r="B152" s="115"/>
      <c r="C152" s="2143">
        <v>1</v>
      </c>
      <c r="D152" s="3619"/>
      <c r="E152" s="3705" t="s">
        <v>1828</v>
      </c>
      <c r="F152" s="3706"/>
      <c r="G152" s="3706"/>
      <c r="H152" s="3706"/>
      <c r="I152" s="3706"/>
      <c r="J152" s="178"/>
      <c r="K152" s="65"/>
      <c r="L152" s="65"/>
      <c r="M152" s="65"/>
      <c r="N152" s="48"/>
      <c r="O152" s="109"/>
      <c r="P152" s="109"/>
      <c r="Q152" s="109"/>
      <c r="R152" s="109"/>
      <c r="S152" s="109"/>
      <c r="T152" s="109"/>
      <c r="U152" s="109"/>
      <c r="AA152" s="65"/>
      <c r="AB152" s="65"/>
      <c r="AC152" s="65"/>
      <c r="AD152" s="65"/>
      <c r="AE152" s="65"/>
    </row>
    <row r="153" spans="1:39" ht="11.25" customHeight="1">
      <c r="B153" s="115"/>
      <c r="C153" s="2143"/>
      <c r="D153" s="3620"/>
      <c r="E153" s="3705"/>
      <c r="F153" s="3706"/>
      <c r="G153" s="3706"/>
      <c r="H153" s="3706"/>
      <c r="I153" s="3706"/>
      <c r="J153" s="178"/>
      <c r="K153" s="65"/>
      <c r="L153" s="65"/>
      <c r="M153" s="65"/>
      <c r="N153" s="48"/>
      <c r="P153" s="115"/>
      <c r="AI153" s="52"/>
    </row>
    <row r="154" spans="1:39" ht="3.75" customHeight="1"/>
    <row r="155" spans="1:39">
      <c r="C155" s="2143">
        <v>2</v>
      </c>
      <c r="D155" s="3619"/>
      <c r="E155" s="3705" t="s">
        <v>1829</v>
      </c>
      <c r="F155" s="3706"/>
      <c r="G155" s="3706"/>
      <c r="H155" s="3706"/>
      <c r="I155" s="3706"/>
    </row>
    <row r="156" spans="1:39">
      <c r="C156" s="2143"/>
      <c r="D156" s="3620"/>
      <c r="E156" s="3705"/>
      <c r="F156" s="3706"/>
      <c r="G156" s="3706"/>
      <c r="H156" s="3706"/>
      <c r="I156" s="3706"/>
    </row>
    <row r="157" spans="1:39" ht="3.75" customHeight="1"/>
    <row r="158" spans="1:39" ht="11.25" customHeight="1">
      <c r="C158" s="2143">
        <v>3</v>
      </c>
      <c r="D158" s="3619"/>
      <c r="E158" s="3705" t="s">
        <v>1830</v>
      </c>
      <c r="F158" s="3706"/>
      <c r="G158" s="3706"/>
      <c r="H158" s="3706"/>
      <c r="I158" s="3706"/>
      <c r="J158" s="179"/>
      <c r="K158" s="179" t="s">
        <v>1831</v>
      </c>
      <c r="L158" s="179"/>
      <c r="M158" s="179"/>
      <c r="N158" s="179"/>
      <c r="O158" s="179"/>
      <c r="P158" s="179"/>
      <c r="Q158" s="183"/>
    </row>
    <row r="159" spans="1:39" ht="11.25" customHeight="1">
      <c r="C159" s="2143"/>
      <c r="D159" s="3620"/>
      <c r="E159" s="3705"/>
      <c r="F159" s="3706"/>
      <c r="G159" s="3706"/>
      <c r="H159" s="3706"/>
      <c r="I159" s="3706"/>
      <c r="J159" s="180"/>
      <c r="K159" s="181" t="s">
        <v>1832</v>
      </c>
      <c r="L159" s="180"/>
      <c r="M159" s="180"/>
      <c r="N159" s="180"/>
      <c r="O159" s="180"/>
      <c r="P159" s="180"/>
      <c r="Q159" s="183"/>
    </row>
    <row r="160" spans="1:39" ht="11.25" customHeight="1"/>
    <row r="161" spans="1:37">
      <c r="C161" s="109" t="s">
        <v>1833</v>
      </c>
    </row>
    <row r="162" spans="1:37">
      <c r="C162" s="115" t="s">
        <v>1834</v>
      </c>
    </row>
    <row r="163" spans="1:37">
      <c r="AI163" s="3659">
        <v>3701</v>
      </c>
      <c r="AJ163" s="3659"/>
    </row>
    <row r="164" spans="1:37" ht="11.25" customHeight="1">
      <c r="B164" s="115"/>
      <c r="C164" s="52" t="s">
        <v>144</v>
      </c>
      <c r="D164" s="65" t="s">
        <v>1835</v>
      </c>
      <c r="E164" s="95"/>
      <c r="F164" s="164"/>
      <c r="G164" s="116"/>
      <c r="H164" s="116"/>
      <c r="I164" s="116"/>
      <c r="J164" s="52"/>
      <c r="K164" s="52"/>
      <c r="L164" s="52"/>
      <c r="M164" s="52"/>
      <c r="N164" s="167"/>
      <c r="O164" s="116"/>
      <c r="P164" s="116"/>
      <c r="Q164" s="3690" t="s">
        <v>336</v>
      </c>
      <c r="R164" s="2180"/>
      <c r="S164" s="163"/>
      <c r="T164" s="52" t="s">
        <v>251</v>
      </c>
      <c r="U164" s="65" t="s">
        <v>1836</v>
      </c>
      <c r="V164" s="67"/>
      <c r="W164" s="67"/>
      <c r="X164" s="67"/>
      <c r="Y164" s="67"/>
      <c r="Z164" s="67"/>
      <c r="AA164" s="52"/>
      <c r="AB164" s="52"/>
      <c r="AC164" s="52"/>
      <c r="AD164" s="52"/>
      <c r="AE164" s="52"/>
      <c r="AI164" s="3691">
        <v>13</v>
      </c>
      <c r="AJ164" s="2180"/>
    </row>
    <row r="165" spans="1:37" ht="11.25" customHeight="1">
      <c r="B165" s="115"/>
      <c r="C165" s="52"/>
      <c r="D165" s="164" t="s">
        <v>1837</v>
      </c>
      <c r="E165" s="95"/>
      <c r="F165" s="164"/>
      <c r="G165" s="116"/>
      <c r="H165" s="116"/>
      <c r="I165" s="116"/>
      <c r="J165" s="52"/>
      <c r="K165" s="52"/>
      <c r="L165" s="52"/>
      <c r="M165" s="52"/>
      <c r="N165" s="167"/>
      <c r="O165" s="116"/>
      <c r="P165" s="116"/>
      <c r="Q165" s="3691"/>
      <c r="R165" s="2179"/>
      <c r="S165" s="163"/>
      <c r="T165" s="52"/>
      <c r="U165" s="75" t="s">
        <v>1838</v>
      </c>
      <c r="V165" s="67"/>
      <c r="W165" s="67"/>
      <c r="X165" s="67"/>
      <c r="Y165" s="67"/>
      <c r="Z165" s="67"/>
      <c r="AA165" s="52"/>
      <c r="AB165" s="52"/>
      <c r="AC165" s="52"/>
      <c r="AD165" s="52"/>
      <c r="AE165" s="52"/>
      <c r="AI165" s="3691"/>
      <c r="AJ165" s="2179"/>
    </row>
    <row r="166" spans="1:37" ht="3.75" customHeight="1">
      <c r="B166" s="115"/>
      <c r="C166" s="52"/>
      <c r="D166" s="164"/>
      <c r="E166" s="95"/>
      <c r="F166" s="164"/>
      <c r="G166" s="116"/>
      <c r="H166" s="116"/>
      <c r="I166" s="116"/>
      <c r="J166" s="52"/>
      <c r="K166" s="52"/>
      <c r="L166" s="52"/>
      <c r="M166" s="52"/>
      <c r="N166" s="167"/>
      <c r="O166" s="116"/>
      <c r="P166" s="116"/>
      <c r="R166" s="52"/>
      <c r="S166" s="163"/>
      <c r="T166" s="52"/>
      <c r="U166" s="51"/>
      <c r="V166" s="51"/>
      <c r="W166" s="67"/>
      <c r="X166" s="177"/>
      <c r="Y166" s="177"/>
      <c r="Z166" s="177"/>
      <c r="AA166" s="52"/>
      <c r="AB166" s="52"/>
      <c r="AC166" s="52"/>
      <c r="AD166" s="52"/>
      <c r="AE166" s="52"/>
    </row>
    <row r="167" spans="1:37" ht="11.25" customHeight="1">
      <c r="A167" s="113"/>
      <c r="B167" s="115"/>
      <c r="C167" s="52" t="s">
        <v>148</v>
      </c>
      <c r="D167" s="65" t="s">
        <v>1839</v>
      </c>
      <c r="E167" s="95"/>
      <c r="F167" s="164"/>
      <c r="G167" s="116"/>
      <c r="H167" s="116"/>
      <c r="I167" s="116"/>
      <c r="J167" s="52"/>
      <c r="K167" s="52"/>
      <c r="L167" s="52"/>
      <c r="M167" s="52"/>
      <c r="N167" s="167"/>
      <c r="O167" s="116"/>
      <c r="P167" s="116"/>
      <c r="Q167" s="3691">
        <v>10</v>
      </c>
      <c r="R167" s="2180"/>
      <c r="S167" s="163"/>
      <c r="T167" s="52" t="s">
        <v>254</v>
      </c>
      <c r="U167" s="65" t="s">
        <v>1840</v>
      </c>
      <c r="V167" s="67"/>
      <c r="W167" s="67"/>
      <c r="X167" s="67"/>
      <c r="Y167" s="67"/>
      <c r="Z167" s="67"/>
      <c r="AA167" s="52"/>
      <c r="AB167" s="52"/>
      <c r="AC167" s="52"/>
      <c r="AD167" s="52"/>
      <c r="AE167" s="52"/>
      <c r="AI167" s="3691">
        <v>14</v>
      </c>
      <c r="AJ167" s="2180"/>
    </row>
    <row r="168" spans="1:37" ht="11.25" customHeight="1">
      <c r="B168" s="115"/>
      <c r="C168" s="52"/>
      <c r="D168" s="164" t="s">
        <v>1841</v>
      </c>
      <c r="E168" s="95"/>
      <c r="F168" s="164"/>
      <c r="G168" s="116"/>
      <c r="H168" s="116"/>
      <c r="I168" s="116"/>
      <c r="J168" s="52"/>
      <c r="K168" s="52"/>
      <c r="L168" s="52"/>
      <c r="M168" s="52"/>
      <c r="N168" s="167"/>
      <c r="O168" s="116"/>
      <c r="P168" s="116"/>
      <c r="Q168" s="3691"/>
      <c r="R168" s="2179"/>
      <c r="S168" s="163"/>
      <c r="T168" s="52"/>
      <c r="U168" s="164" t="s">
        <v>1842</v>
      </c>
      <c r="V168" s="67"/>
      <c r="W168" s="67"/>
      <c r="X168" s="67"/>
      <c r="Y168" s="67"/>
      <c r="Z168" s="67"/>
      <c r="AA168" s="52"/>
      <c r="AB168" s="52"/>
      <c r="AC168" s="52"/>
      <c r="AD168" s="52"/>
      <c r="AE168" s="52"/>
      <c r="AI168" s="3691"/>
      <c r="AJ168" s="2179"/>
    </row>
    <row r="169" spans="1:37" ht="3.75" customHeight="1">
      <c r="B169" s="115"/>
      <c r="C169" s="52"/>
      <c r="D169" s="164"/>
      <c r="E169" s="95"/>
      <c r="F169" s="164"/>
      <c r="G169" s="116"/>
      <c r="H169" s="116"/>
      <c r="I169" s="116"/>
      <c r="J169" s="52"/>
      <c r="K169" s="52"/>
      <c r="L169" s="52"/>
      <c r="M169" s="52"/>
      <c r="N169" s="167"/>
      <c r="O169" s="116"/>
      <c r="P169" s="116"/>
      <c r="R169" s="52"/>
      <c r="S169" s="163"/>
      <c r="T169" s="52"/>
      <c r="U169" s="164"/>
      <c r="V169" s="67"/>
      <c r="W169" s="67"/>
      <c r="X169" s="67"/>
      <c r="Y169" s="67"/>
      <c r="Z169" s="67"/>
      <c r="AA169" s="52"/>
      <c r="AB169" s="52"/>
      <c r="AC169" s="52"/>
      <c r="AD169" s="52"/>
      <c r="AE169" s="52"/>
    </row>
    <row r="170" spans="1:37" ht="11.25" customHeight="1">
      <c r="A170" s="113"/>
      <c r="B170" s="115"/>
      <c r="C170" s="52" t="s">
        <v>191</v>
      </c>
      <c r="D170" s="65" t="s">
        <v>1843</v>
      </c>
      <c r="E170" s="95"/>
      <c r="F170" s="164"/>
      <c r="G170" s="116"/>
      <c r="H170" s="116"/>
      <c r="I170" s="116"/>
      <c r="J170" s="52"/>
      <c r="K170" s="52"/>
      <c r="L170" s="52"/>
      <c r="M170" s="52"/>
      <c r="N170" s="167"/>
      <c r="O170" s="116"/>
      <c r="P170" s="116"/>
      <c r="Q170" s="3691">
        <v>11</v>
      </c>
      <c r="R170" s="2180"/>
      <c r="S170" s="163"/>
      <c r="T170" s="52" t="s">
        <v>260</v>
      </c>
      <c r="U170" s="65" t="s">
        <v>1800</v>
      </c>
      <c r="V170" s="67"/>
      <c r="W170" s="67"/>
      <c r="X170" s="67"/>
      <c r="Y170" s="67"/>
      <c r="Z170" s="67"/>
      <c r="AA170" s="52"/>
      <c r="AB170" s="52"/>
      <c r="AC170" s="52"/>
      <c r="AD170" s="52"/>
      <c r="AE170" s="52"/>
      <c r="AI170" s="3691">
        <v>15</v>
      </c>
      <c r="AJ170" s="2180"/>
    </row>
    <row r="171" spans="1:37" ht="11.25" customHeight="1">
      <c r="B171" s="115"/>
      <c r="C171" s="52"/>
      <c r="D171" s="164" t="s">
        <v>1844</v>
      </c>
      <c r="E171" s="95"/>
      <c r="F171" s="164"/>
      <c r="G171" s="116"/>
      <c r="H171" s="116"/>
      <c r="I171" s="116"/>
      <c r="J171" s="52"/>
      <c r="K171" s="52"/>
      <c r="L171" s="52"/>
      <c r="M171" s="52"/>
      <c r="N171" s="167"/>
      <c r="O171" s="116"/>
      <c r="P171" s="116"/>
      <c r="Q171" s="3691"/>
      <c r="R171" s="2179"/>
      <c r="S171" s="163"/>
      <c r="T171" s="52"/>
      <c r="U171" s="164" t="s">
        <v>1025</v>
      </c>
      <c r="V171" s="67"/>
      <c r="W171" s="67"/>
      <c r="X171" s="67"/>
      <c r="Y171" s="67"/>
      <c r="Z171" s="67"/>
      <c r="AA171" s="52"/>
      <c r="AB171" s="52"/>
      <c r="AC171" s="52"/>
      <c r="AD171" s="52"/>
      <c r="AE171" s="52"/>
      <c r="AI171" s="3691"/>
      <c r="AJ171" s="2179"/>
    </row>
    <row r="172" spans="1:37" ht="3.75" customHeight="1">
      <c r="B172" s="115"/>
      <c r="C172" s="52"/>
      <c r="D172" s="164"/>
      <c r="E172" s="95"/>
      <c r="F172" s="164"/>
      <c r="G172" s="116"/>
      <c r="H172" s="116"/>
      <c r="I172" s="116"/>
      <c r="J172" s="52"/>
      <c r="K172" s="52"/>
      <c r="L172" s="52"/>
      <c r="M172" s="52"/>
      <c r="N172" s="167"/>
      <c r="O172" s="116"/>
      <c r="P172" s="116"/>
      <c r="R172" s="52"/>
      <c r="S172" s="163"/>
      <c r="T172" s="52"/>
      <c r="U172" s="164"/>
      <c r="V172" s="67"/>
      <c r="W172" s="67"/>
      <c r="X172" s="67"/>
      <c r="Y172" s="67"/>
      <c r="Z172" s="67"/>
      <c r="AA172" s="52"/>
      <c r="AB172" s="52"/>
      <c r="AC172" s="52"/>
      <c r="AD172" s="52"/>
      <c r="AE172" s="52"/>
    </row>
    <row r="173" spans="1:37" ht="11.25" customHeight="1">
      <c r="B173" s="115"/>
      <c r="C173" s="52" t="s">
        <v>248</v>
      </c>
      <c r="D173" s="65" t="s">
        <v>1845</v>
      </c>
      <c r="E173" s="95"/>
      <c r="F173" s="164"/>
      <c r="G173" s="116"/>
      <c r="H173" s="116"/>
      <c r="I173" s="116"/>
      <c r="J173" s="52"/>
      <c r="K173" s="52"/>
      <c r="L173" s="52"/>
      <c r="M173" s="52"/>
      <c r="N173" s="167"/>
      <c r="O173" s="116"/>
      <c r="P173" s="116"/>
      <c r="Q173" s="3691">
        <v>12</v>
      </c>
      <c r="R173" s="2180"/>
      <c r="S173" s="163"/>
      <c r="U173" s="3710"/>
      <c r="V173" s="3710"/>
      <c r="W173" s="3710"/>
      <c r="X173" s="3710"/>
      <c r="Y173" s="3710"/>
      <c r="Z173" s="3710"/>
      <c r="AA173" s="3710"/>
      <c r="AB173" s="3710"/>
      <c r="AC173" s="3710"/>
      <c r="AD173" s="3710"/>
      <c r="AE173" s="3710"/>
      <c r="AI173" s="2130"/>
      <c r="AJ173" s="131"/>
    </row>
    <row r="174" spans="1:37" ht="11.25" customHeight="1">
      <c r="B174" s="115"/>
      <c r="C174" s="52"/>
      <c r="D174" s="164" t="s">
        <v>1846</v>
      </c>
      <c r="E174" s="95"/>
      <c r="F174" s="164"/>
      <c r="G174" s="116"/>
      <c r="H174" s="116"/>
      <c r="I174" s="116"/>
      <c r="J174" s="52"/>
      <c r="K174" s="52"/>
      <c r="L174" s="52"/>
      <c r="M174" s="52"/>
      <c r="N174" s="167"/>
      <c r="O174" s="116"/>
      <c r="P174" s="116"/>
      <c r="Q174" s="3691"/>
      <c r="R174" s="2179"/>
      <c r="S174" s="163"/>
      <c r="Z174" s="67"/>
      <c r="AA174" s="52"/>
      <c r="AB174" s="52"/>
      <c r="AC174" s="52"/>
      <c r="AD174" s="52"/>
      <c r="AE174" s="52"/>
      <c r="AI174" s="2130"/>
      <c r="AJ174" s="131"/>
    </row>
    <row r="175" spans="1:37" ht="3.75" customHeight="1">
      <c r="B175" s="115"/>
      <c r="C175" s="52"/>
      <c r="D175" s="164"/>
      <c r="E175" s="95"/>
      <c r="F175" s="164"/>
      <c r="G175" s="116"/>
      <c r="H175" s="116"/>
      <c r="I175" s="116"/>
      <c r="J175" s="52"/>
      <c r="K175" s="52"/>
      <c r="L175" s="52"/>
      <c r="M175" s="52"/>
      <c r="N175" s="167"/>
      <c r="O175" s="116"/>
      <c r="P175" s="116"/>
      <c r="R175" s="52"/>
      <c r="S175" s="163"/>
      <c r="T175" s="52"/>
      <c r="U175" s="164"/>
      <c r="V175" s="67"/>
      <c r="W175" s="67"/>
      <c r="X175" s="67"/>
      <c r="Y175" s="67"/>
      <c r="Z175" s="67"/>
      <c r="AA175" s="52"/>
      <c r="AB175" s="52"/>
      <c r="AC175" s="52"/>
      <c r="AD175" s="52"/>
      <c r="AE175" s="52"/>
    </row>
    <row r="176" spans="1:37" ht="11.25" customHeight="1">
      <c r="A176" s="153"/>
      <c r="B176" s="118"/>
      <c r="C176" s="78"/>
      <c r="D176" s="79"/>
      <c r="E176" s="96"/>
      <c r="F176" s="165"/>
      <c r="G176" s="166"/>
      <c r="H176" s="166"/>
      <c r="I176" s="166"/>
      <c r="J176" s="78"/>
      <c r="K176" s="78"/>
      <c r="L176" s="78"/>
      <c r="M176" s="78"/>
      <c r="N176" s="170"/>
      <c r="O176" s="166"/>
      <c r="P176" s="166"/>
      <c r="Q176" s="128"/>
      <c r="R176" s="128"/>
      <c r="S176" s="171"/>
      <c r="T176" s="78"/>
      <c r="U176" s="128"/>
      <c r="V176" s="128"/>
      <c r="W176" s="128"/>
      <c r="X176" s="128"/>
      <c r="Y176" s="128"/>
      <c r="Z176" s="128"/>
      <c r="AA176" s="128"/>
      <c r="AB176" s="128"/>
      <c r="AC176" s="128"/>
      <c r="AD176" s="128"/>
      <c r="AE176" s="128"/>
      <c r="AF176" s="128"/>
      <c r="AG176" s="128"/>
      <c r="AH176" s="128"/>
      <c r="AI176" s="128"/>
      <c r="AJ176" s="137"/>
      <c r="AK176" s="128"/>
    </row>
    <row r="177" spans="1:39" ht="11.25" customHeight="1">
      <c r="B177" s="115"/>
      <c r="C177" s="52"/>
      <c r="D177" s="65"/>
      <c r="E177" s="95"/>
      <c r="F177" s="164"/>
      <c r="G177" s="116"/>
      <c r="H177" s="116"/>
      <c r="I177" s="116"/>
      <c r="J177" s="52"/>
      <c r="K177" s="52"/>
      <c r="L177" s="52"/>
      <c r="M177" s="52"/>
      <c r="N177" s="167"/>
      <c r="O177" s="116"/>
      <c r="P177" s="116"/>
      <c r="S177" s="163"/>
      <c r="T177" s="52"/>
      <c r="AJ177" s="131"/>
    </row>
    <row r="178" spans="1:39" s="109" customFormat="1" ht="11.25" customHeight="1">
      <c r="A178" s="1928" t="s">
        <v>1847</v>
      </c>
      <c r="B178" s="111"/>
      <c r="C178" s="109" t="s">
        <v>1848</v>
      </c>
      <c r="D178" s="111"/>
      <c r="E178" s="111"/>
      <c r="F178" s="111"/>
      <c r="G178" s="111"/>
      <c r="H178" s="111"/>
      <c r="I178" s="111"/>
      <c r="J178" s="111"/>
      <c r="K178" s="111"/>
      <c r="L178" s="111"/>
      <c r="M178" s="111"/>
      <c r="N178" s="111"/>
      <c r="O178" s="111"/>
      <c r="P178" s="111"/>
      <c r="Q178" s="111"/>
      <c r="U178" s="65"/>
      <c r="V178" s="65"/>
      <c r="W178" s="65"/>
      <c r="X178" s="65"/>
      <c r="Y178" s="65"/>
      <c r="Z178" s="65"/>
      <c r="AA178" s="65"/>
      <c r="AB178" s="65"/>
      <c r="AC178" s="65"/>
      <c r="AD178" s="65"/>
      <c r="AE178" s="65"/>
      <c r="AF178" s="65"/>
      <c r="AG178" s="65"/>
      <c r="AH178" s="65"/>
      <c r="AI178" s="65"/>
      <c r="AJ178" s="65"/>
      <c r="AK178" s="65"/>
      <c r="AL178" s="65"/>
      <c r="AM178" s="111"/>
    </row>
    <row r="179" spans="1:39" s="109" customFormat="1" ht="11.25" customHeight="1">
      <c r="A179" s="110"/>
      <c r="B179" s="111"/>
      <c r="C179" s="115" t="s">
        <v>1849</v>
      </c>
      <c r="D179" s="111"/>
      <c r="E179" s="111"/>
      <c r="F179" s="111"/>
      <c r="G179" s="111"/>
      <c r="H179" s="111"/>
      <c r="I179" s="111"/>
      <c r="J179" s="111"/>
      <c r="K179" s="111"/>
      <c r="L179" s="111"/>
      <c r="M179" s="111"/>
      <c r="N179" s="111"/>
      <c r="O179" s="111"/>
      <c r="P179" s="111"/>
      <c r="Q179" s="111"/>
      <c r="U179" s="65"/>
      <c r="V179" s="65"/>
      <c r="W179" s="65"/>
      <c r="X179" s="65"/>
      <c r="Y179" s="65"/>
      <c r="Z179" s="65"/>
      <c r="AA179" s="65"/>
      <c r="AB179" s="65"/>
      <c r="AC179" s="65"/>
      <c r="AD179" s="65"/>
      <c r="AE179" s="65"/>
      <c r="AF179" s="65"/>
      <c r="AG179" s="65"/>
      <c r="AH179" s="65"/>
      <c r="AI179" s="65"/>
      <c r="AJ179" s="65"/>
      <c r="AK179" s="65"/>
      <c r="AL179" s="65"/>
      <c r="AM179" s="111"/>
    </row>
    <row r="180" spans="1:39" ht="6" customHeight="1">
      <c r="B180" s="115"/>
      <c r="Q180" s="109"/>
    </row>
    <row r="181" spans="1:39">
      <c r="C181" s="109"/>
      <c r="Q181" s="3533" t="s">
        <v>1850</v>
      </c>
      <c r="R181" s="3533"/>
      <c r="S181" s="3533"/>
      <c r="U181" s="3533" t="s">
        <v>1851</v>
      </c>
      <c r="V181" s="3533"/>
      <c r="W181" s="3533"/>
      <c r="X181" s="109"/>
      <c r="Z181" s="3533" t="s">
        <v>1852</v>
      </c>
      <c r="AA181" s="3533"/>
      <c r="AB181" s="3533"/>
    </row>
    <row r="182" spans="1:39">
      <c r="C182" s="115"/>
      <c r="Q182" s="3544" t="s">
        <v>1853</v>
      </c>
      <c r="R182" s="3544"/>
      <c r="S182" s="3544"/>
      <c r="U182" s="3544" t="s">
        <v>1854</v>
      </c>
      <c r="V182" s="3544"/>
      <c r="W182" s="3544"/>
      <c r="Z182" s="3544" t="s">
        <v>1855</v>
      </c>
      <c r="AA182" s="3544"/>
      <c r="AB182" s="3544"/>
    </row>
    <row r="183" spans="1:39" ht="3" customHeight="1">
      <c r="C183" s="115"/>
    </row>
    <row r="184" spans="1:39" ht="15" customHeight="1">
      <c r="Q184" s="109"/>
      <c r="R184" s="124">
        <v>1</v>
      </c>
      <c r="U184" s="109"/>
      <c r="V184" s="124">
        <v>2</v>
      </c>
      <c r="Z184" s="109"/>
      <c r="AA184" s="124">
        <v>3</v>
      </c>
      <c r="AI184" s="109"/>
      <c r="AJ184" s="109"/>
    </row>
    <row r="185" spans="1:39" ht="11.25" customHeight="1">
      <c r="B185" s="115"/>
      <c r="C185" s="52" t="s">
        <v>144</v>
      </c>
      <c r="D185" s="65" t="s">
        <v>1856</v>
      </c>
      <c r="E185" s="95"/>
      <c r="F185" s="164"/>
      <c r="G185" s="116"/>
      <c r="H185" s="116"/>
      <c r="I185" s="116"/>
      <c r="J185" s="52"/>
      <c r="K185" s="52"/>
      <c r="L185" s="52"/>
      <c r="M185" s="52"/>
      <c r="N185" s="167"/>
      <c r="O185" s="3704">
        <v>370116</v>
      </c>
      <c r="P185" s="3704"/>
      <c r="Q185" s="2143"/>
      <c r="R185" s="3619"/>
      <c r="S185" s="163"/>
      <c r="T185" s="52"/>
      <c r="U185" s="2143"/>
      <c r="V185" s="3619"/>
      <c r="W185" s="164"/>
      <c r="X185" s="67"/>
      <c r="Y185" s="67"/>
      <c r="Z185" s="2143"/>
      <c r="AA185" s="3619"/>
      <c r="AB185" s="164"/>
      <c r="AC185" s="52"/>
      <c r="AD185" s="52"/>
      <c r="AE185" s="52"/>
      <c r="AI185" s="65"/>
      <c r="AJ185" s="131"/>
    </row>
    <row r="186" spans="1:39" ht="11.25" customHeight="1">
      <c r="B186" s="115"/>
      <c r="C186" s="52"/>
      <c r="D186" s="164" t="s">
        <v>1857</v>
      </c>
      <c r="E186" s="95"/>
      <c r="F186" s="164"/>
      <c r="G186" s="116"/>
      <c r="H186" s="116"/>
      <c r="I186" s="116"/>
      <c r="J186" s="52"/>
      <c r="K186" s="52"/>
      <c r="L186" s="52"/>
      <c r="M186" s="52"/>
      <c r="N186" s="167"/>
      <c r="O186" s="3704"/>
      <c r="P186" s="3704"/>
      <c r="Q186" s="2143"/>
      <c r="R186" s="3620"/>
      <c r="S186" s="163"/>
      <c r="T186" s="52"/>
      <c r="U186" s="2143"/>
      <c r="V186" s="3620"/>
      <c r="W186" s="164"/>
      <c r="X186" s="67"/>
      <c r="Y186" s="67"/>
      <c r="Z186" s="2143"/>
      <c r="AA186" s="3620"/>
      <c r="AB186" s="164"/>
      <c r="AC186" s="52"/>
      <c r="AD186" s="52"/>
      <c r="AE186" s="52"/>
      <c r="AI186" s="65"/>
      <c r="AJ186" s="131"/>
    </row>
    <row r="187" spans="1:39" ht="3.75" customHeight="1">
      <c r="B187" s="115"/>
      <c r="C187" s="52"/>
      <c r="D187" s="164"/>
      <c r="E187" s="95"/>
      <c r="F187" s="164"/>
      <c r="G187" s="116"/>
      <c r="H187" s="116"/>
      <c r="I187" s="116"/>
      <c r="J187" s="52"/>
      <c r="K187" s="52"/>
      <c r="L187" s="52"/>
      <c r="M187" s="52"/>
      <c r="N187" s="167"/>
      <c r="O187" s="116"/>
      <c r="P187" s="116"/>
      <c r="R187" s="52"/>
      <c r="S187" s="163"/>
      <c r="T187" s="52"/>
      <c r="V187" s="52"/>
      <c r="W187" s="164"/>
      <c r="X187" s="177"/>
      <c r="Y187" s="177"/>
      <c r="AA187" s="52"/>
      <c r="AB187" s="164"/>
      <c r="AC187" s="52"/>
      <c r="AD187" s="52"/>
      <c r="AE187" s="52"/>
    </row>
    <row r="188" spans="1:39" ht="11.25" customHeight="1">
      <c r="A188" s="113"/>
      <c r="B188" s="115"/>
      <c r="C188" s="52" t="s">
        <v>148</v>
      </c>
      <c r="D188" s="65" t="s">
        <v>1604</v>
      </c>
      <c r="E188" s="95"/>
      <c r="F188" s="164"/>
      <c r="G188" s="116"/>
      <c r="H188" s="116"/>
      <c r="I188" s="116"/>
      <c r="J188" s="52"/>
      <c r="K188" s="52"/>
      <c r="L188" s="52"/>
      <c r="M188" s="52"/>
      <c r="N188" s="167"/>
      <c r="O188" s="3704">
        <v>370117</v>
      </c>
      <c r="P188" s="3704"/>
      <c r="Q188" s="2143"/>
      <c r="R188" s="3619"/>
      <c r="S188" s="163"/>
      <c r="T188" s="52"/>
      <c r="U188" s="2143"/>
      <c r="V188" s="3619"/>
      <c r="W188" s="164"/>
      <c r="X188" s="67"/>
      <c r="Y188" s="67"/>
      <c r="Z188" s="2143"/>
      <c r="AA188" s="3619"/>
      <c r="AB188" s="164"/>
      <c r="AC188" s="52"/>
      <c r="AD188" s="52"/>
      <c r="AE188" s="52"/>
      <c r="AI188" s="65"/>
      <c r="AJ188" s="131"/>
    </row>
    <row r="189" spans="1:39" ht="11.25" customHeight="1">
      <c r="B189" s="115"/>
      <c r="C189" s="52"/>
      <c r="D189" s="164" t="s">
        <v>1858</v>
      </c>
      <c r="E189" s="95"/>
      <c r="F189" s="164"/>
      <c r="G189" s="116"/>
      <c r="H189" s="116"/>
      <c r="I189" s="116"/>
      <c r="J189" s="52"/>
      <c r="K189" s="52"/>
      <c r="L189" s="52"/>
      <c r="M189" s="52"/>
      <c r="N189" s="167"/>
      <c r="O189" s="3704"/>
      <c r="P189" s="3704"/>
      <c r="Q189" s="2143"/>
      <c r="R189" s="3620"/>
      <c r="S189" s="163"/>
      <c r="T189" s="52"/>
      <c r="U189" s="2143"/>
      <c r="V189" s="3620"/>
      <c r="W189" s="164"/>
      <c r="X189" s="67"/>
      <c r="Y189" s="67"/>
      <c r="Z189" s="2143"/>
      <c r="AA189" s="3620"/>
      <c r="AB189" s="164"/>
      <c r="AC189" s="52"/>
      <c r="AD189" s="52"/>
      <c r="AE189" s="52"/>
      <c r="AI189" s="65"/>
      <c r="AJ189" s="131"/>
    </row>
    <row r="190" spans="1:39" ht="3.75" customHeight="1">
      <c r="B190" s="115"/>
      <c r="C190" s="52"/>
      <c r="D190" s="164"/>
      <c r="E190" s="95"/>
      <c r="F190" s="164"/>
      <c r="G190" s="116"/>
      <c r="H190" s="116"/>
      <c r="I190" s="116"/>
      <c r="J190" s="52"/>
      <c r="K190" s="52"/>
      <c r="L190" s="52"/>
      <c r="M190" s="52"/>
      <c r="N190" s="167"/>
      <c r="O190" s="116"/>
      <c r="P190" s="116"/>
      <c r="R190" s="52"/>
      <c r="S190" s="163"/>
      <c r="T190" s="52"/>
      <c r="V190" s="52"/>
      <c r="W190" s="164"/>
      <c r="X190" s="67"/>
      <c r="Y190" s="67"/>
      <c r="AA190" s="52"/>
      <c r="AB190" s="164"/>
      <c r="AC190" s="52"/>
      <c r="AD190" s="52"/>
      <c r="AE190" s="52"/>
    </row>
    <row r="191" spans="1:39" ht="11.25" customHeight="1">
      <c r="A191" s="113"/>
      <c r="B191" s="115"/>
      <c r="C191" s="52" t="s">
        <v>191</v>
      </c>
      <c r="D191" s="65" t="s">
        <v>1859</v>
      </c>
      <c r="E191" s="95"/>
      <c r="F191" s="164"/>
      <c r="G191" s="116"/>
      <c r="H191" s="116"/>
      <c r="I191" s="116"/>
      <c r="J191" s="52"/>
      <c r="K191" s="52"/>
      <c r="L191" s="52"/>
      <c r="M191" s="52"/>
      <c r="N191" s="167"/>
      <c r="O191" s="3704">
        <v>370118</v>
      </c>
      <c r="P191" s="3704"/>
      <c r="Q191" s="2143"/>
      <c r="R191" s="3619"/>
      <c r="S191" s="163"/>
      <c r="T191" s="52"/>
      <c r="U191" s="2143"/>
      <c r="V191" s="3619"/>
      <c r="W191" s="164"/>
      <c r="X191" s="67"/>
      <c r="Y191" s="67"/>
      <c r="Z191" s="2143"/>
      <c r="AA191" s="3619"/>
      <c r="AB191" s="164"/>
      <c r="AC191" s="52"/>
      <c r="AD191" s="52"/>
      <c r="AE191" s="52"/>
      <c r="AI191" s="65"/>
      <c r="AJ191" s="131"/>
    </row>
    <row r="192" spans="1:39" ht="11.25" customHeight="1">
      <c r="B192" s="115"/>
      <c r="C192" s="52"/>
      <c r="D192" s="164" t="s">
        <v>1860</v>
      </c>
      <c r="E192" s="95"/>
      <c r="F192" s="164"/>
      <c r="G192" s="116"/>
      <c r="H192" s="116"/>
      <c r="I192" s="116"/>
      <c r="J192" s="52"/>
      <c r="K192" s="52"/>
      <c r="L192" s="52"/>
      <c r="M192" s="52"/>
      <c r="N192" s="167"/>
      <c r="O192" s="3704"/>
      <c r="P192" s="3704"/>
      <c r="Q192" s="2143"/>
      <c r="R192" s="3620"/>
      <c r="S192" s="163"/>
      <c r="T192" s="52"/>
      <c r="U192" s="2143"/>
      <c r="V192" s="3620"/>
      <c r="W192" s="164"/>
      <c r="X192" s="67"/>
      <c r="Y192" s="67"/>
      <c r="Z192" s="2143"/>
      <c r="AA192" s="3620"/>
      <c r="AB192" s="164"/>
      <c r="AC192" s="52"/>
      <c r="AD192" s="52"/>
      <c r="AE192" s="52"/>
      <c r="AI192" s="65"/>
      <c r="AJ192" s="131"/>
    </row>
    <row r="193" spans="1:36" ht="3.75" customHeight="1">
      <c r="B193" s="115"/>
      <c r="C193" s="52"/>
      <c r="D193" s="164"/>
      <c r="E193" s="95"/>
      <c r="F193" s="164"/>
      <c r="G193" s="116"/>
      <c r="H193" s="116"/>
      <c r="I193" s="116"/>
      <c r="J193" s="52"/>
      <c r="K193" s="52"/>
      <c r="L193" s="52"/>
      <c r="M193" s="52"/>
      <c r="N193" s="167"/>
      <c r="O193" s="116"/>
      <c r="P193" s="116"/>
      <c r="Q193" s="52"/>
      <c r="R193" s="144"/>
      <c r="S193" s="163"/>
      <c r="T193" s="52"/>
      <c r="U193" s="52"/>
      <c r="V193" s="144"/>
      <c r="W193" s="164"/>
      <c r="X193" s="67"/>
      <c r="Y193" s="67"/>
      <c r="Z193" s="52"/>
      <c r="AA193" s="144"/>
      <c r="AB193" s="164"/>
      <c r="AC193" s="52"/>
      <c r="AD193" s="52"/>
      <c r="AE193" s="52"/>
      <c r="AI193" s="65"/>
      <c r="AJ193" s="131"/>
    </row>
    <row r="194" spans="1:36" ht="11.25" customHeight="1">
      <c r="B194" s="115"/>
      <c r="C194" s="52" t="s">
        <v>248</v>
      </c>
      <c r="D194" s="65" t="s">
        <v>1861</v>
      </c>
      <c r="E194" s="95"/>
      <c r="F194" s="164"/>
      <c r="G194" s="116"/>
      <c r="H194" s="116"/>
      <c r="I194" s="116"/>
      <c r="J194" s="52"/>
      <c r="K194" s="52"/>
      <c r="L194" s="52"/>
      <c r="M194" s="52"/>
      <c r="N194" s="167"/>
      <c r="O194" s="116"/>
      <c r="P194" s="116"/>
      <c r="Q194" s="52"/>
      <c r="R194" s="144"/>
      <c r="S194" s="163"/>
      <c r="T194" s="52"/>
      <c r="U194" s="52"/>
      <c r="V194" s="144"/>
      <c r="W194" s="164"/>
      <c r="X194" s="67"/>
      <c r="Y194" s="67"/>
      <c r="Z194" s="52"/>
      <c r="AA194" s="144"/>
      <c r="AB194" s="164"/>
      <c r="AC194" s="52"/>
      <c r="AD194" s="52"/>
      <c r="AE194" s="52"/>
      <c r="AI194" s="65"/>
      <c r="AJ194" s="131"/>
    </row>
    <row r="195" spans="1:36" ht="11.25" customHeight="1">
      <c r="B195" s="115"/>
      <c r="C195" s="52"/>
      <c r="D195" s="164" t="s">
        <v>1862</v>
      </c>
      <c r="E195" s="95"/>
      <c r="F195" s="164"/>
      <c r="G195" s="116"/>
      <c r="H195" s="116"/>
      <c r="I195" s="116"/>
      <c r="J195" s="52"/>
      <c r="K195" s="52"/>
      <c r="L195" s="52"/>
      <c r="M195" s="52"/>
      <c r="N195" s="167"/>
      <c r="O195" s="116"/>
      <c r="P195" s="116"/>
      <c r="Q195" s="52"/>
      <c r="R195" s="144"/>
      <c r="S195" s="163"/>
      <c r="T195" s="52"/>
      <c r="U195" s="52"/>
      <c r="V195" s="144"/>
      <c r="W195" s="164"/>
      <c r="X195" s="67"/>
      <c r="Y195" s="67"/>
      <c r="Z195" s="52"/>
      <c r="AA195" s="144"/>
      <c r="AB195" s="164"/>
      <c r="AC195" s="52"/>
      <c r="AD195" s="52"/>
      <c r="AE195" s="52"/>
      <c r="AI195" s="65"/>
      <c r="AJ195" s="131"/>
    </row>
    <row r="196" spans="1:36" ht="3.75" customHeight="1">
      <c r="B196" s="115"/>
      <c r="C196" s="52"/>
      <c r="D196" s="164"/>
      <c r="E196" s="95"/>
      <c r="F196" s="164"/>
      <c r="G196" s="116"/>
      <c r="H196" s="116"/>
      <c r="I196" s="116"/>
      <c r="J196" s="52"/>
      <c r="K196" s="52"/>
      <c r="L196" s="52"/>
      <c r="M196" s="52"/>
      <c r="N196" s="167"/>
      <c r="O196" s="116"/>
      <c r="P196" s="116"/>
      <c r="Q196" s="52"/>
      <c r="R196" s="144"/>
      <c r="S196" s="163"/>
      <c r="T196" s="52"/>
      <c r="U196" s="52"/>
      <c r="V196" s="144"/>
      <c r="W196" s="164"/>
      <c r="X196" s="67"/>
      <c r="Y196" s="67"/>
      <c r="Z196" s="52"/>
      <c r="AA196" s="144"/>
      <c r="AB196" s="164"/>
      <c r="AC196" s="52"/>
      <c r="AD196" s="52"/>
      <c r="AE196" s="52"/>
      <c r="AI196" s="65"/>
      <c r="AJ196" s="131"/>
    </row>
    <row r="197" spans="1:36" ht="11.25" customHeight="1">
      <c r="B197" s="115"/>
      <c r="C197" s="52"/>
      <c r="D197" s="74" t="s">
        <v>1863</v>
      </c>
      <c r="E197" s="48" t="s">
        <v>1864</v>
      </c>
      <c r="F197" s="164"/>
      <c r="G197" s="116"/>
      <c r="H197" s="116"/>
      <c r="I197" s="116"/>
      <c r="J197" s="52"/>
      <c r="K197" s="52"/>
      <c r="L197" s="52"/>
      <c r="M197" s="52"/>
      <c r="N197" s="167"/>
      <c r="O197" s="3704">
        <v>370119</v>
      </c>
      <c r="P197" s="3704"/>
      <c r="Q197" s="2143"/>
      <c r="R197" s="3619"/>
      <c r="S197" s="163"/>
      <c r="T197" s="52"/>
      <c r="U197" s="2143"/>
      <c r="V197" s="3619"/>
      <c r="W197" s="164"/>
      <c r="X197" s="67"/>
      <c r="Y197" s="67"/>
      <c r="Z197" s="2143"/>
      <c r="AA197" s="3619"/>
      <c r="AB197" s="164"/>
      <c r="AC197" s="52"/>
      <c r="AD197" s="52"/>
      <c r="AE197" s="52"/>
      <c r="AI197" s="65"/>
      <c r="AJ197" s="131"/>
    </row>
    <row r="198" spans="1:36" ht="11.25" customHeight="1">
      <c r="B198" s="115"/>
      <c r="C198" s="52"/>
      <c r="D198" s="184"/>
      <c r="E198" s="164" t="s">
        <v>1865</v>
      </c>
      <c r="F198" s="164"/>
      <c r="G198" s="116"/>
      <c r="H198" s="116"/>
      <c r="I198" s="116"/>
      <c r="J198" s="52"/>
      <c r="K198" s="52"/>
      <c r="L198" s="52"/>
      <c r="M198" s="52"/>
      <c r="N198" s="167"/>
      <c r="O198" s="3704"/>
      <c r="P198" s="3704"/>
      <c r="Q198" s="2143"/>
      <c r="R198" s="3620"/>
      <c r="S198" s="163"/>
      <c r="T198" s="52"/>
      <c r="U198" s="2143"/>
      <c r="V198" s="3620"/>
      <c r="W198" s="164"/>
      <c r="X198" s="67"/>
      <c r="Y198" s="67"/>
      <c r="Z198" s="2143"/>
      <c r="AA198" s="3620"/>
      <c r="AB198" s="164"/>
      <c r="AC198" s="52"/>
      <c r="AD198" s="52"/>
      <c r="AE198" s="52"/>
      <c r="AI198" s="65"/>
      <c r="AJ198" s="131"/>
    </row>
    <row r="199" spans="1:36" ht="5.25" customHeight="1">
      <c r="B199" s="115"/>
      <c r="C199" s="52"/>
      <c r="D199" s="184"/>
      <c r="E199" s="95"/>
      <c r="F199" s="164"/>
      <c r="G199" s="116"/>
      <c r="H199" s="116"/>
      <c r="I199" s="116"/>
      <c r="J199" s="52"/>
      <c r="K199" s="52"/>
      <c r="L199" s="52"/>
      <c r="M199" s="52"/>
      <c r="N199" s="167"/>
      <c r="O199" s="116"/>
      <c r="P199" s="116"/>
      <c r="Q199" s="52"/>
      <c r="R199" s="52"/>
      <c r="S199" s="163"/>
      <c r="T199" s="52"/>
      <c r="U199" s="52"/>
      <c r="V199" s="52"/>
      <c r="W199" s="164"/>
      <c r="X199" s="67"/>
      <c r="Y199" s="67"/>
      <c r="Z199" s="52"/>
      <c r="AA199" s="52"/>
      <c r="AB199" s="164"/>
      <c r="AC199" s="52"/>
      <c r="AD199" s="52"/>
      <c r="AE199" s="52"/>
      <c r="AI199" s="65"/>
      <c r="AJ199" s="131"/>
    </row>
    <row r="200" spans="1:36" ht="11.25" customHeight="1">
      <c r="B200" s="115"/>
      <c r="C200" s="52"/>
      <c r="D200" s="74" t="s">
        <v>1866</v>
      </c>
      <c r="E200" s="48" t="s">
        <v>1867</v>
      </c>
      <c r="F200" s="164"/>
      <c r="G200" s="116"/>
      <c r="H200" s="116"/>
      <c r="I200" s="116"/>
      <c r="J200" s="52"/>
      <c r="K200" s="52"/>
      <c r="L200" s="52"/>
      <c r="M200" s="52"/>
      <c r="N200" s="167"/>
      <c r="O200" s="3704">
        <v>370120</v>
      </c>
      <c r="P200" s="3704"/>
      <c r="Q200" s="2143"/>
      <c r="R200" s="3619"/>
      <c r="S200" s="163"/>
      <c r="T200" s="52"/>
      <c r="U200" s="2143"/>
      <c r="V200" s="3619"/>
      <c r="W200" s="164"/>
      <c r="X200" s="67"/>
      <c r="Y200" s="67"/>
      <c r="Z200" s="2143"/>
      <c r="AA200" s="3619"/>
      <c r="AB200" s="164"/>
      <c r="AC200" s="52"/>
      <c r="AD200" s="52"/>
      <c r="AE200" s="52"/>
      <c r="AI200" s="65"/>
      <c r="AJ200" s="131"/>
    </row>
    <row r="201" spans="1:36" ht="11.25" customHeight="1">
      <c r="B201" s="115"/>
      <c r="C201" s="52"/>
      <c r="D201" s="164"/>
      <c r="E201" s="164" t="s">
        <v>1868</v>
      </c>
      <c r="F201" s="164"/>
      <c r="G201" s="116"/>
      <c r="H201" s="116"/>
      <c r="I201" s="116"/>
      <c r="J201" s="52"/>
      <c r="K201" s="52"/>
      <c r="L201" s="52"/>
      <c r="M201" s="52"/>
      <c r="N201" s="167"/>
      <c r="O201" s="3704"/>
      <c r="P201" s="3704"/>
      <c r="Q201" s="2143"/>
      <c r="R201" s="3620"/>
      <c r="S201" s="163"/>
      <c r="T201" s="52"/>
      <c r="U201" s="2143"/>
      <c r="V201" s="3620"/>
      <c r="W201" s="164"/>
      <c r="X201" s="67"/>
      <c r="Y201" s="67"/>
      <c r="Z201" s="2143"/>
      <c r="AA201" s="3620"/>
      <c r="AB201" s="164"/>
      <c r="AC201" s="52"/>
      <c r="AD201" s="52"/>
      <c r="AE201" s="52"/>
      <c r="AI201" s="65"/>
      <c r="AJ201" s="131"/>
    </row>
    <row r="202" spans="1:36" ht="3.75" customHeight="1">
      <c r="B202" s="115"/>
      <c r="C202" s="52"/>
      <c r="D202" s="164"/>
      <c r="E202" s="164"/>
      <c r="F202" s="164"/>
      <c r="G202" s="116"/>
      <c r="H202" s="116"/>
      <c r="I202" s="116"/>
      <c r="J202" s="52"/>
      <c r="K202" s="52"/>
      <c r="L202" s="52"/>
      <c r="M202" s="52"/>
      <c r="N202" s="167"/>
      <c r="O202" s="116"/>
      <c r="P202" s="116"/>
      <c r="Q202" s="52"/>
      <c r="R202" s="144"/>
      <c r="S202" s="163"/>
      <c r="T202" s="52"/>
      <c r="U202" s="52"/>
      <c r="V202" s="144"/>
      <c r="W202" s="164"/>
      <c r="X202" s="67"/>
      <c r="Y202" s="67"/>
      <c r="Z202" s="52"/>
      <c r="AA202" s="144"/>
      <c r="AB202" s="164"/>
      <c r="AC202" s="52"/>
      <c r="AD202" s="52"/>
      <c r="AE202" s="52"/>
      <c r="AI202" s="65"/>
      <c r="AJ202" s="131"/>
    </row>
    <row r="203" spans="1:36" ht="11.25" customHeight="1">
      <c r="A203" s="113"/>
      <c r="B203" s="115"/>
      <c r="C203" s="52" t="s">
        <v>251</v>
      </c>
      <c r="D203" s="65" t="s">
        <v>1869</v>
      </c>
      <c r="E203" s="95"/>
      <c r="F203" s="164"/>
      <c r="G203" s="116"/>
      <c r="H203" s="116"/>
      <c r="I203" s="116"/>
      <c r="J203" s="52"/>
      <c r="K203" s="52"/>
      <c r="L203" s="52"/>
      <c r="M203" s="52"/>
      <c r="N203" s="167"/>
      <c r="O203" s="3704">
        <v>370121</v>
      </c>
      <c r="P203" s="3704"/>
      <c r="Q203" s="2143"/>
      <c r="R203" s="3619"/>
      <c r="S203" s="163"/>
      <c r="T203" s="52"/>
      <c r="U203" s="2143"/>
      <c r="V203" s="3619"/>
      <c r="W203" s="164"/>
      <c r="X203" s="67"/>
      <c r="Y203" s="67"/>
      <c r="Z203" s="2143"/>
      <c r="AA203" s="3619"/>
      <c r="AB203" s="164"/>
      <c r="AC203" s="52"/>
      <c r="AD203" s="52"/>
      <c r="AE203" s="52"/>
      <c r="AI203" s="65"/>
      <c r="AJ203" s="131"/>
    </row>
    <row r="204" spans="1:36" ht="11.25" customHeight="1">
      <c r="B204" s="115"/>
      <c r="C204" s="52"/>
      <c r="D204" s="164" t="s">
        <v>1870</v>
      </c>
      <c r="E204" s="95"/>
      <c r="F204" s="164"/>
      <c r="G204" s="116"/>
      <c r="H204" s="116"/>
      <c r="I204" s="116"/>
      <c r="J204" s="52"/>
      <c r="K204" s="52"/>
      <c r="L204" s="52"/>
      <c r="M204" s="52"/>
      <c r="N204" s="167"/>
      <c r="O204" s="3704"/>
      <c r="P204" s="3704"/>
      <c r="Q204" s="2143"/>
      <c r="R204" s="3620"/>
      <c r="S204" s="163"/>
      <c r="T204" s="52"/>
      <c r="U204" s="2143"/>
      <c r="V204" s="3620"/>
      <c r="W204" s="164"/>
      <c r="X204" s="67"/>
      <c r="Y204" s="67"/>
      <c r="Z204" s="2143"/>
      <c r="AA204" s="3620"/>
      <c r="AB204" s="164"/>
      <c r="AC204" s="52"/>
      <c r="AD204" s="52"/>
      <c r="AE204" s="52"/>
      <c r="AI204" s="65"/>
      <c r="AJ204" s="131"/>
    </row>
    <row r="205" spans="1:36" ht="3.75" customHeight="1">
      <c r="B205" s="115"/>
      <c r="C205" s="52"/>
      <c r="D205" s="164"/>
      <c r="E205" s="95"/>
      <c r="F205" s="164"/>
      <c r="G205" s="116"/>
      <c r="H205" s="116"/>
      <c r="I205" s="116"/>
      <c r="J205" s="52"/>
      <c r="K205" s="52"/>
      <c r="L205" s="52"/>
      <c r="M205" s="52"/>
      <c r="N205" s="167"/>
      <c r="O205" s="116"/>
      <c r="P205" s="116"/>
      <c r="R205" s="52"/>
      <c r="S205" s="163"/>
      <c r="T205" s="52"/>
      <c r="V205" s="52"/>
      <c r="W205" s="164"/>
      <c r="X205" s="67"/>
      <c r="Y205" s="67"/>
      <c r="AA205" s="52"/>
      <c r="AB205" s="164"/>
      <c r="AC205" s="52"/>
      <c r="AD205" s="52"/>
      <c r="AE205" s="52"/>
    </row>
    <row r="206" spans="1:36" ht="11.25" customHeight="1">
      <c r="A206" s="113"/>
      <c r="B206" s="115"/>
      <c r="C206" s="52" t="s">
        <v>254</v>
      </c>
      <c r="D206" s="65" t="s">
        <v>1217</v>
      </c>
      <c r="E206" s="95"/>
      <c r="F206" s="164"/>
      <c r="G206" s="116"/>
      <c r="H206" s="116"/>
      <c r="I206" s="116"/>
      <c r="J206" s="52"/>
      <c r="K206" s="52"/>
      <c r="L206" s="52"/>
      <c r="M206" s="52"/>
      <c r="N206" s="167"/>
      <c r="O206" s="3704">
        <v>370122</v>
      </c>
      <c r="P206" s="3704"/>
      <c r="Q206" s="2143"/>
      <c r="R206" s="3619"/>
      <c r="S206" s="163"/>
      <c r="T206" s="52"/>
      <c r="U206" s="2143"/>
      <c r="V206" s="3619"/>
      <c r="W206" s="164"/>
      <c r="X206" s="67"/>
      <c r="Y206" s="67"/>
      <c r="Z206" s="2143"/>
      <c r="AA206" s="3619"/>
      <c r="AB206" s="164"/>
      <c r="AC206" s="52"/>
      <c r="AD206" s="52"/>
      <c r="AE206" s="52"/>
      <c r="AI206" s="65"/>
      <c r="AJ206" s="131"/>
    </row>
    <row r="207" spans="1:36" ht="11.25" customHeight="1">
      <c r="B207" s="115"/>
      <c r="C207" s="52"/>
      <c r="D207" s="164" t="s">
        <v>1871</v>
      </c>
      <c r="E207" s="95"/>
      <c r="F207" s="164"/>
      <c r="G207" s="116"/>
      <c r="H207" s="116"/>
      <c r="I207" s="116"/>
      <c r="J207" s="52"/>
      <c r="K207" s="52"/>
      <c r="L207" s="52"/>
      <c r="M207" s="52"/>
      <c r="N207" s="167"/>
      <c r="O207" s="3704"/>
      <c r="P207" s="3704"/>
      <c r="Q207" s="2143"/>
      <c r="R207" s="3620"/>
      <c r="S207" s="163"/>
      <c r="T207" s="52"/>
      <c r="U207" s="2143"/>
      <c r="V207" s="3620"/>
      <c r="W207" s="164"/>
      <c r="X207" s="67"/>
      <c r="Y207" s="67"/>
      <c r="Z207" s="2143"/>
      <c r="AA207" s="3620"/>
      <c r="AB207" s="164"/>
      <c r="AC207" s="52"/>
      <c r="AD207" s="52"/>
      <c r="AE207" s="52"/>
      <c r="AI207" s="65"/>
      <c r="AJ207" s="131"/>
    </row>
    <row r="209" spans="2:36" ht="11.25" customHeight="1">
      <c r="B209" s="115"/>
      <c r="C209" s="52"/>
      <c r="D209" s="65"/>
      <c r="E209" s="95"/>
      <c r="F209" s="164"/>
      <c r="G209" s="116"/>
      <c r="H209" s="116"/>
      <c r="I209" s="116"/>
      <c r="J209" s="52"/>
      <c r="K209" s="52"/>
      <c r="L209" s="52"/>
      <c r="M209" s="52"/>
      <c r="N209" s="167"/>
      <c r="O209" s="116"/>
      <c r="P209" s="116"/>
      <c r="S209" s="163"/>
      <c r="T209" s="52"/>
      <c r="AJ209" s="131"/>
    </row>
    <row r="210" spans="2:36" ht="11.25" customHeight="1">
      <c r="B210" s="115"/>
      <c r="C210" s="52"/>
      <c r="D210" s="65"/>
      <c r="E210" s="95"/>
      <c r="F210" s="164"/>
      <c r="G210" s="116"/>
      <c r="H210" s="116"/>
      <c r="I210" s="116"/>
      <c r="J210" s="52"/>
      <c r="K210" s="52"/>
      <c r="L210" s="52"/>
      <c r="M210" s="52"/>
      <c r="N210" s="167"/>
      <c r="O210" s="116"/>
      <c r="P210" s="116"/>
      <c r="S210" s="163"/>
      <c r="T210" s="52"/>
      <c r="AJ210" s="131"/>
    </row>
    <row r="211" spans="2:36" ht="11.25" customHeight="1">
      <c r="B211" s="115"/>
      <c r="C211" s="52"/>
      <c r="D211" s="65"/>
      <c r="E211" s="95"/>
      <c r="F211" s="164"/>
      <c r="G211" s="116"/>
      <c r="H211" s="116"/>
      <c r="I211" s="116"/>
      <c r="J211" s="52"/>
      <c r="K211" s="52"/>
      <c r="L211" s="52"/>
      <c r="M211" s="52"/>
      <c r="N211" s="167"/>
      <c r="O211" s="116"/>
      <c r="P211" s="116"/>
      <c r="S211" s="163"/>
      <c r="T211" s="52"/>
      <c r="AJ211" s="131"/>
    </row>
    <row r="212" spans="2:36" ht="11.25" customHeight="1">
      <c r="B212" s="115"/>
      <c r="C212" s="52"/>
      <c r="D212" s="65"/>
      <c r="E212" s="95"/>
      <c r="F212" s="164"/>
      <c r="G212" s="116"/>
      <c r="H212" s="116"/>
      <c r="I212" s="116"/>
      <c r="J212" s="52"/>
      <c r="K212" s="52"/>
      <c r="L212" s="52"/>
      <c r="M212" s="52"/>
      <c r="N212" s="167"/>
      <c r="O212" s="116"/>
      <c r="P212" s="116"/>
      <c r="S212" s="163"/>
      <c r="T212" s="52"/>
      <c r="AJ212" s="131"/>
    </row>
    <row r="213" spans="2:36" ht="11.25" customHeight="1">
      <c r="B213" s="115"/>
      <c r="C213" s="52"/>
      <c r="D213" s="65"/>
      <c r="E213" s="95"/>
      <c r="F213" s="164"/>
      <c r="G213" s="116"/>
      <c r="H213" s="116"/>
      <c r="I213" s="116"/>
      <c r="J213" s="52"/>
      <c r="K213" s="52"/>
      <c r="L213" s="52"/>
      <c r="M213" s="52"/>
      <c r="N213" s="167"/>
      <c r="O213" s="116"/>
      <c r="P213" s="116"/>
      <c r="S213" s="163"/>
      <c r="T213" s="52"/>
      <c r="AJ213" s="131"/>
    </row>
    <row r="214" spans="2:36" ht="11.25" customHeight="1">
      <c r="B214" s="115"/>
      <c r="C214" s="52"/>
      <c r="D214" s="65"/>
      <c r="E214" s="95"/>
      <c r="F214" s="164"/>
      <c r="G214" s="116"/>
      <c r="H214" s="116"/>
      <c r="I214" s="116"/>
      <c r="J214" s="52"/>
      <c r="K214" s="52"/>
      <c r="L214" s="52"/>
      <c r="M214" s="52"/>
      <c r="N214" s="167"/>
      <c r="O214" s="116"/>
      <c r="P214" s="116"/>
      <c r="S214" s="163"/>
      <c r="T214" s="52"/>
      <c r="AJ214" s="131"/>
    </row>
    <row r="215" spans="2:36" ht="11.25" customHeight="1">
      <c r="B215" s="115"/>
      <c r="C215" s="52"/>
      <c r="D215" s="65"/>
      <c r="E215" s="95"/>
      <c r="F215" s="164"/>
      <c r="G215" s="116"/>
      <c r="H215" s="116"/>
      <c r="I215" s="116"/>
      <c r="J215" s="52"/>
      <c r="K215" s="52"/>
      <c r="L215" s="52"/>
      <c r="M215" s="52"/>
      <c r="N215" s="167"/>
      <c r="O215" s="116"/>
      <c r="P215" s="116"/>
      <c r="S215" s="163"/>
      <c r="T215" s="52"/>
      <c r="AJ215" s="131"/>
    </row>
    <row r="216" spans="2:36" ht="11.25" customHeight="1">
      <c r="B216" s="115"/>
      <c r="C216" s="52"/>
      <c r="D216" s="65"/>
      <c r="E216" s="95"/>
      <c r="F216" s="164"/>
      <c r="G216" s="116"/>
      <c r="H216" s="116"/>
      <c r="I216" s="116"/>
      <c r="J216" s="52"/>
      <c r="K216" s="52"/>
      <c r="L216" s="52"/>
      <c r="M216" s="52"/>
      <c r="N216" s="167"/>
      <c r="O216" s="116"/>
      <c r="P216" s="116"/>
      <c r="S216" s="163"/>
      <c r="T216" s="52"/>
      <c r="AJ216" s="131"/>
    </row>
    <row r="217" spans="2:36" ht="11.25" customHeight="1">
      <c r="B217" s="115"/>
      <c r="C217" s="52"/>
      <c r="D217" s="65"/>
      <c r="E217" s="95"/>
      <c r="F217" s="164"/>
      <c r="G217" s="116"/>
      <c r="H217" s="116"/>
      <c r="I217" s="116"/>
      <c r="J217" s="52"/>
      <c r="K217" s="52"/>
      <c r="L217" s="52"/>
      <c r="M217" s="52"/>
      <c r="N217" s="167"/>
      <c r="O217" s="116"/>
      <c r="P217" s="116"/>
      <c r="S217" s="163"/>
      <c r="T217" s="52"/>
      <c r="AJ217" s="131"/>
    </row>
    <row r="218" spans="2:36" ht="11.25" customHeight="1">
      <c r="B218" s="115"/>
      <c r="C218" s="52"/>
      <c r="D218" s="65"/>
      <c r="E218" s="95"/>
      <c r="F218" s="164"/>
      <c r="G218" s="116"/>
      <c r="H218" s="116"/>
      <c r="I218" s="116"/>
      <c r="J218" s="52"/>
      <c r="K218" s="52"/>
      <c r="L218" s="52"/>
      <c r="M218" s="52"/>
      <c r="N218" s="167"/>
      <c r="O218" s="116"/>
      <c r="P218" s="116"/>
      <c r="S218" s="163"/>
      <c r="T218" s="52"/>
      <c r="AJ218" s="131"/>
    </row>
    <row r="219" spans="2:36" ht="11.25" customHeight="1">
      <c r="B219" s="115"/>
      <c r="C219" s="52"/>
      <c r="D219" s="65"/>
      <c r="E219" s="95"/>
      <c r="F219" s="164"/>
      <c r="G219" s="116"/>
      <c r="H219" s="116"/>
      <c r="I219" s="116"/>
      <c r="J219" s="52"/>
      <c r="K219" s="52"/>
      <c r="L219" s="52"/>
      <c r="M219" s="52"/>
      <c r="N219" s="167"/>
      <c r="O219" s="116"/>
      <c r="P219" s="116"/>
      <c r="S219" s="163"/>
      <c r="T219" s="52"/>
      <c r="AJ219" s="131"/>
    </row>
    <row r="220" spans="2:36" ht="11.25" customHeight="1">
      <c r="B220" s="115"/>
      <c r="C220" s="52"/>
      <c r="D220" s="65"/>
      <c r="E220" s="95"/>
      <c r="F220" s="164"/>
      <c r="G220" s="116"/>
      <c r="H220" s="116"/>
      <c r="I220" s="116"/>
      <c r="J220" s="52"/>
      <c r="K220" s="52"/>
      <c r="L220" s="52"/>
      <c r="M220" s="52"/>
      <c r="N220" s="167"/>
      <c r="O220" s="116"/>
      <c r="P220" s="116"/>
      <c r="S220" s="163"/>
      <c r="T220" s="52"/>
      <c r="AJ220" s="131"/>
    </row>
    <row r="221" spans="2:36" ht="11.25" customHeight="1">
      <c r="B221" s="115"/>
      <c r="C221" s="52"/>
      <c r="D221" s="65"/>
      <c r="E221" s="95"/>
      <c r="F221" s="164"/>
      <c r="G221" s="116"/>
      <c r="H221" s="116"/>
      <c r="I221" s="116"/>
      <c r="J221" s="52"/>
      <c r="K221" s="52"/>
      <c r="L221" s="52"/>
      <c r="M221" s="52"/>
      <c r="N221" s="167"/>
      <c r="O221" s="116"/>
      <c r="P221" s="116"/>
      <c r="S221" s="163"/>
      <c r="T221" s="52"/>
      <c r="AJ221" s="131"/>
    </row>
    <row r="222" spans="2:36" ht="11.25" customHeight="1">
      <c r="B222" s="115"/>
      <c r="C222" s="52"/>
      <c r="D222" s="65"/>
      <c r="E222" s="95"/>
      <c r="F222" s="164"/>
      <c r="G222" s="116"/>
      <c r="H222" s="116"/>
      <c r="I222" s="116"/>
      <c r="J222" s="52"/>
      <c r="K222" s="52"/>
      <c r="L222" s="52"/>
      <c r="M222" s="52"/>
      <c r="N222" s="167"/>
      <c r="O222" s="116"/>
      <c r="P222" s="116"/>
      <c r="S222" s="163"/>
      <c r="T222" s="52"/>
      <c r="AJ222" s="131"/>
    </row>
    <row r="223" spans="2:36" ht="11.25" customHeight="1">
      <c r="B223" s="115"/>
      <c r="C223" s="52"/>
      <c r="D223" s="65"/>
      <c r="E223" s="95"/>
      <c r="F223" s="164"/>
      <c r="G223" s="116"/>
      <c r="H223" s="116"/>
      <c r="I223" s="116"/>
      <c r="J223" s="52"/>
      <c r="K223" s="52"/>
      <c r="L223" s="52"/>
      <c r="M223" s="52"/>
      <c r="N223" s="167"/>
      <c r="O223" s="116"/>
      <c r="P223" s="116"/>
      <c r="S223" s="163"/>
      <c r="T223" s="52"/>
      <c r="AJ223" s="131"/>
    </row>
    <row r="224" spans="2:36" ht="11.25" customHeight="1">
      <c r="B224" s="115"/>
      <c r="C224" s="52"/>
      <c r="D224" s="65"/>
      <c r="E224" s="95"/>
      <c r="F224" s="164"/>
      <c r="G224" s="116"/>
      <c r="H224" s="116"/>
      <c r="I224" s="116"/>
      <c r="J224" s="52"/>
      <c r="K224" s="52"/>
      <c r="L224" s="52"/>
      <c r="M224" s="52"/>
      <c r="N224" s="167"/>
      <c r="O224" s="116"/>
      <c r="P224" s="116"/>
      <c r="S224" s="163"/>
      <c r="T224" s="52"/>
      <c r="AJ224" s="131"/>
    </row>
    <row r="225" spans="1:39" ht="11.25" customHeight="1">
      <c r="B225" s="115"/>
      <c r="C225" s="52"/>
      <c r="D225" s="65"/>
      <c r="E225" s="95"/>
      <c r="F225" s="164"/>
      <c r="G225" s="116"/>
      <c r="H225" s="116"/>
      <c r="I225" s="116"/>
      <c r="J225" s="52"/>
      <c r="K225" s="52"/>
      <c r="L225" s="52"/>
      <c r="M225" s="52"/>
      <c r="N225" s="167"/>
      <c r="O225" s="116"/>
      <c r="P225" s="116"/>
      <c r="S225" s="163"/>
      <c r="T225" s="52"/>
      <c r="AJ225" s="131"/>
    </row>
    <row r="226" spans="1:39" ht="11.25" customHeight="1">
      <c r="B226" s="115"/>
      <c r="C226" s="52"/>
      <c r="D226" s="65"/>
      <c r="E226" s="95"/>
      <c r="F226" s="164"/>
      <c r="G226" s="116"/>
      <c r="H226" s="116"/>
      <c r="I226" s="116"/>
      <c r="J226" s="52"/>
      <c r="K226" s="52"/>
      <c r="L226" s="52"/>
      <c r="M226" s="52"/>
      <c r="N226" s="167"/>
      <c r="O226" s="116"/>
      <c r="P226" s="116"/>
      <c r="S226" s="163"/>
      <c r="T226" s="52"/>
      <c r="AJ226" s="131"/>
    </row>
    <row r="227" spans="1:39" ht="11.25" customHeight="1">
      <c r="B227" s="115"/>
      <c r="C227" s="52"/>
      <c r="D227" s="65"/>
      <c r="E227" s="95"/>
      <c r="F227" s="164"/>
      <c r="G227" s="116"/>
      <c r="H227" s="116"/>
      <c r="I227" s="116"/>
      <c r="J227" s="52"/>
      <c r="K227" s="52"/>
      <c r="L227" s="52"/>
      <c r="M227" s="52"/>
      <c r="N227" s="167"/>
      <c r="O227" s="116"/>
      <c r="P227" s="116"/>
      <c r="S227" s="163"/>
      <c r="T227" s="52"/>
      <c r="AJ227" s="131"/>
    </row>
    <row r="228" spans="1:39" ht="11.25" customHeight="1">
      <c r="A228" s="3533">
        <v>42</v>
      </c>
      <c r="B228" s="3533"/>
      <c r="C228" s="3533"/>
      <c r="D228" s="3533"/>
      <c r="E228" s="3533"/>
      <c r="F228" s="3533"/>
      <c r="G228" s="3533"/>
      <c r="H228" s="3533"/>
      <c r="I228" s="3533"/>
      <c r="J228" s="3533"/>
      <c r="K228" s="3533"/>
      <c r="L228" s="3533"/>
      <c r="M228" s="3533"/>
      <c r="N228" s="3533"/>
      <c r="O228" s="3533"/>
      <c r="P228" s="3533"/>
      <c r="Q228" s="3533"/>
      <c r="R228" s="3533"/>
      <c r="S228" s="3533"/>
      <c r="T228" s="3533"/>
      <c r="U228" s="3533"/>
      <c r="V228" s="3533"/>
      <c r="W228" s="3533"/>
      <c r="X228" s="3533"/>
      <c r="Y228" s="3533"/>
      <c r="Z228" s="3533"/>
      <c r="AA228" s="3533"/>
      <c r="AB228" s="3533"/>
      <c r="AC228" s="3533"/>
      <c r="AD228" s="3533"/>
      <c r="AE228" s="3533"/>
      <c r="AF228" s="3533"/>
      <c r="AG228" s="3533"/>
      <c r="AH228" s="3533"/>
      <c r="AI228" s="3533"/>
      <c r="AJ228" s="3533"/>
      <c r="AK228" s="3533"/>
    </row>
    <row r="229" spans="1:39" ht="11.25" customHeight="1">
      <c r="A229" s="111"/>
    </row>
    <row r="230" spans="1:39" ht="15" customHeight="1">
      <c r="B230" s="3588" t="s">
        <v>1294</v>
      </c>
      <c r="C230" s="3589"/>
      <c r="D230" s="3589"/>
      <c r="E230" s="3589"/>
      <c r="F230" s="3589"/>
      <c r="G230" s="3590"/>
      <c r="H230" s="3594" t="s">
        <v>1721</v>
      </c>
      <c r="I230" s="3595"/>
      <c r="J230" s="132"/>
      <c r="K230" s="133" t="s">
        <v>1804</v>
      </c>
      <c r="L230" s="132"/>
      <c r="M230" s="132"/>
      <c r="O230" s="131"/>
      <c r="P230" s="131"/>
      <c r="Q230" s="131"/>
      <c r="R230" s="139"/>
      <c r="S230" s="139"/>
      <c r="T230" s="139"/>
      <c r="U230" s="139"/>
      <c r="V230" s="139"/>
      <c r="W230" s="139"/>
      <c r="X230" s="139"/>
      <c r="Y230" s="139"/>
      <c r="Z230" s="139"/>
      <c r="AA230" s="139"/>
      <c r="AB230" s="139"/>
      <c r="AC230" s="139"/>
      <c r="AD230" s="139"/>
      <c r="AE230" s="139"/>
      <c r="AF230" s="139"/>
      <c r="AG230" s="139"/>
      <c r="AH230" s="139"/>
      <c r="AI230" s="139"/>
      <c r="AJ230" s="139"/>
      <c r="AK230" s="139"/>
      <c r="AL230" s="131"/>
    </row>
    <row r="231" spans="1:39" ht="15" customHeight="1">
      <c r="B231" s="3591"/>
      <c r="C231" s="3592"/>
      <c r="D231" s="3592"/>
      <c r="E231" s="3592"/>
      <c r="F231" s="3592"/>
      <c r="G231" s="3593"/>
      <c r="H231" s="3596"/>
      <c r="I231" s="3597"/>
      <c r="J231" s="135"/>
      <c r="K231" s="86" t="s">
        <v>1805</v>
      </c>
      <c r="L231" s="135"/>
      <c r="M231" s="135"/>
      <c r="O231" s="131"/>
      <c r="P231" s="131"/>
      <c r="Q231" s="131"/>
      <c r="R231" s="139"/>
      <c r="S231" s="139"/>
      <c r="T231" s="139"/>
      <c r="U231" s="139"/>
      <c r="V231" s="139"/>
      <c r="W231" s="139"/>
      <c r="X231" s="139"/>
      <c r="Y231" s="139"/>
      <c r="Z231" s="139"/>
      <c r="AA231" s="139"/>
      <c r="AB231" s="139"/>
      <c r="AC231" s="139"/>
      <c r="AD231" s="139"/>
      <c r="AE231" s="139"/>
      <c r="AF231" s="139"/>
      <c r="AG231" s="139"/>
      <c r="AH231" s="139"/>
      <c r="AI231" s="139"/>
      <c r="AJ231" s="139"/>
      <c r="AK231" s="139"/>
      <c r="AL231" s="131"/>
    </row>
    <row r="232" spans="1:39" ht="11.25" customHeight="1">
      <c r="B232" s="115"/>
      <c r="C232" s="52"/>
      <c r="D232" s="65"/>
      <c r="E232" s="95"/>
      <c r="F232" s="164"/>
      <c r="G232" s="116"/>
      <c r="H232" s="116"/>
      <c r="I232" s="116"/>
      <c r="J232" s="52"/>
      <c r="K232" s="52"/>
      <c r="L232" s="52"/>
      <c r="M232" s="52"/>
      <c r="N232" s="167"/>
      <c r="O232" s="116"/>
      <c r="P232" s="116"/>
      <c r="S232" s="163"/>
      <c r="T232" s="52"/>
      <c r="AJ232" s="131"/>
    </row>
    <row r="234" spans="1:39" s="109" customFormat="1" ht="11.25" customHeight="1">
      <c r="A234" s="1928" t="s">
        <v>1847</v>
      </c>
      <c r="B234" s="111"/>
      <c r="C234" s="109" t="s">
        <v>1872</v>
      </c>
      <c r="D234" s="111"/>
      <c r="E234" s="111"/>
      <c r="F234" s="111"/>
      <c r="G234" s="111"/>
      <c r="H234" s="111"/>
      <c r="I234" s="111"/>
      <c r="J234" s="111"/>
      <c r="K234" s="111"/>
      <c r="L234" s="111"/>
      <c r="M234" s="111"/>
      <c r="N234" s="111"/>
      <c r="O234" s="111"/>
      <c r="P234" s="111"/>
      <c r="Q234" s="111"/>
      <c r="U234" s="65"/>
      <c r="V234" s="65"/>
      <c r="W234" s="65"/>
      <c r="X234" s="65"/>
      <c r="Y234" s="65"/>
      <c r="Z234" s="65"/>
      <c r="AA234" s="65"/>
      <c r="AB234" s="65"/>
      <c r="AC234" s="65"/>
      <c r="AD234" s="65"/>
      <c r="AE234" s="65"/>
      <c r="AF234" s="65"/>
      <c r="AG234" s="65"/>
      <c r="AH234" s="65"/>
      <c r="AI234" s="65"/>
      <c r="AJ234" s="65"/>
      <c r="AK234" s="65"/>
      <c r="AL234" s="65"/>
      <c r="AM234" s="111"/>
    </row>
    <row r="235" spans="1:39" s="109" customFormat="1" ht="11.25" customHeight="1">
      <c r="A235" s="110"/>
      <c r="B235" s="111"/>
      <c r="C235" s="115" t="s">
        <v>1873</v>
      </c>
      <c r="D235" s="111"/>
      <c r="E235" s="111"/>
      <c r="F235" s="111"/>
      <c r="G235" s="111"/>
      <c r="H235" s="111"/>
      <c r="I235" s="111"/>
      <c r="J235" s="111"/>
      <c r="K235" s="111"/>
      <c r="L235" s="111"/>
      <c r="M235" s="111"/>
      <c r="N235" s="111"/>
      <c r="O235" s="111"/>
      <c r="P235" s="111"/>
      <c r="Q235" s="111"/>
      <c r="U235" s="65"/>
      <c r="V235" s="65"/>
      <c r="W235" s="65"/>
      <c r="X235" s="65"/>
      <c r="Y235" s="65"/>
      <c r="Z235" s="65"/>
      <c r="AA235" s="65"/>
      <c r="AB235" s="65"/>
      <c r="AC235" s="65"/>
      <c r="AD235" s="65"/>
      <c r="AE235" s="65"/>
      <c r="AF235" s="65"/>
      <c r="AG235" s="111"/>
      <c r="AH235" s="111"/>
      <c r="AI235" s="52" t="s">
        <v>324</v>
      </c>
      <c r="AJ235" s="111"/>
      <c r="AK235" s="65"/>
      <c r="AL235" s="65"/>
      <c r="AM235" s="111"/>
    </row>
    <row r="236" spans="1:39" ht="11.25" customHeight="1">
      <c r="B236" s="115"/>
      <c r="Q236" s="109"/>
      <c r="AI236" s="174" t="s">
        <v>325</v>
      </c>
    </row>
    <row r="237" spans="1:39" ht="11.25" customHeight="1">
      <c r="B237" s="115"/>
      <c r="C237" s="65"/>
      <c r="D237" s="169"/>
      <c r="E237" s="48"/>
      <c r="F237" s="48"/>
      <c r="G237" s="95"/>
      <c r="H237" s="95"/>
      <c r="I237" s="65"/>
      <c r="J237" s="169"/>
      <c r="K237" s="167"/>
      <c r="L237" s="48"/>
      <c r="M237" s="48"/>
      <c r="N237" s="48"/>
      <c r="AI237" s="52" t="s">
        <v>197</v>
      </c>
    </row>
    <row r="238" spans="1:39" ht="11.25" customHeight="1">
      <c r="B238" s="115"/>
      <c r="C238" s="62"/>
      <c r="D238" s="163"/>
      <c r="E238" s="57"/>
      <c r="F238" s="116"/>
      <c r="G238" s="95"/>
      <c r="H238" s="95"/>
      <c r="I238" s="95"/>
      <c r="J238" s="65"/>
      <c r="K238" s="65"/>
      <c r="L238" s="65"/>
      <c r="M238" s="65"/>
      <c r="N238" s="65"/>
      <c r="O238" s="95"/>
      <c r="P238" s="95"/>
      <c r="AI238" s="3699">
        <v>3701</v>
      </c>
      <c r="AJ238" s="3699"/>
    </row>
    <row r="239" spans="1:39">
      <c r="B239" s="115"/>
      <c r="C239" s="52" t="s">
        <v>144</v>
      </c>
      <c r="D239" s="65" t="s">
        <v>1874</v>
      </c>
      <c r="E239" s="57"/>
      <c r="F239" s="116"/>
      <c r="G239" s="95"/>
      <c r="H239" s="95"/>
      <c r="I239" s="95"/>
      <c r="J239" s="65"/>
      <c r="K239" s="65"/>
      <c r="L239" s="65"/>
      <c r="M239" s="65"/>
      <c r="N239" s="65"/>
      <c r="O239" s="95"/>
      <c r="P239" s="95"/>
      <c r="AG239" s="3691">
        <v>23</v>
      </c>
      <c r="AH239" s="3574">
        <v>0</v>
      </c>
      <c r="AI239" s="3575"/>
      <c r="AJ239" s="3576"/>
    </row>
    <row r="240" spans="1:39" ht="11.25" customHeight="1">
      <c r="B240" s="115"/>
      <c r="C240" s="62"/>
      <c r="D240" s="75" t="s">
        <v>1875</v>
      </c>
      <c r="E240" s="57"/>
      <c r="F240" s="116"/>
      <c r="G240" s="95"/>
      <c r="H240" s="95"/>
      <c r="I240" s="95"/>
      <c r="J240" s="65"/>
      <c r="K240" s="65"/>
      <c r="L240" s="65"/>
      <c r="M240" s="65"/>
      <c r="N240" s="65"/>
      <c r="O240" s="95"/>
      <c r="P240" s="95"/>
      <c r="AA240" s="65"/>
      <c r="AB240" s="65"/>
      <c r="AC240" s="65"/>
      <c r="AD240" s="65"/>
      <c r="AE240" s="65"/>
      <c r="AG240" s="3691"/>
      <c r="AH240" s="3577"/>
      <c r="AI240" s="3578"/>
      <c r="AJ240" s="3579"/>
    </row>
    <row r="241" spans="1:39" ht="11.25" customHeight="1">
      <c r="B241" s="115"/>
      <c r="C241" s="62"/>
      <c r="D241" s="163"/>
      <c r="E241" s="57"/>
      <c r="F241" s="116"/>
      <c r="G241" s="95"/>
      <c r="H241" s="95"/>
      <c r="I241" s="95"/>
      <c r="J241" s="65"/>
      <c r="K241" s="65"/>
      <c r="L241" s="65"/>
      <c r="M241" s="65"/>
      <c r="N241" s="65"/>
      <c r="O241" s="95"/>
      <c r="P241" s="95"/>
      <c r="AA241" s="65"/>
      <c r="AB241" s="65"/>
      <c r="AC241" s="65"/>
      <c r="AD241" s="65"/>
      <c r="AE241" s="65"/>
      <c r="AH241" s="110"/>
      <c r="AI241" s="110"/>
      <c r="AJ241" s="110"/>
    </row>
    <row r="242" spans="1:39" ht="11.25" customHeight="1">
      <c r="B242" s="115"/>
      <c r="C242" s="52" t="s">
        <v>148</v>
      </c>
      <c r="D242" s="65" t="s">
        <v>1876</v>
      </c>
      <c r="E242" s="57"/>
      <c r="F242" s="116"/>
      <c r="G242" s="95"/>
      <c r="H242" s="95"/>
      <c r="I242" s="95"/>
      <c r="J242" s="65"/>
      <c r="K242" s="65"/>
      <c r="L242" s="65"/>
      <c r="M242" s="65"/>
      <c r="N242" s="65"/>
      <c r="O242" s="95"/>
      <c r="P242" s="95"/>
      <c r="AA242" s="65"/>
      <c r="AB242" s="65"/>
      <c r="AC242" s="65"/>
      <c r="AD242" s="65"/>
      <c r="AE242" s="65"/>
      <c r="AG242" s="3691">
        <v>24</v>
      </c>
      <c r="AH242" s="3574">
        <v>0</v>
      </c>
      <c r="AI242" s="3575"/>
      <c r="AJ242" s="3576"/>
    </row>
    <row r="243" spans="1:39" ht="11.25" customHeight="1">
      <c r="B243" s="115"/>
      <c r="D243" s="115" t="s">
        <v>1877</v>
      </c>
      <c r="E243" s="57"/>
      <c r="F243" s="116"/>
      <c r="G243" s="95"/>
      <c r="H243" s="95"/>
      <c r="I243" s="95"/>
      <c r="J243" s="65"/>
      <c r="K243" s="65"/>
      <c r="L243" s="65"/>
      <c r="M243" s="65"/>
      <c r="N243" s="65"/>
      <c r="O243" s="95"/>
      <c r="P243" s="95"/>
      <c r="AA243" s="65"/>
      <c r="AB243" s="65"/>
      <c r="AC243" s="65"/>
      <c r="AD243" s="65"/>
      <c r="AE243" s="65"/>
      <c r="AG243" s="3691"/>
      <c r="AH243" s="3577"/>
      <c r="AI243" s="3578"/>
      <c r="AJ243" s="3579"/>
    </row>
    <row r="244" spans="1:39">
      <c r="A244" s="153"/>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c r="AA244" s="128"/>
      <c r="AB244" s="128"/>
      <c r="AC244" s="128"/>
      <c r="AD244" s="128"/>
      <c r="AE244" s="128"/>
      <c r="AF244" s="128"/>
      <c r="AG244" s="128"/>
      <c r="AH244" s="128"/>
      <c r="AI244" s="128"/>
      <c r="AJ244" s="128"/>
      <c r="AK244" s="128"/>
    </row>
    <row r="246" spans="1:39" s="109" customFormat="1" ht="11.25" customHeight="1">
      <c r="A246" s="1928" t="s">
        <v>1878</v>
      </c>
      <c r="B246" s="111"/>
      <c r="C246" s="109" t="s">
        <v>1879</v>
      </c>
      <c r="D246" s="111"/>
      <c r="E246" s="111"/>
      <c r="F246" s="111"/>
      <c r="G246" s="111"/>
      <c r="H246" s="111"/>
      <c r="I246" s="111"/>
      <c r="J246" s="111"/>
      <c r="K246" s="111"/>
      <c r="L246" s="111"/>
      <c r="M246" s="111"/>
      <c r="N246" s="111"/>
      <c r="O246" s="111"/>
      <c r="P246" s="111"/>
      <c r="Q246" s="111"/>
      <c r="U246" s="65"/>
      <c r="V246" s="65"/>
      <c r="W246" s="65"/>
      <c r="X246" s="65"/>
      <c r="Y246" s="65"/>
      <c r="Z246" s="65"/>
      <c r="AA246" s="65"/>
      <c r="AB246" s="65"/>
      <c r="AC246" s="65"/>
      <c r="AD246" s="65"/>
      <c r="AE246" s="65"/>
      <c r="AF246" s="65"/>
      <c r="AG246" s="65"/>
      <c r="AH246" s="65"/>
      <c r="AI246" s="65"/>
      <c r="AJ246" s="65"/>
      <c r="AK246" s="65"/>
      <c r="AL246" s="65"/>
      <c r="AM246" s="111"/>
    </row>
    <row r="247" spans="1:39" s="109" customFormat="1" ht="11.25" customHeight="1">
      <c r="A247" s="110"/>
      <c r="B247" s="111"/>
      <c r="C247" s="115" t="s">
        <v>1880</v>
      </c>
      <c r="D247" s="111"/>
      <c r="E247" s="111"/>
      <c r="F247" s="111"/>
      <c r="G247" s="111"/>
      <c r="H247" s="111"/>
      <c r="I247" s="111"/>
      <c r="J247" s="111"/>
      <c r="K247" s="111"/>
      <c r="L247" s="111"/>
      <c r="M247" s="111"/>
      <c r="N247" s="111"/>
      <c r="O247" s="111"/>
      <c r="P247" s="111"/>
      <c r="Q247" s="111"/>
      <c r="U247" s="65"/>
      <c r="V247" s="65"/>
      <c r="W247" s="65"/>
      <c r="X247" s="65"/>
      <c r="Y247" s="65"/>
      <c r="Z247" s="65"/>
      <c r="AA247" s="65"/>
      <c r="AB247" s="65"/>
      <c r="AC247" s="65"/>
      <c r="AD247" s="65"/>
      <c r="AE247" s="65"/>
      <c r="AF247" s="65"/>
      <c r="AG247" s="65"/>
      <c r="AH247" s="65"/>
      <c r="AI247" s="65"/>
      <c r="AJ247" s="65"/>
      <c r="AK247" s="65"/>
      <c r="AL247" s="65"/>
      <c r="AM247" s="111"/>
    </row>
    <row r="248" spans="1:39" ht="6" customHeight="1">
      <c r="B248" s="115"/>
      <c r="Q248" s="109"/>
    </row>
    <row r="249" spans="1:39" ht="11.25" customHeight="1">
      <c r="B249" s="115"/>
      <c r="C249" s="3572">
        <v>370140</v>
      </c>
      <c r="D249" s="3572"/>
      <c r="E249" s="57"/>
      <c r="F249" s="116"/>
      <c r="G249" s="95"/>
      <c r="H249" s="95"/>
      <c r="I249" s="95"/>
      <c r="J249" s="65"/>
      <c r="K249" s="65"/>
      <c r="L249" s="65"/>
      <c r="M249" s="65"/>
      <c r="N249" s="65"/>
      <c r="O249" s="95"/>
      <c r="P249" s="95"/>
      <c r="AA249" s="65"/>
      <c r="AB249" s="65"/>
      <c r="AC249" s="65"/>
      <c r="AD249" s="65"/>
      <c r="AE249" s="65"/>
    </row>
    <row r="250" spans="1:39" ht="11.25" customHeight="1">
      <c r="B250" s="115"/>
      <c r="C250" s="2143">
        <v>1</v>
      </c>
      <c r="D250" s="3619"/>
      <c r="E250" s="3647" t="s">
        <v>1306</v>
      </c>
      <c r="F250" s="3648"/>
      <c r="G250" s="95"/>
      <c r="H250" s="95"/>
      <c r="I250" s="2143">
        <v>2</v>
      </c>
      <c r="J250" s="3619"/>
      <c r="K250" s="2129" t="s">
        <v>1311</v>
      </c>
      <c r="L250" s="2130"/>
      <c r="M250" s="2130"/>
      <c r="N250" s="48"/>
      <c r="AA250" s="65"/>
      <c r="AB250" s="65"/>
      <c r="AC250" s="65"/>
      <c r="AD250" s="65"/>
      <c r="AE250" s="65"/>
    </row>
    <row r="251" spans="1:39" ht="11.25" customHeight="1">
      <c r="B251" s="115"/>
      <c r="C251" s="2143"/>
      <c r="D251" s="3620"/>
      <c r="E251" s="3647"/>
      <c r="F251" s="3648"/>
      <c r="G251" s="95"/>
      <c r="H251" s="95"/>
      <c r="I251" s="2143"/>
      <c r="J251" s="3620"/>
      <c r="K251" s="2129"/>
      <c r="L251" s="2130"/>
      <c r="M251" s="2130"/>
      <c r="N251" s="48"/>
      <c r="AI251" s="52"/>
    </row>
    <row r="253" spans="1:39">
      <c r="C253" s="109" t="s">
        <v>1881</v>
      </c>
      <c r="AH253" s="3533" t="s">
        <v>324</v>
      </c>
      <c r="AI253" s="3533"/>
      <c r="AJ253" s="3533"/>
    </row>
    <row r="254" spans="1:39">
      <c r="C254" s="115" t="s">
        <v>1882</v>
      </c>
      <c r="AI254" s="174" t="s">
        <v>325</v>
      </c>
    </row>
    <row r="255" spans="1:39">
      <c r="AI255" s="52" t="s">
        <v>197</v>
      </c>
    </row>
    <row r="256" spans="1:39" ht="3.75" customHeight="1">
      <c r="B256" s="115"/>
      <c r="C256" s="65"/>
      <c r="D256" s="169"/>
      <c r="E256" s="48"/>
      <c r="F256" s="48"/>
      <c r="G256" s="95"/>
      <c r="H256" s="95"/>
      <c r="I256" s="65"/>
      <c r="J256" s="169"/>
      <c r="K256" s="167"/>
      <c r="L256" s="48"/>
      <c r="M256" s="48"/>
      <c r="N256" s="48" t="s">
        <v>47</v>
      </c>
    </row>
    <row r="257" spans="1:39" ht="8.25" customHeight="1">
      <c r="B257" s="115"/>
      <c r="C257" s="62"/>
      <c r="D257" s="163"/>
      <c r="E257" s="57"/>
      <c r="F257" s="116"/>
      <c r="G257" s="95"/>
      <c r="H257" s="95"/>
      <c r="I257" s="95"/>
      <c r="J257" s="65"/>
      <c r="K257" s="65"/>
      <c r="L257" s="65"/>
      <c r="M257" s="65"/>
      <c r="N257" s="65"/>
      <c r="O257" s="95"/>
      <c r="P257" s="95"/>
      <c r="AI257" s="3699">
        <v>3701</v>
      </c>
      <c r="AJ257" s="3699"/>
    </row>
    <row r="258" spans="1:39">
      <c r="B258" s="115"/>
      <c r="C258" s="52" t="s">
        <v>144</v>
      </c>
      <c r="D258" s="65" t="s">
        <v>1883</v>
      </c>
      <c r="E258" s="57"/>
      <c r="F258" s="116"/>
      <c r="G258" s="95"/>
      <c r="H258" s="95"/>
      <c r="I258" s="95"/>
      <c r="J258" s="65"/>
      <c r="K258" s="65"/>
      <c r="L258" s="65"/>
      <c r="M258" s="65"/>
      <c r="N258" s="65"/>
      <c r="O258" s="95"/>
      <c r="P258" s="95"/>
      <c r="AG258" s="3691">
        <v>41</v>
      </c>
      <c r="AH258" s="3574">
        <v>0</v>
      </c>
      <c r="AI258" s="3575"/>
      <c r="AJ258" s="3576"/>
    </row>
    <row r="259" spans="1:39" ht="11.25" customHeight="1">
      <c r="B259" s="115"/>
      <c r="C259" s="62"/>
      <c r="D259" s="75" t="s">
        <v>1884</v>
      </c>
      <c r="E259" s="57"/>
      <c r="F259" s="116"/>
      <c r="G259" s="95"/>
      <c r="H259" s="95"/>
      <c r="I259" s="95"/>
      <c r="J259" s="65"/>
      <c r="K259" s="65"/>
      <c r="L259" s="65"/>
      <c r="M259" s="65"/>
      <c r="N259" s="65"/>
      <c r="O259" s="95"/>
      <c r="P259" s="95"/>
      <c r="AA259" s="65"/>
      <c r="AB259" s="65"/>
      <c r="AC259" s="65"/>
      <c r="AD259" s="65"/>
      <c r="AE259" s="65"/>
      <c r="AG259" s="3691"/>
      <c r="AH259" s="3577"/>
      <c r="AI259" s="3578"/>
      <c r="AJ259" s="3579"/>
    </row>
    <row r="260" spans="1:39" ht="11.25" customHeight="1">
      <c r="B260" s="115"/>
      <c r="C260" s="62"/>
      <c r="D260" s="163"/>
      <c r="E260" s="57"/>
      <c r="F260" s="116"/>
      <c r="G260" s="95"/>
      <c r="H260" s="95"/>
      <c r="I260" s="95"/>
      <c r="J260" s="65"/>
      <c r="K260" s="65"/>
      <c r="L260" s="65"/>
      <c r="M260" s="65"/>
      <c r="N260" s="65"/>
      <c r="O260" s="95"/>
      <c r="P260" s="95"/>
      <c r="AA260" s="65"/>
      <c r="AB260" s="65"/>
      <c r="AC260" s="65"/>
      <c r="AD260" s="65"/>
      <c r="AE260" s="65"/>
      <c r="AH260" s="110"/>
      <c r="AI260" s="110"/>
      <c r="AJ260" s="110"/>
    </row>
    <row r="261" spans="1:39" ht="11.25" customHeight="1">
      <c r="B261" s="115"/>
      <c r="C261" s="52" t="s">
        <v>148</v>
      </c>
      <c r="D261" s="65" t="s">
        <v>1885</v>
      </c>
      <c r="E261" s="57"/>
      <c r="F261" s="116"/>
      <c r="G261" s="95"/>
      <c r="H261" s="95"/>
      <c r="I261" s="95"/>
      <c r="J261" s="65"/>
      <c r="K261" s="65"/>
      <c r="L261" s="65"/>
      <c r="M261" s="65"/>
      <c r="N261" s="65"/>
      <c r="O261" s="95"/>
      <c r="P261" s="95"/>
      <c r="AA261" s="65"/>
      <c r="AB261" s="65"/>
      <c r="AC261" s="65"/>
      <c r="AD261" s="65"/>
      <c r="AE261" s="65"/>
      <c r="AG261" s="3691">
        <v>42</v>
      </c>
      <c r="AH261" s="3574">
        <v>0</v>
      </c>
      <c r="AI261" s="3575"/>
      <c r="AJ261" s="3576"/>
    </row>
    <row r="262" spans="1:39" ht="11.25" customHeight="1">
      <c r="B262" s="115"/>
      <c r="D262" s="115" t="s">
        <v>1886</v>
      </c>
      <c r="E262" s="57"/>
      <c r="F262" s="116"/>
      <c r="G262" s="95"/>
      <c r="H262" s="95"/>
      <c r="I262" s="95"/>
      <c r="J262" s="65"/>
      <c r="K262" s="65"/>
      <c r="L262" s="65"/>
      <c r="M262" s="65"/>
      <c r="N262" s="65"/>
      <c r="O262" s="95"/>
      <c r="P262" s="95"/>
      <c r="AA262" s="65"/>
      <c r="AB262" s="65"/>
      <c r="AC262" s="65"/>
      <c r="AD262" s="65"/>
      <c r="AE262" s="65"/>
      <c r="AG262" s="3691"/>
      <c r="AH262" s="3577"/>
      <c r="AI262" s="3578"/>
      <c r="AJ262" s="3579"/>
    </row>
    <row r="263" spans="1:39">
      <c r="A263" s="153"/>
      <c r="B263" s="128"/>
      <c r="C263" s="128"/>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c r="AA263" s="128"/>
      <c r="AB263" s="128"/>
      <c r="AC263" s="128"/>
      <c r="AD263" s="128"/>
      <c r="AE263" s="128"/>
      <c r="AF263" s="128"/>
      <c r="AG263" s="128"/>
      <c r="AH263" s="128"/>
      <c r="AI263" s="128"/>
      <c r="AJ263" s="128"/>
      <c r="AK263" s="128"/>
    </row>
    <row r="265" spans="1:39" s="109" customFormat="1" ht="11.25" customHeight="1">
      <c r="A265" s="1928" t="s">
        <v>1887</v>
      </c>
      <c r="B265" s="111"/>
      <c r="C265" s="109" t="s">
        <v>1888</v>
      </c>
      <c r="D265" s="111"/>
      <c r="E265" s="111"/>
      <c r="F265" s="111"/>
      <c r="G265" s="111"/>
      <c r="H265" s="111"/>
      <c r="I265" s="111"/>
      <c r="J265" s="111"/>
      <c r="K265" s="111"/>
      <c r="L265" s="111"/>
      <c r="M265" s="111"/>
      <c r="N265" s="111"/>
      <c r="O265" s="111"/>
      <c r="P265" s="111"/>
      <c r="Q265" s="111"/>
      <c r="U265" s="65"/>
      <c r="V265" s="65"/>
      <c r="W265" s="65"/>
      <c r="X265" s="65"/>
      <c r="Y265" s="65"/>
      <c r="Z265" s="65"/>
      <c r="AA265" s="65"/>
      <c r="AB265" s="65"/>
      <c r="AC265" s="65"/>
      <c r="AD265" s="65"/>
      <c r="AE265" s="65"/>
      <c r="AF265" s="65"/>
      <c r="AG265" s="65"/>
      <c r="AH265" s="65"/>
      <c r="AI265" s="65"/>
      <c r="AJ265" s="65"/>
      <c r="AK265" s="65"/>
      <c r="AL265" s="65"/>
      <c r="AM265" s="111"/>
    </row>
    <row r="266" spans="1:39" s="109" customFormat="1" ht="11.25" customHeight="1">
      <c r="A266" s="110"/>
      <c r="B266" s="111"/>
      <c r="C266" s="115" t="s">
        <v>1738</v>
      </c>
      <c r="D266" s="111"/>
      <c r="E266" s="111"/>
      <c r="F266" s="111"/>
      <c r="G266" s="111"/>
      <c r="H266" s="111"/>
      <c r="I266" s="111"/>
      <c r="J266" s="111"/>
      <c r="K266" s="111"/>
      <c r="L266" s="111"/>
      <c r="M266" s="111"/>
      <c r="N266" s="111"/>
      <c r="O266" s="111"/>
      <c r="P266" s="111"/>
      <c r="Q266" s="111"/>
      <c r="U266" s="65"/>
      <c r="V266" s="65"/>
      <c r="W266" s="65"/>
      <c r="X266" s="65"/>
      <c r="Y266" s="65"/>
      <c r="Z266" s="65"/>
      <c r="AA266" s="65"/>
      <c r="AB266" s="65"/>
      <c r="AC266" s="65"/>
      <c r="AD266" s="65"/>
      <c r="AE266" s="65"/>
      <c r="AF266" s="65"/>
      <c r="AG266" s="65"/>
      <c r="AH266" s="65"/>
      <c r="AI266" s="65"/>
      <c r="AJ266" s="65"/>
      <c r="AK266" s="65"/>
      <c r="AL266" s="65"/>
      <c r="AM266" s="111"/>
    </row>
    <row r="267" spans="1:39" ht="11.25" customHeight="1">
      <c r="B267" s="115"/>
      <c r="C267" s="115" t="s">
        <v>1889</v>
      </c>
      <c r="Q267" s="109"/>
    </row>
    <row r="268" spans="1:39" ht="7.5" customHeight="1">
      <c r="B268" s="115"/>
      <c r="C268" s="115"/>
      <c r="Q268" s="109"/>
    </row>
    <row r="269" spans="1:39" ht="11.25" customHeight="1">
      <c r="B269" s="115"/>
      <c r="C269" s="3572">
        <v>370143</v>
      </c>
      <c r="D269" s="3572"/>
      <c r="E269" s="57"/>
      <c r="F269" s="116"/>
      <c r="G269" s="95"/>
      <c r="H269" s="95"/>
      <c r="I269" s="95"/>
      <c r="J269" s="65"/>
      <c r="K269" s="65"/>
      <c r="L269" s="65"/>
      <c r="M269" s="65"/>
      <c r="N269" s="65"/>
      <c r="O269" s="95"/>
      <c r="P269" s="95"/>
      <c r="AA269" s="65"/>
      <c r="AB269" s="65"/>
      <c r="AC269" s="65"/>
      <c r="AD269" s="65"/>
      <c r="AE269" s="65"/>
    </row>
    <row r="270" spans="1:39" ht="11.25" customHeight="1">
      <c r="B270" s="115"/>
      <c r="C270" s="2143">
        <v>1</v>
      </c>
      <c r="D270" s="3619"/>
      <c r="E270" s="3647" t="s">
        <v>1306</v>
      </c>
      <c r="F270" s="3648"/>
      <c r="G270" s="95"/>
      <c r="H270" s="95"/>
      <c r="I270" s="2143">
        <v>2</v>
      </c>
      <c r="J270" s="3619"/>
      <c r="K270" s="2129" t="s">
        <v>1311</v>
      </c>
      <c r="L270" s="2130"/>
      <c r="M270" s="2130"/>
      <c r="N270" s="48"/>
      <c r="AA270" s="65"/>
      <c r="AB270" s="65"/>
      <c r="AC270" s="65"/>
      <c r="AD270" s="65"/>
      <c r="AE270" s="65"/>
    </row>
    <row r="271" spans="1:39" ht="11.25" customHeight="1">
      <c r="B271" s="115"/>
      <c r="C271" s="2143"/>
      <c r="D271" s="3620"/>
      <c r="E271" s="3647"/>
      <c r="F271" s="3648"/>
      <c r="G271" s="95"/>
      <c r="H271" s="95"/>
      <c r="I271" s="2143"/>
      <c r="J271" s="3620"/>
      <c r="K271" s="2129"/>
      <c r="L271" s="2130"/>
      <c r="M271" s="2130"/>
      <c r="N271" s="48"/>
      <c r="AI271" s="52"/>
    </row>
    <row r="274" spans="1:36">
      <c r="C274" s="109" t="s">
        <v>1890</v>
      </c>
    </row>
    <row r="275" spans="1:36">
      <c r="C275" s="115" t="s">
        <v>1891</v>
      </c>
    </row>
    <row r="276" spans="1:36">
      <c r="AI276" s="3659">
        <v>3701</v>
      </c>
      <c r="AJ276" s="3659"/>
    </row>
    <row r="277" spans="1:36" ht="11.25" customHeight="1">
      <c r="B277" s="115"/>
      <c r="C277" s="52" t="s">
        <v>144</v>
      </c>
      <c r="D277" s="65" t="s">
        <v>1892</v>
      </c>
      <c r="E277" s="95"/>
      <c r="F277" s="164"/>
      <c r="G277" s="116"/>
      <c r="H277" s="116"/>
      <c r="I277" s="116"/>
      <c r="J277" s="52"/>
      <c r="K277" s="52"/>
      <c r="L277" s="52"/>
      <c r="M277" s="52"/>
      <c r="N277" s="167"/>
      <c r="O277" s="116"/>
      <c r="P277" s="116"/>
      <c r="Q277" s="2143">
        <v>44</v>
      </c>
      <c r="R277" s="2180"/>
      <c r="S277" s="163"/>
      <c r="T277" s="52" t="s">
        <v>251</v>
      </c>
      <c r="U277" s="65" t="s">
        <v>1893</v>
      </c>
      <c r="V277" s="67"/>
      <c r="W277" s="67"/>
      <c r="X277" s="67"/>
      <c r="Y277" s="67"/>
      <c r="Z277" s="67"/>
      <c r="AA277" s="52"/>
      <c r="AB277" s="52"/>
      <c r="AC277" s="52"/>
      <c r="AD277" s="52"/>
      <c r="AE277" s="52"/>
      <c r="AI277" s="2143">
        <v>48</v>
      </c>
      <c r="AJ277" s="2180"/>
    </row>
    <row r="278" spans="1:36" ht="11.25" customHeight="1">
      <c r="B278" s="115"/>
      <c r="C278" s="52"/>
      <c r="D278" s="164" t="s">
        <v>1894</v>
      </c>
      <c r="E278" s="95"/>
      <c r="F278" s="164"/>
      <c r="G278" s="116"/>
      <c r="H278" s="116"/>
      <c r="I278" s="116"/>
      <c r="J278" s="52"/>
      <c r="K278" s="52"/>
      <c r="L278" s="52"/>
      <c r="M278" s="52"/>
      <c r="N278" s="167"/>
      <c r="O278" s="116"/>
      <c r="P278" s="116"/>
      <c r="Q278" s="2143"/>
      <c r="R278" s="2179"/>
      <c r="S278" s="163"/>
      <c r="T278" s="52"/>
      <c r="U278" s="75" t="s">
        <v>1895</v>
      </c>
      <c r="V278" s="67"/>
      <c r="W278" s="67"/>
      <c r="X278" s="67"/>
      <c r="Y278" s="67"/>
      <c r="Z278" s="67"/>
      <c r="AA278" s="52"/>
      <c r="AB278" s="52"/>
      <c r="AC278" s="52"/>
      <c r="AD278" s="52"/>
      <c r="AE278" s="52"/>
      <c r="AI278" s="2143"/>
      <c r="AJ278" s="2179"/>
    </row>
    <row r="279" spans="1:36" ht="3.75" customHeight="1">
      <c r="B279" s="115"/>
      <c r="C279" s="52"/>
      <c r="D279" s="164"/>
      <c r="E279" s="95"/>
      <c r="F279" s="164"/>
      <c r="G279" s="116"/>
      <c r="H279" s="116"/>
      <c r="I279" s="116"/>
      <c r="J279" s="52"/>
      <c r="K279" s="52"/>
      <c r="L279" s="52"/>
      <c r="M279" s="52"/>
      <c r="N279" s="167"/>
      <c r="O279" s="116"/>
      <c r="P279" s="116"/>
      <c r="R279" s="52"/>
      <c r="S279" s="163"/>
      <c r="T279" s="52"/>
      <c r="U279" s="51"/>
      <c r="V279" s="51"/>
      <c r="W279" s="67"/>
      <c r="X279" s="177"/>
      <c r="Y279" s="177"/>
      <c r="Z279" s="177"/>
      <c r="AA279" s="52"/>
      <c r="AB279" s="52"/>
      <c r="AC279" s="52"/>
      <c r="AD279" s="52"/>
      <c r="AE279" s="52"/>
    </row>
    <row r="280" spans="1:36" ht="11.25" customHeight="1">
      <c r="A280" s="113"/>
      <c r="B280" s="115"/>
      <c r="C280" s="52" t="s">
        <v>148</v>
      </c>
      <c r="D280" s="65" t="s">
        <v>1896</v>
      </c>
      <c r="E280" s="95"/>
      <c r="F280" s="164"/>
      <c r="G280" s="116"/>
      <c r="H280" s="116"/>
      <c r="I280" s="116"/>
      <c r="J280" s="52"/>
      <c r="K280" s="52"/>
      <c r="L280" s="52"/>
      <c r="M280" s="52"/>
      <c r="N280" s="167"/>
      <c r="O280" s="116"/>
      <c r="P280" s="116"/>
      <c r="Q280" s="2143">
        <v>45</v>
      </c>
      <c r="R280" s="2180"/>
      <c r="S280" s="163"/>
      <c r="T280" s="52" t="s">
        <v>254</v>
      </c>
      <c r="U280" s="65" t="s">
        <v>1897</v>
      </c>
      <c r="V280" s="67"/>
      <c r="W280" s="67"/>
      <c r="X280" s="67"/>
      <c r="Y280" s="67"/>
      <c r="Z280" s="67"/>
      <c r="AA280" s="52"/>
      <c r="AB280" s="52"/>
      <c r="AC280" s="52"/>
      <c r="AD280" s="52"/>
      <c r="AE280" s="52"/>
      <c r="AI280" s="2143">
        <v>49</v>
      </c>
      <c r="AJ280" s="2180"/>
    </row>
    <row r="281" spans="1:36" ht="11.25" customHeight="1">
      <c r="B281" s="115"/>
      <c r="C281" s="52"/>
      <c r="D281" s="164" t="s">
        <v>1898</v>
      </c>
      <c r="E281" s="95"/>
      <c r="F281" s="164"/>
      <c r="G281" s="116"/>
      <c r="H281" s="116"/>
      <c r="I281" s="116"/>
      <c r="J281" s="52"/>
      <c r="K281" s="52"/>
      <c r="L281" s="52"/>
      <c r="M281" s="52"/>
      <c r="N281" s="167"/>
      <c r="O281" s="116"/>
      <c r="P281" s="116"/>
      <c r="Q281" s="2143"/>
      <c r="R281" s="2179"/>
      <c r="S281" s="163"/>
      <c r="T281" s="52"/>
      <c r="U281" s="164" t="s">
        <v>1899</v>
      </c>
      <c r="V281" s="67"/>
      <c r="W281" s="67"/>
      <c r="X281" s="67"/>
      <c r="Y281" s="67"/>
      <c r="Z281" s="67"/>
      <c r="AA281" s="52"/>
      <c r="AB281" s="52"/>
      <c r="AC281" s="52"/>
      <c r="AD281" s="52"/>
      <c r="AE281" s="52"/>
      <c r="AI281" s="2143"/>
      <c r="AJ281" s="2179"/>
    </row>
    <row r="282" spans="1:36" ht="3.75" customHeight="1">
      <c r="B282" s="115"/>
      <c r="C282" s="52"/>
      <c r="D282" s="164"/>
      <c r="E282" s="95"/>
      <c r="F282" s="164"/>
      <c r="G282" s="116"/>
      <c r="H282" s="116"/>
      <c r="I282" s="116"/>
      <c r="J282" s="52"/>
      <c r="K282" s="52"/>
      <c r="L282" s="52"/>
      <c r="M282" s="52"/>
      <c r="N282" s="167"/>
      <c r="O282" s="116"/>
      <c r="P282" s="116"/>
      <c r="R282" s="52"/>
      <c r="S282" s="163"/>
      <c r="T282" s="52"/>
      <c r="U282" s="164"/>
      <c r="V282" s="67"/>
      <c r="W282" s="67"/>
      <c r="X282" s="67"/>
      <c r="Y282" s="67"/>
      <c r="Z282" s="67"/>
      <c r="AA282" s="52"/>
      <c r="AB282" s="52"/>
      <c r="AC282" s="52"/>
      <c r="AD282" s="52"/>
      <c r="AE282" s="52"/>
    </row>
    <row r="283" spans="1:36" ht="11.25" customHeight="1">
      <c r="B283" s="115"/>
      <c r="C283" s="52" t="s">
        <v>191</v>
      </c>
      <c r="D283" s="65" t="s">
        <v>1900</v>
      </c>
      <c r="E283" s="95"/>
      <c r="F283" s="164"/>
      <c r="G283" s="116"/>
      <c r="H283" s="116"/>
      <c r="I283" s="116"/>
      <c r="J283" s="52"/>
      <c r="K283" s="52"/>
      <c r="L283" s="52"/>
      <c r="M283" s="52"/>
      <c r="N283" s="167"/>
      <c r="O283" s="116"/>
      <c r="P283" s="116"/>
      <c r="Q283" s="2143">
        <v>46</v>
      </c>
      <c r="R283" s="2180"/>
      <c r="S283" s="163"/>
      <c r="T283" s="52" t="s">
        <v>257</v>
      </c>
      <c r="U283" s="65" t="s">
        <v>1901</v>
      </c>
      <c r="V283" s="67"/>
      <c r="W283" s="67"/>
      <c r="X283" s="67"/>
      <c r="Y283" s="67"/>
      <c r="Z283" s="67"/>
      <c r="AA283" s="52"/>
      <c r="AB283" s="52"/>
      <c r="AC283" s="52"/>
      <c r="AD283" s="52"/>
      <c r="AE283" s="52"/>
      <c r="AI283" s="2143">
        <v>50</v>
      </c>
      <c r="AJ283" s="2180"/>
    </row>
    <row r="284" spans="1:36" ht="11.25" customHeight="1">
      <c r="B284" s="115"/>
      <c r="C284" s="52"/>
      <c r="D284" s="164" t="s">
        <v>1902</v>
      </c>
      <c r="E284" s="95"/>
      <c r="F284" s="164"/>
      <c r="G284" s="116"/>
      <c r="H284" s="116"/>
      <c r="I284" s="116"/>
      <c r="J284" s="52"/>
      <c r="K284" s="52"/>
      <c r="L284" s="52"/>
      <c r="M284" s="52"/>
      <c r="N284" s="167"/>
      <c r="O284" s="116"/>
      <c r="P284" s="116"/>
      <c r="Q284" s="2143"/>
      <c r="R284" s="2179"/>
      <c r="S284" s="163"/>
      <c r="T284" s="52"/>
      <c r="U284" s="164" t="s">
        <v>1903</v>
      </c>
      <c r="V284" s="67"/>
      <c r="W284" s="67"/>
      <c r="X284" s="67"/>
      <c r="Y284" s="67"/>
      <c r="Z284" s="67"/>
      <c r="AA284" s="52"/>
      <c r="AB284" s="52"/>
      <c r="AC284" s="52"/>
      <c r="AD284" s="52"/>
      <c r="AE284" s="52"/>
      <c r="AI284" s="2143"/>
      <c r="AJ284" s="2179"/>
    </row>
    <row r="285" spans="1:36" ht="3.75" customHeight="1"/>
    <row r="286" spans="1:36" ht="11.25" customHeight="1">
      <c r="B286" s="115"/>
      <c r="C286" s="52" t="s">
        <v>248</v>
      </c>
      <c r="D286" s="65" t="s">
        <v>1904</v>
      </c>
      <c r="E286" s="95"/>
      <c r="F286" s="164"/>
      <c r="G286" s="116"/>
      <c r="H286" s="116"/>
      <c r="I286" s="116"/>
      <c r="J286" s="52"/>
      <c r="K286" s="52"/>
      <c r="L286" s="52"/>
      <c r="M286" s="52"/>
      <c r="N286" s="167"/>
      <c r="O286" s="116"/>
      <c r="P286" s="116"/>
      <c r="Q286" s="2143">
        <v>47</v>
      </c>
      <c r="R286" s="2180"/>
      <c r="S286" s="163"/>
      <c r="T286" s="52" t="s">
        <v>260</v>
      </c>
      <c r="U286" s="65" t="s">
        <v>1905</v>
      </c>
      <c r="V286" s="67"/>
      <c r="W286" s="67"/>
      <c r="X286" s="67"/>
      <c r="Y286" s="67"/>
      <c r="Z286" s="67"/>
      <c r="AA286" s="52"/>
      <c r="AB286" s="52"/>
      <c r="AC286" s="52"/>
      <c r="AD286" s="52"/>
      <c r="AE286" s="52"/>
      <c r="AI286" s="2143">
        <v>51</v>
      </c>
      <c r="AJ286" s="2180"/>
    </row>
    <row r="287" spans="1:36" ht="11.25" customHeight="1">
      <c r="B287" s="115"/>
      <c r="C287" s="52"/>
      <c r="D287" s="164" t="s">
        <v>1906</v>
      </c>
      <c r="E287" s="95"/>
      <c r="F287" s="164"/>
      <c r="G287" s="116"/>
      <c r="H287" s="116"/>
      <c r="I287" s="116"/>
      <c r="J287" s="52"/>
      <c r="K287" s="52"/>
      <c r="L287" s="52"/>
      <c r="M287" s="52"/>
      <c r="N287" s="167"/>
      <c r="O287" s="116"/>
      <c r="P287" s="116"/>
      <c r="Q287" s="2143"/>
      <c r="R287" s="2179"/>
      <c r="S287" s="163"/>
      <c r="T287" s="52"/>
      <c r="U287" s="164" t="s">
        <v>1907</v>
      </c>
      <c r="V287" s="67"/>
      <c r="W287" s="67"/>
      <c r="X287" s="67"/>
      <c r="Y287" s="67"/>
      <c r="Z287" s="67"/>
      <c r="AA287" s="52"/>
      <c r="AB287" s="52"/>
      <c r="AC287" s="52"/>
      <c r="AD287" s="52"/>
      <c r="AE287" s="52"/>
      <c r="AI287" s="2143"/>
      <c r="AJ287" s="2179"/>
    </row>
    <row r="290" spans="1:37">
      <c r="A290" s="3533">
        <v>43</v>
      </c>
      <c r="B290" s="3533"/>
      <c r="C290" s="3533"/>
      <c r="D290" s="3533"/>
      <c r="E290" s="3533"/>
      <c r="F290" s="3533"/>
      <c r="G290" s="3533"/>
      <c r="H290" s="3533"/>
      <c r="I290" s="3533"/>
      <c r="J290" s="3533"/>
      <c r="K290" s="3533"/>
      <c r="L290" s="3533"/>
      <c r="M290" s="3533"/>
      <c r="N290" s="3533"/>
      <c r="O290" s="3533"/>
      <c r="P290" s="3533"/>
      <c r="Q290" s="3533"/>
      <c r="R290" s="3533"/>
      <c r="S290" s="3533"/>
      <c r="T290" s="3533"/>
      <c r="U290" s="3533"/>
      <c r="V290" s="3533"/>
      <c r="W290" s="3533"/>
      <c r="X290" s="3533"/>
      <c r="Y290" s="3533"/>
      <c r="Z290" s="3533"/>
      <c r="AA290" s="3533"/>
      <c r="AB290" s="3533"/>
      <c r="AC290" s="3533"/>
      <c r="AD290" s="3533"/>
      <c r="AE290" s="3533"/>
      <c r="AF290" s="3533"/>
      <c r="AG290" s="3533"/>
      <c r="AH290" s="3533"/>
      <c r="AI290" s="3533"/>
      <c r="AJ290" s="3533"/>
      <c r="AK290" s="3533"/>
    </row>
    <row r="338" spans="14:14" ht="91.8">
      <c r="N338" s="161" t="s">
        <v>1566</v>
      </c>
    </row>
    <row r="339" spans="14:14" ht="102">
      <c r="N339" s="162" t="s">
        <v>1567</v>
      </c>
    </row>
  </sheetData>
  <sheetProtection selectLockedCells="1" selectUnlockedCells="1"/>
  <mergeCells count="248">
    <mergeCell ref="A1:AK1"/>
    <mergeCell ref="A2:AK2"/>
    <mergeCell ref="A3:AK3"/>
    <mergeCell ref="AI11:AJ11"/>
    <mergeCell ref="Y14:AA14"/>
    <mergeCell ref="Y15:AA15"/>
    <mergeCell ref="C32:D32"/>
    <mergeCell ref="AI36:AJ36"/>
    <mergeCell ref="Q55:R55"/>
    <mergeCell ref="AI55:AJ55"/>
    <mergeCell ref="AG37:AG38"/>
    <mergeCell ref="AG40:AG41"/>
    <mergeCell ref="AG43:AG44"/>
    <mergeCell ref="AG46:AG47"/>
    <mergeCell ref="E33:F34"/>
    <mergeCell ref="E49:F50"/>
    <mergeCell ref="B5:G6"/>
    <mergeCell ref="H5:I6"/>
    <mergeCell ref="AJ12:AJ13"/>
    <mergeCell ref="AJ15:AJ16"/>
    <mergeCell ref="AJ18:AJ19"/>
    <mergeCell ref="AJ21:AJ22"/>
    <mergeCell ref="AJ24:AJ25"/>
    <mergeCell ref="AF14:AF15"/>
    <mergeCell ref="C151:D151"/>
    <mergeCell ref="AI163:AJ163"/>
    <mergeCell ref="U173:AE173"/>
    <mergeCell ref="Q181:S181"/>
    <mergeCell ref="U181:W181"/>
    <mergeCell ref="Z181:AB181"/>
    <mergeCell ref="Q128:Q129"/>
    <mergeCell ref="Q131:Q132"/>
    <mergeCell ref="Q134:Q135"/>
    <mergeCell ref="Q137:Q138"/>
    <mergeCell ref="Q140:Q141"/>
    <mergeCell ref="Q143:Q144"/>
    <mergeCell ref="Q164:Q165"/>
    <mergeCell ref="Q167:Q168"/>
    <mergeCell ref="Q170:Q171"/>
    <mergeCell ref="Q173:Q174"/>
    <mergeCell ref="R167:R168"/>
    <mergeCell ref="R170:R171"/>
    <mergeCell ref="R173:R174"/>
    <mergeCell ref="AJ131:AJ132"/>
    <mergeCell ref="AJ134:AJ135"/>
    <mergeCell ref="AJ137:AJ138"/>
    <mergeCell ref="AI137:AI138"/>
    <mergeCell ref="E152:I153"/>
    <mergeCell ref="R185:R186"/>
    <mergeCell ref="R188:R189"/>
    <mergeCell ref="R191:R192"/>
    <mergeCell ref="R197:R198"/>
    <mergeCell ref="R200:R201"/>
    <mergeCell ref="R203:R204"/>
    <mergeCell ref="R206:R207"/>
    <mergeCell ref="V185:V186"/>
    <mergeCell ref="AA191:AA192"/>
    <mergeCell ref="AA197:AA198"/>
    <mergeCell ref="A290:AK290"/>
    <mergeCell ref="C33:C34"/>
    <mergeCell ref="C49:C50"/>
    <mergeCell ref="C152:C153"/>
    <mergeCell ref="C155:C156"/>
    <mergeCell ref="C158:C159"/>
    <mergeCell ref="C250:C251"/>
    <mergeCell ref="C270:C271"/>
    <mergeCell ref="D33:D34"/>
    <mergeCell ref="D49:D50"/>
    <mergeCell ref="D152:D153"/>
    <mergeCell ref="D155:D156"/>
    <mergeCell ref="D158:D159"/>
    <mergeCell ref="D250:D251"/>
    <mergeCell ref="D270:D271"/>
    <mergeCell ref="I250:I251"/>
    <mergeCell ref="I270:I271"/>
    <mergeCell ref="J250:J251"/>
    <mergeCell ref="J270:J271"/>
    <mergeCell ref="Q56:Q57"/>
    <mergeCell ref="Q59:Q60"/>
    <mergeCell ref="Q64:Q65"/>
    <mergeCell ref="Q69:Q70"/>
    <mergeCell ref="Q182:S182"/>
    <mergeCell ref="Q72:Q73"/>
    <mergeCell ref="Q75:Q76"/>
    <mergeCell ref="Q78:Q79"/>
    <mergeCell ref="Q81:Q82"/>
    <mergeCell ref="Q84:Q85"/>
    <mergeCell ref="Q87:Q88"/>
    <mergeCell ref="Q119:Q120"/>
    <mergeCell ref="Q122:Q123"/>
    <mergeCell ref="Q125:Q126"/>
    <mergeCell ref="A109:AK109"/>
    <mergeCell ref="AI118:AJ118"/>
    <mergeCell ref="Q277:Q278"/>
    <mergeCell ref="Q280:Q281"/>
    <mergeCell ref="Q283:Q284"/>
    <mergeCell ref="Q286:Q287"/>
    <mergeCell ref="R56:R57"/>
    <mergeCell ref="R59:R60"/>
    <mergeCell ref="R64:R65"/>
    <mergeCell ref="R69:R70"/>
    <mergeCell ref="R72:R73"/>
    <mergeCell ref="R75:R76"/>
    <mergeCell ref="R78:R79"/>
    <mergeCell ref="R81:R82"/>
    <mergeCell ref="R84:R85"/>
    <mergeCell ref="R87:R88"/>
    <mergeCell ref="R119:R120"/>
    <mergeCell ref="R122:R123"/>
    <mergeCell ref="R125:R126"/>
    <mergeCell ref="R128:R129"/>
    <mergeCell ref="R131:R132"/>
    <mergeCell ref="R134:R135"/>
    <mergeCell ref="R137:R138"/>
    <mergeCell ref="R140:R141"/>
    <mergeCell ref="R143:R144"/>
    <mergeCell ref="R164:R165"/>
    <mergeCell ref="R277:R278"/>
    <mergeCell ref="R280:R281"/>
    <mergeCell ref="R283:R284"/>
    <mergeCell ref="R286:R287"/>
    <mergeCell ref="U185:U186"/>
    <mergeCell ref="U188:U189"/>
    <mergeCell ref="U191:U192"/>
    <mergeCell ref="U197:U198"/>
    <mergeCell ref="U200:U201"/>
    <mergeCell ref="U203:U204"/>
    <mergeCell ref="U206:U207"/>
    <mergeCell ref="A228:AK228"/>
    <mergeCell ref="AI238:AJ238"/>
    <mergeCell ref="C249:D249"/>
    <mergeCell ref="AH253:AJ253"/>
    <mergeCell ref="AI257:AJ257"/>
    <mergeCell ref="C269:D269"/>
    <mergeCell ref="Q185:Q186"/>
    <mergeCell ref="Q188:Q189"/>
    <mergeCell ref="Q191:Q192"/>
    <mergeCell ref="Q197:Q198"/>
    <mergeCell ref="Q200:Q201"/>
    <mergeCell ref="Q203:Q204"/>
    <mergeCell ref="Q206:Q207"/>
    <mergeCell ref="AF16:AF17"/>
    <mergeCell ref="V188:V189"/>
    <mergeCell ref="V191:V192"/>
    <mergeCell ref="V197:V198"/>
    <mergeCell ref="V200:V201"/>
    <mergeCell ref="V203:V204"/>
    <mergeCell ref="V206:V207"/>
    <mergeCell ref="Z185:Z186"/>
    <mergeCell ref="Z188:Z189"/>
    <mergeCell ref="Z191:Z192"/>
    <mergeCell ref="Z197:Z198"/>
    <mergeCell ref="Z200:Z201"/>
    <mergeCell ref="Z203:Z204"/>
    <mergeCell ref="Z206:Z207"/>
    <mergeCell ref="U82:AE82"/>
    <mergeCell ref="U88:AF88"/>
    <mergeCell ref="U143:AE143"/>
    <mergeCell ref="U182:W182"/>
    <mergeCell ref="Z182:AB182"/>
    <mergeCell ref="AI280:AI281"/>
    <mergeCell ref="AI283:AI284"/>
    <mergeCell ref="AG239:AG240"/>
    <mergeCell ref="AG242:AG243"/>
    <mergeCell ref="AG258:AG259"/>
    <mergeCell ref="AG261:AG262"/>
    <mergeCell ref="AI12:AI13"/>
    <mergeCell ref="AI15:AI16"/>
    <mergeCell ref="AI18:AI19"/>
    <mergeCell ref="AI21:AI22"/>
    <mergeCell ref="AI24:AI25"/>
    <mergeCell ref="AI56:AI57"/>
    <mergeCell ref="AI59:AI60"/>
    <mergeCell ref="AI62:AI63"/>
    <mergeCell ref="AI65:AI66"/>
    <mergeCell ref="AI68:AI69"/>
    <mergeCell ref="AI71:AI72"/>
    <mergeCell ref="AI74:AI75"/>
    <mergeCell ref="AI77:AI78"/>
    <mergeCell ref="AI80:AI81"/>
    <mergeCell ref="AI119:AI120"/>
    <mergeCell ref="AI122:AI123"/>
    <mergeCell ref="AI125:AI126"/>
    <mergeCell ref="AI276:AJ276"/>
    <mergeCell ref="AJ59:AJ60"/>
    <mergeCell ref="AJ62:AJ63"/>
    <mergeCell ref="AJ65:AJ66"/>
    <mergeCell ref="AJ277:AJ278"/>
    <mergeCell ref="AJ280:AJ281"/>
    <mergeCell ref="AJ283:AJ284"/>
    <mergeCell ref="AJ286:AJ287"/>
    <mergeCell ref="Y16:AA17"/>
    <mergeCell ref="AH37:AJ38"/>
    <mergeCell ref="AH46:AJ47"/>
    <mergeCell ref="AH40:AJ41"/>
    <mergeCell ref="AI286:AI287"/>
    <mergeCell ref="AJ68:AJ69"/>
    <mergeCell ref="AJ71:AJ72"/>
    <mergeCell ref="AJ74:AJ75"/>
    <mergeCell ref="AJ77:AJ78"/>
    <mergeCell ref="AJ80:AJ81"/>
    <mergeCell ref="AJ83:AJ84"/>
    <mergeCell ref="AJ86:AJ87"/>
    <mergeCell ref="AJ119:AJ120"/>
    <mergeCell ref="AJ122:AJ123"/>
    <mergeCell ref="AJ125:AJ126"/>
    <mergeCell ref="AJ128:AJ129"/>
    <mergeCell ref="AI277:AI278"/>
    <mergeCell ref="E155:I156"/>
    <mergeCell ref="E158:I159"/>
    <mergeCell ref="O197:P198"/>
    <mergeCell ref="O191:P192"/>
    <mergeCell ref="O188:P189"/>
    <mergeCell ref="O185:P186"/>
    <mergeCell ref="AH43:AJ44"/>
    <mergeCell ref="B113:G114"/>
    <mergeCell ref="H113:I114"/>
    <mergeCell ref="AJ140:AJ141"/>
    <mergeCell ref="AJ164:AJ165"/>
    <mergeCell ref="AJ167:AJ168"/>
    <mergeCell ref="AJ170:AJ171"/>
    <mergeCell ref="AI140:AI141"/>
    <mergeCell ref="AI164:AI165"/>
    <mergeCell ref="AI167:AI168"/>
    <mergeCell ref="AI170:AI171"/>
    <mergeCell ref="AI173:AI174"/>
    <mergeCell ref="AI128:AI129"/>
    <mergeCell ref="AI131:AI132"/>
    <mergeCell ref="AI134:AI135"/>
    <mergeCell ref="AA185:AA186"/>
    <mergeCell ref="AA188:AA189"/>
    <mergeCell ref="AJ56:AJ57"/>
    <mergeCell ref="K270:M271"/>
    <mergeCell ref="E270:F271"/>
    <mergeCell ref="AH258:AJ259"/>
    <mergeCell ref="AH261:AJ262"/>
    <mergeCell ref="E250:F251"/>
    <mergeCell ref="K250:M251"/>
    <mergeCell ref="O200:P201"/>
    <mergeCell ref="AH239:AJ240"/>
    <mergeCell ref="O203:P204"/>
    <mergeCell ref="AH242:AJ243"/>
    <mergeCell ref="O206:P207"/>
    <mergeCell ref="B230:G231"/>
    <mergeCell ref="H230:I231"/>
    <mergeCell ref="AA200:AA201"/>
    <mergeCell ref="AA203:AA204"/>
    <mergeCell ref="AA206:AA207"/>
  </mergeCells>
  <printOptions horizontalCentered="1"/>
  <pageMargins left="0.29027777777777802" right="0" top="0.55972222222222201" bottom="0.15972222222222199" header="0.51180555555555596" footer="0.51180555555555596"/>
  <pageSetup paperSize="9" scale="67" firstPageNumber="0" orientation="portrait" useFirstPageNumber="1" horizontalDpi="300" verticalDpi="300" r:id="rId1"/>
  <headerFooter alignWithMargins="0"/>
  <rowBreaks count="2" manualBreakCount="2">
    <brk id="109" max="36" man="1"/>
    <brk id="228" max="36"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2060"/>
  </sheetPr>
  <dimension ref="A1:AR93"/>
  <sheetViews>
    <sheetView showGridLines="0" view="pageBreakPreview" topLeftCell="A22" zoomScaleNormal="100" workbookViewId="0">
      <selection activeCell="J13" sqref="J13:J14"/>
    </sheetView>
  </sheetViews>
  <sheetFormatPr defaultColWidth="9.109375" defaultRowHeight="10.199999999999999"/>
  <cols>
    <col min="1" max="1" width="3.6640625" style="110" customWidth="1"/>
    <col min="2" max="2" width="0.6640625" style="111" customWidth="1"/>
    <col min="3" max="3" width="4.44140625" style="111" customWidth="1"/>
    <col min="4" max="4" width="3.88671875" style="111" customWidth="1"/>
    <col min="5" max="6" width="4.88671875" style="111" customWidth="1"/>
    <col min="7" max="9" width="3.44140625" style="111" customWidth="1"/>
    <col min="10" max="13" width="3.6640625" style="111" customWidth="1"/>
    <col min="14" max="14" width="4.44140625" style="111" customWidth="1"/>
    <col min="15" max="15" width="3.33203125" style="111" customWidth="1"/>
    <col min="16" max="16" width="4.44140625" style="111" customWidth="1"/>
    <col min="17" max="17" width="6" style="111" customWidth="1"/>
    <col min="18" max="18" width="4.88671875" style="111" customWidth="1"/>
    <col min="19" max="20" width="3.88671875" style="111" customWidth="1"/>
    <col min="21" max="21" width="7" style="111" customWidth="1"/>
    <col min="22" max="23" width="3.88671875" style="111" customWidth="1"/>
    <col min="24" max="24" width="2.88671875" style="111" customWidth="1"/>
    <col min="25" max="33" width="3.88671875" style="111" customWidth="1"/>
    <col min="34" max="34" width="6" style="111" customWidth="1"/>
    <col min="35" max="35" width="4.33203125" style="111" customWidth="1"/>
    <col min="36" max="36" width="3.88671875" style="111" customWidth="1"/>
    <col min="37" max="38" width="3.6640625" style="111" customWidth="1"/>
    <col min="39" max="16384" width="9.109375" style="111"/>
  </cols>
  <sheetData>
    <row r="1" spans="1:44" ht="12">
      <c r="A1" s="3643" t="s">
        <v>1292</v>
      </c>
      <c r="B1" s="3643"/>
      <c r="C1" s="3643"/>
      <c r="D1" s="3643"/>
      <c r="E1" s="3643"/>
      <c r="F1" s="3643"/>
      <c r="G1" s="3643"/>
      <c r="H1" s="3643"/>
      <c r="I1" s="3643"/>
      <c r="J1" s="3643"/>
      <c r="K1" s="3643"/>
      <c r="L1" s="3643"/>
      <c r="M1" s="3643"/>
      <c r="N1" s="3643"/>
      <c r="O1" s="3643"/>
      <c r="P1" s="3643"/>
      <c r="Q1" s="3643"/>
      <c r="R1" s="3643"/>
      <c r="S1" s="3643"/>
      <c r="T1" s="3643"/>
      <c r="U1" s="3643"/>
      <c r="V1" s="3643"/>
      <c r="W1" s="3643"/>
      <c r="X1" s="3643"/>
      <c r="Y1" s="3643"/>
      <c r="Z1" s="3643"/>
      <c r="AA1" s="3643"/>
      <c r="AB1" s="3643"/>
      <c r="AC1" s="3643"/>
      <c r="AD1" s="3643"/>
      <c r="AE1" s="3643"/>
      <c r="AF1" s="3643"/>
      <c r="AG1" s="3643"/>
      <c r="AH1" s="3643"/>
      <c r="AI1" s="3643"/>
      <c r="AJ1" s="3643"/>
      <c r="AK1" s="156"/>
    </row>
    <row r="2" spans="1:44">
      <c r="A2" s="3644" t="s">
        <v>107</v>
      </c>
      <c r="B2" s="3644"/>
      <c r="C2" s="3644"/>
      <c r="D2" s="3644"/>
      <c r="E2" s="3644"/>
      <c r="F2" s="3644"/>
      <c r="G2" s="3644"/>
      <c r="H2" s="3644"/>
      <c r="I2" s="3644"/>
      <c r="J2" s="3644"/>
      <c r="K2" s="3644"/>
      <c r="L2" s="3644"/>
      <c r="M2" s="3644"/>
      <c r="N2" s="3644"/>
      <c r="O2" s="3644"/>
      <c r="P2" s="3644"/>
      <c r="Q2" s="3644"/>
      <c r="R2" s="3644"/>
      <c r="S2" s="3644"/>
      <c r="T2" s="3644"/>
      <c r="U2" s="3644"/>
      <c r="V2" s="3644"/>
      <c r="W2" s="3644"/>
      <c r="X2" s="3644"/>
      <c r="Y2" s="3644"/>
      <c r="Z2" s="3644"/>
      <c r="AA2" s="3644"/>
      <c r="AB2" s="3644"/>
      <c r="AC2" s="3644"/>
      <c r="AD2" s="3644"/>
      <c r="AE2" s="3644"/>
      <c r="AF2" s="3644"/>
      <c r="AG2" s="3644"/>
      <c r="AH2" s="3644"/>
      <c r="AI2" s="3644"/>
      <c r="AJ2" s="3644"/>
      <c r="AK2" s="157"/>
    </row>
    <row r="3" spans="1:44">
      <c r="A3" s="1984" t="s">
        <v>1293</v>
      </c>
      <c r="B3" s="1984"/>
      <c r="C3" s="1984"/>
      <c r="D3" s="1984"/>
      <c r="E3" s="1984"/>
      <c r="F3" s="1984"/>
      <c r="G3" s="1984"/>
      <c r="H3" s="1984"/>
      <c r="I3" s="1984"/>
      <c r="J3" s="1984"/>
      <c r="K3" s="1984"/>
      <c r="L3" s="1984"/>
      <c r="M3" s="1984"/>
      <c r="N3" s="1984"/>
      <c r="O3" s="1984"/>
      <c r="P3" s="1984"/>
      <c r="Q3" s="1984"/>
      <c r="R3" s="1984"/>
      <c r="S3" s="1984"/>
      <c r="T3" s="1984"/>
      <c r="U3" s="1984"/>
      <c r="V3" s="1984"/>
      <c r="W3" s="1984"/>
      <c r="X3" s="1984"/>
      <c r="Y3" s="1984"/>
      <c r="Z3" s="1984"/>
      <c r="AA3" s="1984"/>
      <c r="AB3" s="1984"/>
      <c r="AC3" s="1984"/>
      <c r="AD3" s="1984"/>
      <c r="AE3" s="1984"/>
      <c r="AF3" s="1984"/>
      <c r="AG3" s="1984"/>
      <c r="AH3" s="1984"/>
      <c r="AI3" s="1984"/>
      <c r="AJ3" s="1984"/>
      <c r="AK3" s="158"/>
    </row>
    <row r="4" spans="1:44">
      <c r="A4" s="112"/>
      <c r="B4" s="67"/>
      <c r="C4" s="52"/>
      <c r="D4" s="52"/>
      <c r="E4" s="52"/>
      <c r="F4" s="52"/>
      <c r="G4" s="65"/>
      <c r="H4" s="52"/>
      <c r="I4" s="52"/>
      <c r="J4" s="52"/>
      <c r="K4" s="52"/>
      <c r="L4" s="52"/>
      <c r="M4" s="52"/>
      <c r="N4" s="52"/>
      <c r="O4" s="52"/>
      <c r="P4" s="65"/>
      <c r="Q4" s="65"/>
      <c r="R4" s="65"/>
      <c r="S4" s="65"/>
      <c r="T4" s="65"/>
      <c r="U4" s="65"/>
      <c r="V4" s="65"/>
      <c r="W4" s="65"/>
      <c r="X4" s="52"/>
      <c r="Y4" s="124"/>
      <c r="Z4" s="65"/>
      <c r="AA4" s="65"/>
      <c r="AB4" s="65"/>
      <c r="AC4" s="65"/>
      <c r="AD4" s="65"/>
      <c r="AE4" s="65"/>
      <c r="AF4" s="65"/>
      <c r="AG4" s="65"/>
      <c r="AH4" s="65"/>
      <c r="AI4" s="65"/>
      <c r="AJ4" s="65"/>
      <c r="AK4" s="65"/>
    </row>
    <row r="5" spans="1:44" ht="15" customHeight="1">
      <c r="B5" s="3588" t="s">
        <v>1294</v>
      </c>
      <c r="C5" s="3589"/>
      <c r="D5" s="3589"/>
      <c r="E5" s="3589"/>
      <c r="F5" s="3589"/>
      <c r="G5" s="3590"/>
      <c r="H5" s="3594" t="s">
        <v>1908</v>
      </c>
      <c r="I5" s="3595"/>
      <c r="J5" s="132"/>
      <c r="K5" s="133" t="s">
        <v>1909</v>
      </c>
      <c r="L5" s="132"/>
      <c r="M5" s="132"/>
      <c r="O5" s="134"/>
      <c r="P5" s="134"/>
      <c r="Q5" s="134"/>
      <c r="R5" s="131"/>
      <c r="S5" s="131"/>
      <c r="T5" s="131"/>
      <c r="U5" s="131"/>
      <c r="V5" s="131"/>
      <c r="W5" s="131"/>
      <c r="X5" s="131"/>
      <c r="Y5" s="131"/>
      <c r="Z5" s="131"/>
      <c r="AA5" s="131"/>
      <c r="AB5" s="131"/>
      <c r="AC5" s="131"/>
      <c r="AD5" s="131"/>
      <c r="AE5" s="131"/>
      <c r="AF5" s="65"/>
      <c r="AG5" s="65"/>
      <c r="AH5" s="65"/>
      <c r="AI5" s="65"/>
      <c r="AJ5" s="65"/>
      <c r="AK5" s="65"/>
      <c r="AL5" s="65"/>
    </row>
    <row r="6" spans="1:44" ht="15" customHeight="1">
      <c r="A6" s="113"/>
      <c r="B6" s="3591"/>
      <c r="C6" s="3592"/>
      <c r="D6" s="3592"/>
      <c r="E6" s="3592"/>
      <c r="F6" s="3592"/>
      <c r="G6" s="3593"/>
      <c r="H6" s="3596"/>
      <c r="I6" s="3597"/>
      <c r="J6" s="135"/>
      <c r="K6" s="86" t="s">
        <v>1910</v>
      </c>
      <c r="L6" s="135"/>
      <c r="M6" s="135"/>
      <c r="O6" s="136"/>
      <c r="P6" s="136"/>
      <c r="Q6" s="136"/>
      <c r="R6" s="75"/>
      <c r="S6" s="75"/>
      <c r="T6" s="75"/>
      <c r="U6" s="65"/>
      <c r="V6" s="65"/>
      <c r="W6" s="65"/>
      <c r="X6" s="65"/>
      <c r="Y6" s="65"/>
      <c r="Z6" s="65"/>
      <c r="AA6" s="65"/>
      <c r="AB6" s="65"/>
      <c r="AC6" s="65"/>
      <c r="AD6" s="65"/>
      <c r="AE6" s="65"/>
      <c r="AF6" s="140"/>
      <c r="AG6" s="140"/>
      <c r="AH6" s="115"/>
      <c r="AI6" s="115"/>
      <c r="AJ6" s="115"/>
      <c r="AK6" s="115"/>
      <c r="AL6" s="115"/>
      <c r="AM6" s="115"/>
      <c r="AN6" s="115"/>
      <c r="AO6" s="115"/>
      <c r="AP6" s="115"/>
      <c r="AQ6" s="115"/>
      <c r="AR6" s="115"/>
    </row>
    <row r="7" spans="1:44">
      <c r="A7" s="112"/>
      <c r="B7" s="67"/>
      <c r="C7" s="52"/>
      <c r="D7" s="52"/>
      <c r="E7" s="52"/>
      <c r="F7" s="52"/>
      <c r="G7" s="65"/>
      <c r="H7" s="52"/>
      <c r="I7" s="52"/>
      <c r="J7" s="52"/>
      <c r="K7" s="52"/>
      <c r="L7" s="52"/>
      <c r="M7" s="52"/>
      <c r="N7" s="52"/>
      <c r="O7" s="52"/>
      <c r="P7" s="65"/>
      <c r="Q7" s="65"/>
      <c r="R7" s="65"/>
      <c r="S7" s="65"/>
      <c r="T7" s="65"/>
      <c r="U7" s="65"/>
      <c r="V7" s="65"/>
      <c r="W7" s="65"/>
      <c r="X7" s="52"/>
      <c r="Y7" s="124"/>
      <c r="Z7" s="65"/>
      <c r="AA7" s="65"/>
      <c r="AB7" s="65"/>
      <c r="AC7" s="65"/>
      <c r="AD7" s="65"/>
      <c r="AE7" s="65"/>
      <c r="AF7" s="65"/>
      <c r="AG7" s="65"/>
      <c r="AH7" s="65"/>
      <c r="AI7" s="65"/>
      <c r="AJ7" s="65"/>
      <c r="AK7" s="65"/>
    </row>
    <row r="8" spans="1:44">
      <c r="A8" s="112"/>
      <c r="B8" s="67"/>
      <c r="C8" s="52"/>
      <c r="D8" s="52"/>
      <c r="E8" s="52"/>
      <c r="F8" s="52"/>
      <c r="G8" s="65"/>
      <c r="H8" s="52"/>
      <c r="I8" s="52"/>
      <c r="J8" s="52"/>
      <c r="K8" s="52"/>
      <c r="L8" s="52"/>
      <c r="M8" s="52"/>
      <c r="N8" s="52"/>
      <c r="O8" s="52"/>
      <c r="P8" s="65"/>
      <c r="Q8" s="65"/>
      <c r="R8" s="65"/>
      <c r="S8" s="65"/>
      <c r="T8" s="65"/>
      <c r="U8" s="65"/>
      <c r="V8" s="65"/>
      <c r="W8" s="65"/>
      <c r="X8" s="52"/>
      <c r="Y8" s="124"/>
      <c r="Z8" s="65"/>
      <c r="AA8" s="65"/>
      <c r="AB8" s="65"/>
      <c r="AC8" s="65"/>
      <c r="AD8" s="65"/>
      <c r="AE8" s="65"/>
      <c r="AF8" s="65"/>
      <c r="AG8" s="65"/>
      <c r="AH8" s="65"/>
      <c r="AI8" s="65"/>
      <c r="AJ8" s="65"/>
      <c r="AK8" s="65"/>
    </row>
    <row r="9" spans="1:44" s="109" customFormat="1" ht="11.25" customHeight="1">
      <c r="A9" s="1928" t="s">
        <v>1911</v>
      </c>
      <c r="B9" s="111"/>
      <c r="C9" s="1971" t="s">
        <v>3277</v>
      </c>
      <c r="D9" s="111"/>
      <c r="E9" s="111"/>
      <c r="F9" s="111"/>
      <c r="G9" s="111"/>
      <c r="H9" s="111"/>
      <c r="I9" s="111"/>
      <c r="J9" s="111"/>
      <c r="K9" s="111"/>
      <c r="L9" s="111"/>
      <c r="M9" s="111"/>
      <c r="N9" s="111"/>
      <c r="O9" s="111"/>
      <c r="P9" s="111"/>
      <c r="Q9" s="111"/>
      <c r="U9" s="65"/>
      <c r="V9" s="65"/>
      <c r="W9" s="65"/>
      <c r="X9" s="65"/>
      <c r="Y9" s="65"/>
      <c r="Z9" s="65"/>
      <c r="AF9" s="65"/>
      <c r="AG9" s="65"/>
      <c r="AH9" s="65"/>
      <c r="AI9" s="65"/>
      <c r="AJ9" s="65"/>
      <c r="AK9" s="65"/>
      <c r="AL9" s="111"/>
    </row>
    <row r="10" spans="1:44" s="109" customFormat="1" ht="11.25" customHeight="1">
      <c r="A10" s="110"/>
      <c r="B10" s="111"/>
      <c r="C10" s="115" t="s">
        <v>1912</v>
      </c>
      <c r="D10" s="111"/>
      <c r="E10" s="111"/>
      <c r="F10" s="111"/>
      <c r="G10" s="111"/>
      <c r="H10" s="111"/>
      <c r="I10" s="111"/>
      <c r="J10" s="111"/>
      <c r="K10" s="111"/>
      <c r="L10" s="111"/>
      <c r="M10" s="111"/>
      <c r="N10" s="111"/>
      <c r="O10" s="111"/>
      <c r="P10" s="111"/>
      <c r="Q10" s="111"/>
      <c r="U10" s="65"/>
      <c r="V10" s="65"/>
      <c r="W10" s="65"/>
      <c r="X10" s="65"/>
      <c r="Y10" s="65"/>
      <c r="Z10" s="65"/>
      <c r="AD10" s="115"/>
      <c r="AF10" s="75"/>
      <c r="AG10" s="75"/>
      <c r="AH10" s="65"/>
      <c r="AI10" s="65"/>
      <c r="AJ10" s="65"/>
      <c r="AK10" s="65"/>
      <c r="AL10" s="111"/>
    </row>
    <row r="11" spans="1:44" s="109" customFormat="1" ht="4.5" customHeight="1">
      <c r="A11" s="110"/>
      <c r="B11" s="111"/>
      <c r="C11" s="115"/>
      <c r="D11" s="111"/>
      <c r="E11" s="111"/>
      <c r="F11" s="111"/>
      <c r="G11" s="111"/>
      <c r="H11" s="111"/>
      <c r="I11" s="111"/>
      <c r="J11" s="111"/>
      <c r="K11" s="111"/>
      <c r="L11" s="111"/>
      <c r="M11" s="111"/>
      <c r="N11" s="111"/>
      <c r="O11" s="111"/>
      <c r="P11" s="111"/>
      <c r="Q11" s="111"/>
      <c r="U11" s="65"/>
      <c r="V11" s="65"/>
      <c r="W11" s="65"/>
      <c r="X11" s="65"/>
      <c r="Y11" s="65"/>
      <c r="Z11" s="65"/>
      <c r="AA11" s="65"/>
      <c r="AB11" s="65"/>
      <c r="AC11" s="65"/>
      <c r="AD11" s="65"/>
      <c r="AE11" s="65"/>
      <c r="AF11" s="65"/>
      <c r="AG11" s="65"/>
      <c r="AH11" s="65"/>
      <c r="AI11" s="65"/>
      <c r="AJ11" s="65"/>
      <c r="AK11" s="65"/>
      <c r="AL11" s="111"/>
    </row>
    <row r="12" spans="1:44" s="109" customFormat="1">
      <c r="A12" s="110"/>
      <c r="B12" s="115"/>
      <c r="C12" s="3572">
        <v>400001</v>
      </c>
      <c r="D12" s="3572"/>
      <c r="E12" s="57"/>
      <c r="F12" s="116"/>
      <c r="G12" s="95"/>
      <c r="H12" s="95"/>
      <c r="I12" s="95"/>
      <c r="J12" s="65"/>
      <c r="K12" s="65"/>
      <c r="L12" s="65"/>
      <c r="M12" s="65"/>
      <c r="N12" s="65"/>
      <c r="O12" s="95"/>
      <c r="P12" s="95"/>
      <c r="Q12" s="111"/>
      <c r="R12" s="111"/>
      <c r="S12" s="111"/>
      <c r="T12" s="111"/>
      <c r="U12" s="111"/>
      <c r="V12" s="111"/>
      <c r="W12" s="111"/>
      <c r="X12" s="111"/>
      <c r="Y12" s="111"/>
      <c r="Z12" s="111"/>
      <c r="AA12" s="65"/>
      <c r="AB12" s="65"/>
      <c r="AC12" s="65"/>
      <c r="AD12" s="65"/>
      <c r="AE12" s="65"/>
      <c r="AF12" s="111"/>
      <c r="AG12" s="111"/>
      <c r="AH12" s="111"/>
      <c r="AI12" s="111"/>
      <c r="AJ12" s="111"/>
      <c r="AK12" s="65"/>
      <c r="AL12" s="111"/>
    </row>
    <row r="13" spans="1:44" s="109" customFormat="1" ht="11.25" customHeight="1">
      <c r="A13" s="110"/>
      <c r="B13" s="115"/>
      <c r="C13" s="2143">
        <v>1</v>
      </c>
      <c r="D13" s="3619"/>
      <c r="E13" s="3647" t="s">
        <v>1306</v>
      </c>
      <c r="F13" s="3648"/>
      <c r="G13" s="95"/>
      <c r="H13" s="95"/>
      <c r="I13" s="2143">
        <v>2</v>
      </c>
      <c r="J13" s="3619"/>
      <c r="K13" s="2129" t="s">
        <v>1311</v>
      </c>
      <c r="L13" s="2130"/>
      <c r="M13" s="2130"/>
      <c r="N13" s="48"/>
      <c r="O13" s="1973" t="s">
        <v>3279</v>
      </c>
      <c r="P13" s="89"/>
      <c r="Q13" s="90"/>
      <c r="R13" s="89"/>
      <c r="S13" s="89"/>
      <c r="T13" s="91"/>
      <c r="V13" s="111"/>
      <c r="W13" s="111"/>
      <c r="X13" s="111"/>
      <c r="Y13" s="111"/>
      <c r="Z13" s="111"/>
      <c r="AA13" s="65"/>
      <c r="AB13" s="65"/>
      <c r="AC13" s="65"/>
      <c r="AD13" s="65"/>
      <c r="AE13" s="65"/>
      <c r="AF13" s="111"/>
      <c r="AG13" s="111"/>
      <c r="AH13" s="111"/>
      <c r="AI13" s="111"/>
      <c r="AJ13" s="111"/>
      <c r="AK13" s="65"/>
      <c r="AL13" s="111"/>
    </row>
    <row r="14" spans="1:44" s="109" customFormat="1" ht="11.25" customHeight="1">
      <c r="A14" s="110"/>
      <c r="B14" s="115"/>
      <c r="C14" s="2143"/>
      <c r="D14" s="3620"/>
      <c r="E14" s="3647"/>
      <c r="F14" s="3648"/>
      <c r="G14" s="95"/>
      <c r="H14" s="95"/>
      <c r="I14" s="2143"/>
      <c r="J14" s="3620"/>
      <c r="K14" s="2129"/>
      <c r="L14" s="2130"/>
      <c r="M14" s="2130"/>
      <c r="N14" s="48"/>
      <c r="O14" s="1972" t="s">
        <v>3280</v>
      </c>
      <c r="P14" s="92"/>
      <c r="Q14" s="93"/>
      <c r="R14" s="92"/>
      <c r="S14" s="92"/>
      <c r="T14" s="94"/>
      <c r="U14" s="111"/>
      <c r="V14" s="111"/>
      <c r="W14" s="111"/>
      <c r="X14" s="111"/>
      <c r="Y14" s="111"/>
      <c r="Z14" s="111"/>
      <c r="AA14" s="111"/>
      <c r="AB14" s="111"/>
      <c r="AC14" s="111"/>
      <c r="AD14" s="111"/>
      <c r="AE14" s="111"/>
      <c r="AF14" s="111"/>
      <c r="AG14" s="111"/>
      <c r="AH14" s="111"/>
      <c r="AI14" s="52"/>
      <c r="AJ14" s="111"/>
      <c r="AK14" s="65"/>
      <c r="AL14" s="111"/>
    </row>
    <row r="15" spans="1:44" s="109" customFormat="1" ht="4.5" customHeight="1">
      <c r="A15" s="110"/>
      <c r="B15" s="111"/>
      <c r="C15" s="111"/>
      <c r="D15" s="111"/>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65"/>
      <c r="AL15" s="111"/>
    </row>
    <row r="16" spans="1:44" ht="12.75" customHeight="1">
      <c r="A16" s="117"/>
      <c r="B16" s="118"/>
      <c r="C16" s="119"/>
      <c r="D16" s="119"/>
      <c r="E16" s="119"/>
      <c r="F16" s="119"/>
      <c r="G16" s="119"/>
      <c r="H16" s="119"/>
      <c r="I16" s="119"/>
      <c r="J16" s="128"/>
      <c r="K16" s="128"/>
      <c r="L16" s="128"/>
      <c r="M16" s="128"/>
      <c r="N16" s="128"/>
      <c r="O16" s="128"/>
      <c r="P16" s="128"/>
      <c r="Q16" s="79"/>
      <c r="R16" s="79"/>
      <c r="S16" s="137"/>
      <c r="T16" s="137"/>
      <c r="U16" s="137"/>
      <c r="V16" s="137"/>
      <c r="W16" s="137"/>
      <c r="X16" s="137"/>
      <c r="Y16" s="141"/>
      <c r="Z16" s="141"/>
      <c r="AA16" s="141"/>
      <c r="AB16" s="141"/>
      <c r="AC16" s="141"/>
      <c r="AD16" s="141"/>
      <c r="AE16" s="141"/>
      <c r="AF16" s="142"/>
      <c r="AG16" s="142"/>
      <c r="AH16" s="137"/>
      <c r="AI16" s="137"/>
      <c r="AJ16" s="137"/>
      <c r="AK16" s="131"/>
      <c r="AL16" s="131"/>
    </row>
    <row r="17" spans="1:38" ht="6" customHeight="1">
      <c r="A17" s="113"/>
      <c r="B17" s="115"/>
      <c r="C17" s="109"/>
      <c r="D17" s="109"/>
      <c r="E17" s="109"/>
      <c r="F17" s="109"/>
      <c r="G17" s="109"/>
      <c r="H17" s="109"/>
      <c r="I17" s="109"/>
      <c r="Q17" s="65"/>
      <c r="R17" s="65"/>
      <c r="S17" s="131"/>
      <c r="T17" s="131"/>
      <c r="U17" s="131"/>
      <c r="V17" s="131"/>
      <c r="W17" s="131"/>
      <c r="X17" s="131"/>
      <c r="Y17" s="143"/>
      <c r="Z17" s="143"/>
      <c r="AA17" s="143"/>
      <c r="AB17" s="143"/>
      <c r="AC17" s="143"/>
      <c r="AD17" s="143"/>
      <c r="AE17" s="143"/>
      <c r="AF17" s="144"/>
      <c r="AG17" s="144"/>
      <c r="AH17" s="131"/>
      <c r="AI17" s="131"/>
      <c r="AJ17" s="131"/>
      <c r="AK17" s="131"/>
      <c r="AL17" s="131"/>
    </row>
    <row r="18" spans="1:38" s="109" customFormat="1" ht="11.25" customHeight="1">
      <c r="A18" s="1928" t="s">
        <v>1913</v>
      </c>
      <c r="B18" s="111"/>
      <c r="C18" s="109" t="s">
        <v>1914</v>
      </c>
      <c r="D18" s="111"/>
      <c r="E18" s="111"/>
      <c r="F18" s="111"/>
      <c r="G18" s="111"/>
      <c r="H18" s="111"/>
      <c r="I18" s="111"/>
      <c r="J18" s="111"/>
      <c r="K18" s="111"/>
      <c r="L18" s="111"/>
      <c r="M18" s="111"/>
      <c r="N18" s="111"/>
      <c r="O18" s="111"/>
      <c r="P18" s="111"/>
      <c r="Q18" s="111"/>
      <c r="U18" s="65"/>
      <c r="V18" s="65"/>
      <c r="W18" s="65"/>
      <c r="X18" s="65"/>
      <c r="Y18" s="65"/>
      <c r="Z18" s="65"/>
      <c r="AA18" s="65"/>
      <c r="AB18" s="65"/>
      <c r="AC18" s="65"/>
      <c r="AD18" s="65"/>
      <c r="AE18" s="65"/>
      <c r="AF18" s="65"/>
      <c r="AG18" s="65"/>
      <c r="AH18" s="65"/>
      <c r="AI18" s="65"/>
      <c r="AJ18" s="65"/>
      <c r="AK18" s="65"/>
      <c r="AL18" s="111"/>
    </row>
    <row r="19" spans="1:38" s="109" customFormat="1" ht="11.25" customHeight="1">
      <c r="A19" s="110"/>
      <c r="B19" s="111"/>
      <c r="C19" s="115" t="s">
        <v>1915</v>
      </c>
      <c r="D19" s="111"/>
      <c r="E19" s="111"/>
      <c r="F19" s="111"/>
      <c r="G19" s="111"/>
      <c r="H19" s="111"/>
      <c r="I19" s="111"/>
      <c r="J19" s="111"/>
      <c r="K19" s="111"/>
      <c r="L19" s="111"/>
      <c r="M19" s="111"/>
      <c r="N19" s="111"/>
      <c r="O19" s="111"/>
      <c r="P19" s="111"/>
      <c r="Q19" s="111"/>
      <c r="U19" s="65"/>
      <c r="V19" s="65"/>
      <c r="W19" s="65"/>
      <c r="X19" s="65"/>
      <c r="Y19" s="65"/>
      <c r="Z19" s="65"/>
      <c r="AA19" s="65"/>
      <c r="AB19" s="65"/>
      <c r="AC19" s="65"/>
      <c r="AD19" s="65"/>
      <c r="AE19" s="65"/>
      <c r="AF19" s="65"/>
      <c r="AG19" s="65"/>
      <c r="AH19" s="65"/>
      <c r="AI19" s="65"/>
      <c r="AJ19" s="65"/>
      <c r="AK19" s="65"/>
      <c r="AL19" s="111"/>
    </row>
    <row r="20" spans="1:38" ht="6" customHeight="1">
      <c r="B20" s="115"/>
      <c r="Q20" s="109"/>
    </row>
    <row r="21" spans="1:38" ht="5.25" customHeight="1">
      <c r="B21" s="115"/>
      <c r="C21" s="120"/>
      <c r="D21" s="121"/>
      <c r="E21" s="121"/>
      <c r="F21" s="121"/>
      <c r="G21" s="121"/>
      <c r="H21" s="121"/>
      <c r="I21" s="121"/>
      <c r="J21" s="121"/>
      <c r="K21" s="121"/>
      <c r="L21" s="121"/>
      <c r="M21" s="121"/>
      <c r="N21" s="121"/>
      <c r="O21" s="121"/>
      <c r="P21" s="121"/>
      <c r="Q21" s="138"/>
      <c r="R21" s="121"/>
      <c r="S21" s="121"/>
      <c r="T21" s="121"/>
      <c r="U21" s="121"/>
      <c r="V21" s="121"/>
      <c r="W21" s="121"/>
      <c r="X21" s="121"/>
      <c r="Y21" s="121"/>
      <c r="Z21" s="120"/>
      <c r="AA21" s="121"/>
      <c r="AB21" s="121"/>
      <c r="AC21" s="121"/>
      <c r="AD21" s="145"/>
      <c r="AE21" s="146"/>
      <c r="AF21" s="147"/>
      <c r="AG21" s="147"/>
      <c r="AH21" s="147"/>
      <c r="AI21" s="159"/>
    </row>
    <row r="22" spans="1:38">
      <c r="B22" s="115"/>
      <c r="C22" s="122"/>
      <c r="Q22" s="109"/>
      <c r="Z22" s="122"/>
      <c r="AD22" s="148"/>
      <c r="AE22" s="3728" t="s">
        <v>139</v>
      </c>
      <c r="AF22" s="3729"/>
      <c r="AG22" s="3729"/>
      <c r="AH22" s="3729"/>
      <c r="AI22" s="3730"/>
    </row>
    <row r="23" spans="1:38" ht="12.75" customHeight="1">
      <c r="B23" s="115"/>
      <c r="C23" s="3721" t="s">
        <v>1916</v>
      </c>
      <c r="D23" s="3533"/>
      <c r="E23" s="3533"/>
      <c r="F23" s="3533"/>
      <c r="G23" s="3533"/>
      <c r="H23" s="3533"/>
      <c r="I23" s="3533"/>
      <c r="J23" s="3533"/>
      <c r="K23" s="3533"/>
      <c r="L23" s="3533"/>
      <c r="M23" s="3533"/>
      <c r="N23" s="3533"/>
      <c r="O23" s="3533"/>
      <c r="P23" s="3533"/>
      <c r="Q23" s="3533"/>
      <c r="R23" s="3533"/>
      <c r="S23" s="3533"/>
      <c r="T23" s="3533"/>
      <c r="U23" s="3533"/>
      <c r="V23" s="3533"/>
      <c r="W23" s="3533"/>
      <c r="X23" s="3533"/>
      <c r="Y23" s="3691"/>
      <c r="Z23" s="3530" t="s">
        <v>1917</v>
      </c>
      <c r="AA23" s="3528"/>
      <c r="AB23" s="3528"/>
      <c r="AC23" s="3528"/>
      <c r="AD23" s="3529"/>
      <c r="AE23" s="3725" t="s">
        <v>1918</v>
      </c>
      <c r="AF23" s="3726"/>
      <c r="AG23" s="3726"/>
      <c r="AH23" s="3726"/>
      <c r="AI23" s="3727"/>
    </row>
    <row r="24" spans="1:38" ht="2.25" customHeight="1">
      <c r="B24" s="115"/>
      <c r="C24" s="123"/>
      <c r="D24" s="124"/>
      <c r="E24" s="124"/>
      <c r="F24" s="124"/>
      <c r="G24" s="124"/>
      <c r="H24" s="124"/>
      <c r="I24" s="124"/>
      <c r="J24" s="124"/>
      <c r="K24" s="124"/>
      <c r="L24" s="124"/>
      <c r="M24" s="124"/>
      <c r="N24" s="124"/>
      <c r="O24" s="124"/>
      <c r="P24" s="124"/>
      <c r="Q24" s="124"/>
      <c r="R24" s="124"/>
      <c r="S24" s="124"/>
      <c r="T24" s="124"/>
      <c r="U24" s="124"/>
      <c r="V24" s="124"/>
      <c r="W24" s="124"/>
      <c r="X24" s="124"/>
      <c r="Y24" s="149"/>
      <c r="Z24" s="123"/>
      <c r="AA24" s="124"/>
      <c r="AB24" s="124"/>
      <c r="AC24" s="124"/>
      <c r="AD24" s="149"/>
      <c r="AE24" s="125"/>
      <c r="AF24" s="126"/>
      <c r="AG24" s="126"/>
      <c r="AH24" s="126"/>
      <c r="AI24" s="150"/>
    </row>
    <row r="25" spans="1:38">
      <c r="B25" s="115"/>
      <c r="C25" s="3722" t="s">
        <v>1919</v>
      </c>
      <c r="D25" s="3544"/>
      <c r="E25" s="3544"/>
      <c r="F25" s="3544"/>
      <c r="G25" s="3544"/>
      <c r="H25" s="3544"/>
      <c r="I25" s="3544"/>
      <c r="J25" s="3544"/>
      <c r="K25" s="3544"/>
      <c r="L25" s="3544"/>
      <c r="M25" s="3544"/>
      <c r="N25" s="3544"/>
      <c r="O25" s="3544"/>
      <c r="P25" s="3544"/>
      <c r="Q25" s="3544"/>
      <c r="R25" s="3544"/>
      <c r="S25" s="3544"/>
      <c r="T25" s="3544"/>
      <c r="U25" s="3544"/>
      <c r="V25" s="3544"/>
      <c r="W25" s="3544"/>
      <c r="X25" s="3544"/>
      <c r="Y25" s="3723"/>
      <c r="Z25" s="3719" t="s">
        <v>1920</v>
      </c>
      <c r="AA25" s="3557"/>
      <c r="AB25" s="3557"/>
      <c r="AC25" s="3557"/>
      <c r="AD25" s="3720"/>
      <c r="AE25" s="3530" t="s">
        <v>1921</v>
      </c>
      <c r="AF25" s="3528"/>
      <c r="AG25" s="3528"/>
      <c r="AH25" s="3528"/>
      <c r="AI25" s="3529"/>
    </row>
    <row r="26" spans="1:38">
      <c r="B26" s="115"/>
      <c r="C26" s="122"/>
      <c r="Q26" s="109"/>
      <c r="Z26" s="122"/>
      <c r="AD26" s="148"/>
      <c r="AE26" s="3719" t="s">
        <v>1922</v>
      </c>
      <c r="AF26" s="3557"/>
      <c r="AG26" s="3557"/>
      <c r="AH26" s="3557"/>
      <c r="AI26" s="3720"/>
    </row>
    <row r="27" spans="1:38" ht="5.25" customHeight="1">
      <c r="B27" s="115"/>
      <c r="C27" s="122"/>
      <c r="Q27" s="109"/>
      <c r="Z27" s="127"/>
      <c r="AA27" s="128"/>
      <c r="AB27" s="128"/>
      <c r="AC27" s="128"/>
      <c r="AD27" s="151"/>
      <c r="AE27" s="152"/>
      <c r="AF27" s="152"/>
      <c r="AG27" s="152"/>
      <c r="AH27" s="152"/>
      <c r="AI27" s="160"/>
    </row>
    <row r="28" spans="1:38" ht="5.25" customHeight="1">
      <c r="B28" s="115"/>
      <c r="C28" s="122"/>
      <c r="Q28" s="109"/>
      <c r="Z28" s="122"/>
      <c r="AD28" s="148"/>
      <c r="AE28" s="126"/>
      <c r="AF28" s="126"/>
      <c r="AG28" s="126"/>
      <c r="AH28" s="126"/>
      <c r="AI28" s="150"/>
    </row>
    <row r="29" spans="1:38">
      <c r="B29" s="115"/>
      <c r="C29" s="122"/>
      <c r="Q29" s="109"/>
      <c r="Z29" s="3721">
        <v>4001</v>
      </c>
      <c r="AA29" s="3533"/>
      <c r="AB29" s="3533"/>
      <c r="AC29" s="3533"/>
      <c r="AD29" s="3691"/>
      <c r="AE29" s="3721">
        <v>4002</v>
      </c>
      <c r="AF29" s="3533"/>
      <c r="AG29" s="3533"/>
      <c r="AH29" s="3533"/>
      <c r="AI29" s="3691"/>
    </row>
    <row r="30" spans="1:38" ht="5.25" customHeight="1">
      <c r="B30" s="115"/>
      <c r="C30" s="127"/>
      <c r="D30" s="128"/>
      <c r="E30" s="128"/>
      <c r="F30" s="128"/>
      <c r="G30" s="128"/>
      <c r="H30" s="128"/>
      <c r="I30" s="128"/>
      <c r="J30" s="128"/>
      <c r="K30" s="128"/>
      <c r="L30" s="128"/>
      <c r="M30" s="128"/>
      <c r="N30" s="128"/>
      <c r="O30" s="128"/>
      <c r="P30" s="128"/>
      <c r="Q30" s="119"/>
      <c r="R30" s="128"/>
      <c r="S30" s="128"/>
      <c r="T30" s="128"/>
      <c r="U30" s="128"/>
      <c r="V30" s="128"/>
      <c r="W30" s="128"/>
      <c r="X30" s="128"/>
      <c r="Y30" s="128"/>
      <c r="Z30" s="127"/>
      <c r="AA30" s="128"/>
      <c r="AB30" s="128"/>
      <c r="AC30" s="128"/>
      <c r="AD30" s="151"/>
      <c r="AE30" s="128"/>
      <c r="AF30" s="128"/>
      <c r="AG30" s="128"/>
      <c r="AH30" s="128"/>
      <c r="AI30" s="151"/>
    </row>
    <row r="31" spans="1:38">
      <c r="B31" s="115"/>
      <c r="C31" s="122"/>
      <c r="D31" s="3558"/>
      <c r="E31" s="3558"/>
      <c r="F31" s="3558"/>
      <c r="G31" s="3558"/>
      <c r="H31" s="3558"/>
      <c r="I31" s="3558"/>
      <c r="J31" s="3558"/>
      <c r="K31" s="3558"/>
      <c r="L31" s="3558"/>
      <c r="M31" s="3558"/>
      <c r="N31" s="3558"/>
      <c r="O31" s="3558"/>
      <c r="P31" s="3558"/>
      <c r="Q31" s="3558"/>
      <c r="R31" s="3558"/>
      <c r="S31" s="3558"/>
      <c r="T31" s="3558"/>
      <c r="U31" s="3558"/>
      <c r="V31" s="3558"/>
      <c r="W31" s="3558"/>
      <c r="X31" s="3558"/>
      <c r="Z31" s="122"/>
      <c r="AD31" s="148"/>
      <c r="AI31" s="148"/>
    </row>
    <row r="32" spans="1:38">
      <c r="B32" s="115"/>
      <c r="C32" s="123" t="s">
        <v>144</v>
      </c>
      <c r="D32" s="3558"/>
      <c r="E32" s="3558"/>
      <c r="F32" s="3558"/>
      <c r="G32" s="3558"/>
      <c r="H32" s="3558"/>
      <c r="I32" s="3558"/>
      <c r="J32" s="3558"/>
      <c r="K32" s="3558"/>
      <c r="L32" s="3558"/>
      <c r="M32" s="3558"/>
      <c r="N32" s="3558"/>
      <c r="O32" s="3558"/>
      <c r="P32" s="3558"/>
      <c r="Q32" s="3558"/>
      <c r="R32" s="3558"/>
      <c r="S32" s="3558"/>
      <c r="T32" s="3558"/>
      <c r="U32" s="3558"/>
      <c r="V32" s="3558"/>
      <c r="W32" s="3558"/>
      <c r="X32" s="3558"/>
      <c r="Y32" s="3690" t="s">
        <v>304</v>
      </c>
      <c r="Z32" s="3712"/>
      <c r="AA32" s="3713"/>
      <c r="AB32" s="3713"/>
      <c r="AC32" s="3713"/>
      <c r="AD32" s="3714"/>
      <c r="AE32" s="3712"/>
      <c r="AF32" s="3713"/>
      <c r="AG32" s="3713"/>
      <c r="AH32" s="3713"/>
      <c r="AI32" s="3714"/>
    </row>
    <row r="33" spans="1:37">
      <c r="B33" s="115"/>
      <c r="C33" s="129"/>
      <c r="D33" s="3718"/>
      <c r="E33" s="3718"/>
      <c r="F33" s="3718"/>
      <c r="G33" s="3718"/>
      <c r="H33" s="3718"/>
      <c r="I33" s="3718"/>
      <c r="J33" s="3718"/>
      <c r="K33" s="3718"/>
      <c r="L33" s="3718"/>
      <c r="M33" s="3718"/>
      <c r="N33" s="3718"/>
      <c r="O33" s="3718"/>
      <c r="P33" s="3718"/>
      <c r="Q33" s="3718"/>
      <c r="R33" s="3718"/>
      <c r="S33" s="3718"/>
      <c r="T33" s="3718"/>
      <c r="U33" s="3718"/>
      <c r="V33" s="3718"/>
      <c r="W33" s="3718"/>
      <c r="X33" s="3718"/>
      <c r="Y33" s="3724"/>
      <c r="Z33" s="3715"/>
      <c r="AA33" s="3716"/>
      <c r="AB33" s="3716"/>
      <c r="AC33" s="3716"/>
      <c r="AD33" s="3717"/>
      <c r="AE33" s="3715"/>
      <c r="AF33" s="3716"/>
      <c r="AG33" s="3716"/>
      <c r="AH33" s="3716"/>
      <c r="AI33" s="3717"/>
    </row>
    <row r="34" spans="1:37">
      <c r="B34" s="115"/>
      <c r="C34" s="130"/>
      <c r="D34" s="3558"/>
      <c r="E34" s="3558"/>
      <c r="F34" s="3558"/>
      <c r="G34" s="3558"/>
      <c r="H34" s="3558"/>
      <c r="I34" s="3558"/>
      <c r="J34" s="3558"/>
      <c r="K34" s="3558"/>
      <c r="L34" s="3558"/>
      <c r="M34" s="3558"/>
      <c r="N34" s="3558"/>
      <c r="O34" s="3558"/>
      <c r="P34" s="3558"/>
      <c r="Q34" s="3558"/>
      <c r="R34" s="3558"/>
      <c r="S34" s="3558"/>
      <c r="T34" s="3558"/>
      <c r="U34" s="3558"/>
      <c r="V34" s="3558"/>
      <c r="W34" s="3558"/>
      <c r="X34" s="3558"/>
      <c r="Z34" s="154"/>
      <c r="AA34" s="110"/>
      <c r="AB34" s="110"/>
      <c r="AC34" s="110"/>
      <c r="AD34" s="155"/>
      <c r="AE34" s="110"/>
      <c r="AF34" s="110"/>
      <c r="AG34" s="110"/>
      <c r="AH34" s="110"/>
      <c r="AI34" s="155"/>
    </row>
    <row r="35" spans="1:37">
      <c r="B35" s="115"/>
      <c r="C35" s="123" t="s">
        <v>148</v>
      </c>
      <c r="D35" s="3558"/>
      <c r="E35" s="3558"/>
      <c r="F35" s="3558"/>
      <c r="G35" s="3558"/>
      <c r="H35" s="3558"/>
      <c r="I35" s="3558"/>
      <c r="J35" s="3558"/>
      <c r="K35" s="3558"/>
      <c r="L35" s="3558"/>
      <c r="M35" s="3558"/>
      <c r="N35" s="3558"/>
      <c r="O35" s="3558"/>
      <c r="P35" s="3558"/>
      <c r="Q35" s="3558"/>
      <c r="R35" s="3558"/>
      <c r="S35" s="3558"/>
      <c r="T35" s="3558"/>
      <c r="U35" s="3558"/>
      <c r="V35" s="3558"/>
      <c r="W35" s="3558"/>
      <c r="X35" s="3558"/>
      <c r="Y35" s="3690" t="s">
        <v>306</v>
      </c>
      <c r="Z35" s="3712"/>
      <c r="AA35" s="3713"/>
      <c r="AB35" s="3713"/>
      <c r="AC35" s="3713"/>
      <c r="AD35" s="3714"/>
      <c r="AE35" s="3712"/>
      <c r="AF35" s="3713"/>
      <c r="AG35" s="3713"/>
      <c r="AH35" s="3713"/>
      <c r="AI35" s="3714"/>
    </row>
    <row r="36" spans="1:37">
      <c r="B36" s="115"/>
      <c r="C36" s="129"/>
      <c r="D36" s="3718"/>
      <c r="E36" s="3718"/>
      <c r="F36" s="3718"/>
      <c r="G36" s="3718"/>
      <c r="H36" s="3718"/>
      <c r="I36" s="3718"/>
      <c r="J36" s="3718"/>
      <c r="K36" s="3718"/>
      <c r="L36" s="3718"/>
      <c r="M36" s="3718"/>
      <c r="N36" s="3718"/>
      <c r="O36" s="3718"/>
      <c r="P36" s="3718"/>
      <c r="Q36" s="3718"/>
      <c r="R36" s="3718"/>
      <c r="S36" s="3718"/>
      <c r="T36" s="3718"/>
      <c r="U36" s="3718"/>
      <c r="V36" s="3718"/>
      <c r="W36" s="3718"/>
      <c r="X36" s="3718"/>
      <c r="Y36" s="3724"/>
      <c r="Z36" s="3715"/>
      <c r="AA36" s="3716"/>
      <c r="AB36" s="3716"/>
      <c r="AC36" s="3716"/>
      <c r="AD36" s="3717"/>
      <c r="AE36" s="3715"/>
      <c r="AF36" s="3716"/>
      <c r="AG36" s="3716"/>
      <c r="AH36" s="3716"/>
      <c r="AI36" s="3717"/>
    </row>
    <row r="37" spans="1:37">
      <c r="B37" s="115"/>
      <c r="C37" s="130"/>
      <c r="D37" s="3558"/>
      <c r="E37" s="3558"/>
      <c r="F37" s="3558"/>
      <c r="G37" s="3558"/>
      <c r="H37" s="3558"/>
      <c r="I37" s="3558"/>
      <c r="J37" s="3558"/>
      <c r="K37" s="3558"/>
      <c r="L37" s="3558"/>
      <c r="M37" s="3558"/>
      <c r="N37" s="3558"/>
      <c r="O37" s="3558"/>
      <c r="P37" s="3558"/>
      <c r="Q37" s="3558"/>
      <c r="R37" s="3558"/>
      <c r="S37" s="3558"/>
      <c r="T37" s="3558"/>
      <c r="U37" s="3558"/>
      <c r="V37" s="3558"/>
      <c r="W37" s="3558"/>
      <c r="X37" s="3558"/>
      <c r="Z37" s="154"/>
      <c r="AA37" s="110"/>
      <c r="AB37" s="110"/>
      <c r="AC37" s="110"/>
      <c r="AD37" s="155"/>
      <c r="AE37" s="110"/>
      <c r="AF37" s="110"/>
      <c r="AG37" s="110"/>
      <c r="AH37" s="110"/>
      <c r="AI37" s="155"/>
    </row>
    <row r="38" spans="1:37">
      <c r="B38" s="115"/>
      <c r="C38" s="123" t="s">
        <v>191</v>
      </c>
      <c r="D38" s="3558"/>
      <c r="E38" s="3558"/>
      <c r="F38" s="3558"/>
      <c r="G38" s="3558"/>
      <c r="H38" s="3558"/>
      <c r="I38" s="3558"/>
      <c r="J38" s="3558"/>
      <c r="K38" s="3558"/>
      <c r="L38" s="3558"/>
      <c r="M38" s="3558"/>
      <c r="N38" s="3558"/>
      <c r="O38" s="3558"/>
      <c r="P38" s="3558"/>
      <c r="Q38" s="3558"/>
      <c r="R38" s="3558"/>
      <c r="S38" s="3558"/>
      <c r="T38" s="3558"/>
      <c r="U38" s="3558"/>
      <c r="V38" s="3558"/>
      <c r="W38" s="3558"/>
      <c r="X38" s="3558"/>
      <c r="Y38" s="3690" t="s">
        <v>395</v>
      </c>
      <c r="Z38" s="3712"/>
      <c r="AA38" s="3713"/>
      <c r="AB38" s="3713"/>
      <c r="AC38" s="3713"/>
      <c r="AD38" s="3714"/>
      <c r="AE38" s="3712"/>
      <c r="AF38" s="3713"/>
      <c r="AG38" s="3713"/>
      <c r="AH38" s="3713"/>
      <c r="AI38" s="3714"/>
    </row>
    <row r="39" spans="1:37">
      <c r="B39" s="115"/>
      <c r="C39" s="127"/>
      <c r="D39" s="3718"/>
      <c r="E39" s="3718"/>
      <c r="F39" s="3718"/>
      <c r="G39" s="3718"/>
      <c r="H39" s="3718"/>
      <c r="I39" s="3718"/>
      <c r="J39" s="3718"/>
      <c r="K39" s="3718"/>
      <c r="L39" s="3718"/>
      <c r="M39" s="3718"/>
      <c r="N39" s="3718"/>
      <c r="O39" s="3718"/>
      <c r="P39" s="3718"/>
      <c r="Q39" s="3718"/>
      <c r="R39" s="3718"/>
      <c r="S39" s="3718"/>
      <c r="T39" s="3718"/>
      <c r="U39" s="3718"/>
      <c r="V39" s="3718"/>
      <c r="W39" s="3718"/>
      <c r="X39" s="3718"/>
      <c r="Y39" s="3724"/>
      <c r="Z39" s="3715"/>
      <c r="AA39" s="3716"/>
      <c r="AB39" s="3716"/>
      <c r="AC39" s="3716"/>
      <c r="AD39" s="3717"/>
      <c r="AE39" s="3715"/>
      <c r="AF39" s="3716"/>
      <c r="AG39" s="3716"/>
      <c r="AH39" s="3716"/>
      <c r="AI39" s="3717"/>
    </row>
    <row r="40" spans="1:37">
      <c r="B40" s="115"/>
      <c r="Q40" s="109"/>
    </row>
    <row r="41" spans="1:37" ht="11.25" customHeight="1">
      <c r="B41" s="67"/>
      <c r="C41" s="65"/>
      <c r="D41" s="131"/>
      <c r="E41" s="131"/>
      <c r="F41" s="131"/>
      <c r="G41" s="131"/>
      <c r="H41" s="131"/>
      <c r="I41" s="131"/>
      <c r="J41" s="131"/>
      <c r="K41" s="131"/>
      <c r="L41" s="131"/>
      <c r="M41" s="131"/>
      <c r="N41" s="131"/>
      <c r="O41" s="131"/>
      <c r="P41" s="131"/>
      <c r="Q41" s="131"/>
      <c r="R41" s="139"/>
      <c r="S41" s="139"/>
      <c r="T41" s="139"/>
      <c r="U41" s="139"/>
      <c r="V41" s="139"/>
      <c r="W41" s="139"/>
      <c r="X41" s="139"/>
      <c r="Y41" s="139"/>
      <c r="Z41" s="139"/>
      <c r="AA41" s="139"/>
      <c r="AB41" s="139"/>
      <c r="AC41" s="139"/>
      <c r="AD41" s="139"/>
      <c r="AE41" s="139"/>
      <c r="AF41" s="139"/>
      <c r="AG41" s="139"/>
      <c r="AH41" s="139"/>
      <c r="AI41" s="139"/>
      <c r="AJ41" s="139"/>
      <c r="AK41" s="131"/>
    </row>
    <row r="42" spans="1:37" ht="11.25" customHeight="1">
      <c r="B42" s="67"/>
      <c r="C42" s="65"/>
      <c r="D42" s="131"/>
      <c r="E42" s="131"/>
      <c r="F42" s="131"/>
      <c r="G42" s="131"/>
      <c r="H42" s="131"/>
      <c r="I42" s="131"/>
      <c r="J42" s="131"/>
      <c r="K42" s="131"/>
      <c r="L42" s="131"/>
      <c r="M42" s="131"/>
      <c r="N42" s="131"/>
      <c r="O42" s="131"/>
      <c r="P42" s="131"/>
      <c r="Q42" s="131"/>
      <c r="R42" s="139"/>
      <c r="S42" s="139"/>
      <c r="T42" s="139"/>
      <c r="U42" s="139"/>
      <c r="V42" s="139"/>
      <c r="W42" s="139"/>
      <c r="X42" s="139"/>
      <c r="Y42" s="139"/>
      <c r="Z42" s="139"/>
      <c r="AA42" s="139"/>
      <c r="AB42" s="139"/>
      <c r="AC42" s="139"/>
      <c r="AD42" s="139"/>
      <c r="AE42" s="139"/>
      <c r="AF42" s="139"/>
      <c r="AG42" s="139"/>
      <c r="AH42" s="139"/>
      <c r="AI42" s="114"/>
      <c r="AJ42" s="114"/>
      <c r="AK42" s="131"/>
    </row>
    <row r="43" spans="1:37" ht="11.25" customHeight="1">
      <c r="B43" s="67"/>
      <c r="C43" s="65"/>
      <c r="D43" s="131"/>
      <c r="E43" s="131"/>
      <c r="F43" s="131"/>
      <c r="G43" s="131"/>
      <c r="H43" s="131"/>
      <c r="I43" s="131"/>
      <c r="J43" s="131"/>
      <c r="K43" s="131"/>
      <c r="L43" s="131"/>
      <c r="M43" s="131"/>
      <c r="N43" s="131"/>
      <c r="O43" s="131"/>
      <c r="P43" s="131"/>
      <c r="Q43" s="131"/>
      <c r="R43" s="139"/>
      <c r="S43" s="139"/>
      <c r="T43" s="139"/>
      <c r="U43" s="139"/>
      <c r="V43" s="139"/>
      <c r="W43" s="139"/>
      <c r="X43" s="139"/>
      <c r="Y43" s="139"/>
      <c r="Z43" s="139"/>
      <c r="AA43" s="139"/>
      <c r="AB43" s="139"/>
      <c r="AC43" s="139"/>
      <c r="AD43" s="139"/>
      <c r="AE43" s="139"/>
      <c r="AF43" s="139"/>
      <c r="AG43" s="139"/>
      <c r="AH43" s="139"/>
      <c r="AI43" s="114"/>
      <c r="AJ43" s="114"/>
      <c r="AK43" s="131"/>
    </row>
    <row r="44" spans="1:37" ht="11.25" customHeight="1">
      <c r="A44" s="3558">
        <v>43</v>
      </c>
      <c r="B44" s="3558"/>
      <c r="C44" s="3558"/>
      <c r="D44" s="3558"/>
      <c r="E44" s="3558"/>
      <c r="F44" s="3558"/>
      <c r="G44" s="3558"/>
      <c r="H44" s="3558"/>
      <c r="I44" s="3558"/>
      <c r="J44" s="3558"/>
      <c r="K44" s="3558"/>
      <c r="L44" s="3558"/>
      <c r="M44" s="3558"/>
      <c r="N44" s="3558"/>
      <c r="O44" s="3558"/>
      <c r="P44" s="3558"/>
      <c r="Q44" s="3558"/>
      <c r="R44" s="3558"/>
      <c r="S44" s="3558"/>
      <c r="T44" s="3558"/>
      <c r="U44" s="3558"/>
      <c r="V44" s="3558"/>
      <c r="W44" s="3558"/>
      <c r="X44" s="3558"/>
      <c r="Y44" s="3558"/>
      <c r="Z44" s="3558"/>
      <c r="AA44" s="3558"/>
      <c r="AB44" s="3558"/>
      <c r="AC44" s="3558"/>
      <c r="AD44" s="3558"/>
      <c r="AE44" s="3558"/>
      <c r="AF44" s="3558"/>
      <c r="AG44" s="3558"/>
      <c r="AH44" s="3558"/>
      <c r="AI44" s="3558"/>
      <c r="AJ44" s="3558"/>
      <c r="AK44" s="131"/>
    </row>
    <row r="92" spans="14:14" ht="91.8">
      <c r="N92" s="161" t="s">
        <v>1566</v>
      </c>
    </row>
    <row r="93" spans="14:14" ht="102">
      <c r="N93" s="162" t="s">
        <v>1567</v>
      </c>
    </row>
  </sheetData>
  <sheetProtection selectLockedCells="1" selectUnlockedCells="1"/>
  <mergeCells count="35">
    <mergeCell ref="A1:AJ1"/>
    <mergeCell ref="A2:AJ2"/>
    <mergeCell ref="A3:AJ3"/>
    <mergeCell ref="C12:D12"/>
    <mergeCell ref="AE22:AI22"/>
    <mergeCell ref="A44:AJ44"/>
    <mergeCell ref="C13:C14"/>
    <mergeCell ref="D13:D14"/>
    <mergeCell ref="I13:I14"/>
    <mergeCell ref="J13:J14"/>
    <mergeCell ref="Y32:Y33"/>
    <mergeCell ref="Y35:Y36"/>
    <mergeCell ref="Y38:Y39"/>
    <mergeCell ref="Z32:AD33"/>
    <mergeCell ref="AE32:AI33"/>
    <mergeCell ref="K13:M14"/>
    <mergeCell ref="E13:F14"/>
    <mergeCell ref="Z35:AD36"/>
    <mergeCell ref="C23:Y23"/>
    <mergeCell ref="Z23:AD23"/>
    <mergeCell ref="AE23:AI23"/>
    <mergeCell ref="AE35:AI36"/>
    <mergeCell ref="Z38:AD39"/>
    <mergeCell ref="AE38:AI39"/>
    <mergeCell ref="B5:G6"/>
    <mergeCell ref="H5:I6"/>
    <mergeCell ref="D31:X33"/>
    <mergeCell ref="D34:X36"/>
    <mergeCell ref="D37:X39"/>
    <mergeCell ref="AE26:AI26"/>
    <mergeCell ref="Z29:AD29"/>
    <mergeCell ref="AE29:AI29"/>
    <mergeCell ref="C25:Y25"/>
    <mergeCell ref="Z25:AD25"/>
    <mergeCell ref="AE25:AI25"/>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2060"/>
  </sheetPr>
  <dimension ref="A1:AJ126"/>
  <sheetViews>
    <sheetView showGridLines="0" view="pageBreakPreview" topLeftCell="A85" zoomScaleNormal="100" workbookViewId="0">
      <selection activeCell="K123" sqref="K123:K124"/>
    </sheetView>
  </sheetViews>
  <sheetFormatPr defaultColWidth="9.109375" defaultRowHeight="12.75" customHeight="1"/>
  <cols>
    <col min="1" max="1" width="1" style="40" customWidth="1"/>
    <col min="2" max="2" width="5.5546875" style="41" customWidth="1"/>
    <col min="3" max="3" width="0.6640625" style="40" customWidth="1"/>
    <col min="4" max="12" width="3.88671875" style="40" customWidth="1"/>
    <col min="13" max="13" width="7.44140625" style="40" customWidth="1"/>
    <col min="14" max="31" width="3.88671875" style="40" customWidth="1"/>
    <col min="32" max="32" width="3.88671875" style="41" customWidth="1"/>
    <col min="33" max="33" width="6.6640625" style="40" customWidth="1"/>
    <col min="34" max="35" width="3.88671875" style="40" customWidth="1"/>
    <col min="36" max="36" width="10.33203125" style="40" customWidth="1"/>
    <col min="37" max="16384" width="9.109375" style="40"/>
  </cols>
  <sheetData>
    <row r="1" spans="1:36" ht="12.75" customHeight="1">
      <c r="A1" s="3643" t="s">
        <v>1292</v>
      </c>
      <c r="B1" s="3643"/>
      <c r="C1" s="3643"/>
      <c r="D1" s="3643"/>
      <c r="E1" s="3643"/>
      <c r="F1" s="3643"/>
      <c r="G1" s="3643"/>
      <c r="H1" s="3643"/>
      <c r="I1" s="3643"/>
      <c r="J1" s="3643"/>
      <c r="K1" s="3643"/>
      <c r="L1" s="3643"/>
      <c r="M1" s="3643"/>
      <c r="N1" s="3643"/>
      <c r="O1" s="3643"/>
      <c r="P1" s="3643"/>
      <c r="Q1" s="3643"/>
      <c r="R1" s="3643"/>
      <c r="S1" s="3643"/>
      <c r="T1" s="3643"/>
      <c r="U1" s="3643"/>
      <c r="V1" s="3643"/>
      <c r="W1" s="3643"/>
      <c r="X1" s="3643"/>
      <c r="Y1" s="3643"/>
      <c r="Z1" s="3643"/>
      <c r="AA1" s="3643"/>
      <c r="AB1" s="3643"/>
      <c r="AC1" s="3643"/>
      <c r="AD1" s="3643"/>
      <c r="AE1" s="3643"/>
      <c r="AF1" s="3643"/>
      <c r="AG1" s="3643"/>
      <c r="AH1" s="3643"/>
      <c r="AI1" s="3643"/>
      <c r="AJ1" s="3643"/>
    </row>
    <row r="2" spans="1:36" ht="12.75" customHeight="1">
      <c r="A2" s="3644" t="s">
        <v>107</v>
      </c>
      <c r="B2" s="3644"/>
      <c r="C2" s="3644"/>
      <c r="D2" s="3644"/>
      <c r="E2" s="3644"/>
      <c r="F2" s="3644"/>
      <c r="G2" s="3644"/>
      <c r="H2" s="3644"/>
      <c r="I2" s="3644"/>
      <c r="J2" s="3644"/>
      <c r="K2" s="3644"/>
      <c r="L2" s="3644"/>
      <c r="M2" s="3644"/>
      <c r="N2" s="3644"/>
      <c r="O2" s="3644"/>
      <c r="P2" s="3644"/>
      <c r="Q2" s="3644"/>
      <c r="R2" s="3644"/>
      <c r="S2" s="3644"/>
      <c r="T2" s="3644"/>
      <c r="U2" s="3644"/>
      <c r="V2" s="3644"/>
      <c r="W2" s="3644"/>
      <c r="X2" s="3644"/>
      <c r="Y2" s="3644"/>
      <c r="Z2" s="3644"/>
      <c r="AA2" s="3644"/>
      <c r="AB2" s="3644"/>
      <c r="AC2" s="3644"/>
      <c r="AD2" s="3644"/>
      <c r="AE2" s="3644"/>
      <c r="AF2" s="3644"/>
      <c r="AG2" s="3644"/>
      <c r="AH2" s="3644"/>
      <c r="AI2" s="3644"/>
      <c r="AJ2" s="3644"/>
    </row>
    <row r="3" spans="1:36" ht="12.75" customHeight="1">
      <c r="A3" s="1984" t="s">
        <v>1293</v>
      </c>
      <c r="B3" s="1984"/>
      <c r="C3" s="1984"/>
      <c r="D3" s="1984"/>
      <c r="E3" s="1984"/>
      <c r="F3" s="1984"/>
      <c r="G3" s="1984"/>
      <c r="H3" s="1984"/>
      <c r="I3" s="1984"/>
      <c r="J3" s="1984"/>
      <c r="K3" s="1984"/>
      <c r="L3" s="1984"/>
      <c r="M3" s="1984"/>
      <c r="N3" s="1984"/>
      <c r="O3" s="1984"/>
      <c r="P3" s="1984"/>
      <c r="Q3" s="1984"/>
      <c r="R3" s="1984"/>
      <c r="S3" s="1984"/>
      <c r="T3" s="1984"/>
      <c r="U3" s="1984"/>
      <c r="V3" s="1984"/>
      <c r="W3" s="1984"/>
      <c r="X3" s="1984"/>
      <c r="Y3" s="1984"/>
      <c r="Z3" s="1984"/>
      <c r="AA3" s="1984"/>
      <c r="AB3" s="1984"/>
      <c r="AC3" s="1984"/>
      <c r="AD3" s="1984"/>
      <c r="AE3" s="1984"/>
      <c r="AF3" s="1984"/>
      <c r="AG3" s="1984"/>
      <c r="AH3" s="1984"/>
      <c r="AI3" s="1984"/>
      <c r="AJ3" s="1984"/>
    </row>
    <row r="4" spans="1:36" ht="9" customHeight="1">
      <c r="A4" s="4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row>
    <row r="5" spans="1:36" ht="15" customHeight="1">
      <c r="A5" s="43"/>
      <c r="B5" s="3731" t="s">
        <v>1294</v>
      </c>
      <c r="C5" s="3732"/>
      <c r="D5" s="3732"/>
      <c r="E5" s="3732"/>
      <c r="F5" s="3732"/>
      <c r="G5" s="3732"/>
      <c r="H5" s="3594" t="s">
        <v>1923</v>
      </c>
      <c r="I5" s="3595"/>
      <c r="J5" s="82"/>
      <c r="K5" s="83" t="s">
        <v>1924</v>
      </c>
      <c r="L5" s="84"/>
      <c r="O5" s="85"/>
      <c r="P5" s="85"/>
      <c r="Q5" s="85"/>
      <c r="R5" s="85"/>
      <c r="S5" s="85"/>
      <c r="T5" s="85"/>
      <c r="U5" s="85"/>
      <c r="V5" s="85"/>
      <c r="W5" s="85"/>
      <c r="X5" s="85"/>
      <c r="Y5" s="85"/>
      <c r="Z5" s="85"/>
      <c r="AA5" s="85"/>
      <c r="AB5" s="85"/>
      <c r="AC5" s="85"/>
      <c r="AD5" s="85"/>
      <c r="AE5" s="85"/>
      <c r="AF5" s="85"/>
      <c r="AG5" s="85"/>
    </row>
    <row r="6" spans="1:36" ht="15" customHeight="1">
      <c r="A6" s="43"/>
      <c r="B6" s="3733"/>
      <c r="C6" s="3734"/>
      <c r="D6" s="3734"/>
      <c r="E6" s="3734"/>
      <c r="F6" s="3734"/>
      <c r="G6" s="3734"/>
      <c r="H6" s="3596"/>
      <c r="I6" s="3597"/>
      <c r="J6" s="82"/>
      <c r="K6" s="86" t="s">
        <v>1925</v>
      </c>
      <c r="L6" s="84"/>
      <c r="O6" s="85"/>
      <c r="P6" s="85"/>
      <c r="Q6" s="85"/>
      <c r="R6" s="85"/>
      <c r="S6" s="85"/>
      <c r="T6" s="85"/>
      <c r="U6" s="85"/>
      <c r="V6" s="85"/>
      <c r="W6" s="85"/>
      <c r="X6" s="85"/>
      <c r="Y6" s="85"/>
      <c r="Z6" s="85"/>
      <c r="AA6" s="85"/>
      <c r="AB6" s="85"/>
      <c r="AC6" s="85"/>
      <c r="AD6" s="85"/>
      <c r="AE6" s="85"/>
      <c r="AF6" s="85"/>
      <c r="AG6" s="85"/>
    </row>
    <row r="7" spans="1:36" ht="6" customHeight="1">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100"/>
    </row>
    <row r="8" spans="1:36" ht="11.25" customHeight="1">
      <c r="A8" s="45"/>
      <c r="B8" s="46" t="s">
        <v>1926</v>
      </c>
      <c r="C8" s="47"/>
      <c r="D8" s="48" t="s">
        <v>1927</v>
      </c>
      <c r="E8" s="49"/>
      <c r="F8" s="49"/>
      <c r="G8" s="49"/>
      <c r="H8" s="49"/>
      <c r="I8" s="49"/>
      <c r="J8" s="49"/>
      <c r="K8" s="49"/>
      <c r="L8" s="49"/>
      <c r="M8" s="49"/>
      <c r="N8" s="49"/>
      <c r="O8" s="49"/>
      <c r="P8" s="49"/>
      <c r="Q8" s="49"/>
      <c r="R8" s="49"/>
      <c r="S8" s="49"/>
      <c r="T8" s="49"/>
      <c r="U8" s="54"/>
      <c r="V8" s="49"/>
      <c r="W8" s="49"/>
      <c r="X8" s="49"/>
      <c r="Y8" s="49"/>
      <c r="Z8" s="49"/>
      <c r="AA8" s="49"/>
      <c r="AB8" s="49"/>
      <c r="AC8" s="49"/>
      <c r="AD8" s="97"/>
      <c r="AE8" s="98"/>
      <c r="AF8" s="99"/>
      <c r="AG8" s="100"/>
    </row>
    <row r="9" spans="1:36" ht="11.25" customHeight="1">
      <c r="A9" s="45"/>
      <c r="B9" s="44"/>
      <c r="C9" s="47"/>
      <c r="D9" s="44" t="s">
        <v>1928</v>
      </c>
      <c r="E9" s="49"/>
      <c r="F9" s="49"/>
      <c r="G9" s="49"/>
      <c r="H9" s="49"/>
      <c r="I9" s="49"/>
      <c r="J9" s="49"/>
      <c r="K9" s="49"/>
      <c r="L9" s="49"/>
      <c r="M9" s="49"/>
      <c r="N9" s="49"/>
      <c r="O9" s="49"/>
      <c r="P9" s="49"/>
      <c r="Q9" s="49"/>
      <c r="R9" s="49"/>
      <c r="S9" s="49"/>
      <c r="T9" s="49"/>
      <c r="U9" s="54"/>
      <c r="V9" s="49"/>
      <c r="W9" s="49"/>
      <c r="X9" s="49"/>
      <c r="Y9" s="49"/>
      <c r="Z9" s="49"/>
      <c r="AA9" s="49"/>
      <c r="AB9" s="49"/>
      <c r="AC9" s="49"/>
      <c r="AD9" s="97"/>
      <c r="AE9" s="98"/>
      <c r="AF9" s="99"/>
      <c r="AG9" s="100"/>
    </row>
    <row r="10" spans="1:36" ht="11.25" customHeight="1">
      <c r="A10" s="45"/>
      <c r="B10" s="44"/>
      <c r="C10" s="47"/>
      <c r="D10" s="44" t="s">
        <v>1929</v>
      </c>
      <c r="E10" s="49"/>
      <c r="F10" s="49"/>
      <c r="G10" s="49"/>
      <c r="H10" s="49"/>
      <c r="I10" s="49"/>
      <c r="J10" s="49"/>
      <c r="K10" s="49"/>
      <c r="L10" s="49"/>
      <c r="M10" s="49"/>
      <c r="N10" s="49"/>
      <c r="O10" s="49"/>
      <c r="P10" s="49"/>
      <c r="Q10" s="49"/>
      <c r="R10" s="49"/>
      <c r="S10" s="49"/>
      <c r="T10" s="49"/>
      <c r="U10" s="54"/>
      <c r="V10" s="49"/>
      <c r="W10" s="49"/>
      <c r="X10" s="49"/>
      <c r="Y10" s="49"/>
      <c r="Z10" s="49"/>
      <c r="AA10" s="49"/>
      <c r="AB10" s="49"/>
      <c r="AC10" s="49"/>
      <c r="AD10" s="97"/>
      <c r="AE10" s="98"/>
      <c r="AF10" s="99"/>
      <c r="AG10" s="100"/>
    </row>
    <row r="11" spans="1:36" ht="11.25" customHeight="1">
      <c r="A11" s="45"/>
      <c r="B11" s="44"/>
      <c r="C11" s="47"/>
      <c r="D11" s="50" t="s">
        <v>1930</v>
      </c>
      <c r="E11" s="49"/>
      <c r="F11" s="49"/>
      <c r="G11" s="49"/>
      <c r="H11" s="49"/>
      <c r="I11" s="49"/>
      <c r="J11" s="49"/>
      <c r="K11" s="49"/>
      <c r="L11" s="49"/>
      <c r="M11" s="49"/>
      <c r="N11" s="49"/>
      <c r="O11" s="49"/>
      <c r="P11" s="49"/>
      <c r="Q11" s="49"/>
      <c r="R11" s="49"/>
      <c r="S11" s="49"/>
      <c r="T11" s="49"/>
      <c r="U11" s="54"/>
      <c r="V11" s="49"/>
      <c r="W11" s="49"/>
      <c r="X11" s="49"/>
      <c r="Y11" s="49"/>
      <c r="Z11" s="49"/>
      <c r="AA11" s="49"/>
      <c r="AB11" s="49"/>
      <c r="AC11" s="49"/>
      <c r="AD11" s="97"/>
      <c r="AE11" s="98"/>
      <c r="AF11" s="99"/>
      <c r="AG11" s="100"/>
    </row>
    <row r="12" spans="1:36" ht="11.25" customHeight="1">
      <c r="A12" s="45"/>
      <c r="B12" s="44"/>
      <c r="C12" s="47"/>
      <c r="D12" s="50" t="s">
        <v>1931</v>
      </c>
      <c r="E12" s="49"/>
      <c r="F12" s="49"/>
      <c r="G12" s="49"/>
      <c r="H12" s="49"/>
      <c r="I12" s="49"/>
      <c r="J12" s="49"/>
      <c r="K12" s="49"/>
      <c r="L12" s="49"/>
      <c r="M12" s="49"/>
      <c r="N12" s="49"/>
      <c r="O12" s="49"/>
      <c r="P12" s="49"/>
      <c r="Q12" s="49"/>
      <c r="R12" s="49"/>
      <c r="S12" s="49"/>
      <c r="T12" s="49"/>
      <c r="U12" s="54"/>
      <c r="V12" s="49"/>
      <c r="W12" s="49"/>
      <c r="X12" s="49"/>
      <c r="Y12" s="49"/>
      <c r="Z12" s="49"/>
      <c r="AA12" s="49"/>
      <c r="AB12" s="49"/>
      <c r="AC12" s="49"/>
      <c r="AD12" s="97"/>
      <c r="AE12" s="98"/>
      <c r="AF12" s="99"/>
      <c r="AG12" s="100"/>
    </row>
    <row r="13" spans="1:36" ht="11.25" customHeight="1">
      <c r="A13" s="45"/>
      <c r="B13" s="44"/>
      <c r="C13" s="47"/>
      <c r="D13" s="50" t="s">
        <v>1932</v>
      </c>
      <c r="E13" s="49"/>
      <c r="F13" s="49"/>
      <c r="G13" s="49"/>
      <c r="H13" s="49"/>
      <c r="I13" s="49"/>
      <c r="J13" s="49"/>
      <c r="K13" s="49"/>
      <c r="L13" s="49"/>
      <c r="M13" s="49"/>
      <c r="N13" s="49"/>
      <c r="O13" s="49"/>
      <c r="P13" s="49"/>
      <c r="Q13" s="49"/>
      <c r="R13" s="49"/>
      <c r="S13" s="49"/>
      <c r="T13" s="49"/>
      <c r="U13" s="54"/>
      <c r="V13" s="49"/>
      <c r="W13" s="49"/>
      <c r="X13" s="49"/>
      <c r="Y13" s="49"/>
      <c r="Z13" s="49"/>
      <c r="AA13" s="49"/>
      <c r="AB13" s="49"/>
      <c r="AC13" s="49"/>
      <c r="AD13" s="97"/>
      <c r="AE13" s="98"/>
      <c r="AF13" s="99"/>
      <c r="AG13" s="100"/>
    </row>
    <row r="14" spans="1:36" ht="3.75" customHeight="1">
      <c r="A14" s="45"/>
      <c r="B14" s="44"/>
      <c r="C14" s="47"/>
      <c r="D14" s="50"/>
      <c r="E14" s="51"/>
      <c r="F14" s="51"/>
      <c r="G14" s="51"/>
      <c r="H14" s="51"/>
      <c r="I14" s="51"/>
      <c r="J14" s="51"/>
      <c r="K14" s="51"/>
      <c r="L14" s="51"/>
      <c r="M14" s="51"/>
      <c r="N14" s="51"/>
      <c r="O14" s="51"/>
      <c r="P14" s="51"/>
      <c r="Q14" s="51"/>
      <c r="R14" s="51"/>
      <c r="S14" s="51"/>
      <c r="T14" s="70"/>
      <c r="U14" s="70"/>
      <c r="V14" s="70"/>
      <c r="W14" s="49"/>
      <c r="X14" s="49"/>
      <c r="Y14" s="49"/>
      <c r="Z14" s="49"/>
      <c r="AA14" s="49"/>
      <c r="AB14" s="49"/>
      <c r="AC14" s="49"/>
      <c r="AD14" s="97"/>
      <c r="AE14" s="98"/>
      <c r="AF14" s="99"/>
      <c r="AG14" s="100"/>
    </row>
    <row r="15" spans="1:36" ht="11.25" customHeight="1">
      <c r="A15" s="45"/>
      <c r="B15" s="44"/>
      <c r="C15" s="47"/>
      <c r="D15" s="2202">
        <v>350001</v>
      </c>
      <c r="E15" s="2202"/>
      <c r="F15" s="44"/>
      <c r="I15" s="51"/>
      <c r="J15" s="51"/>
      <c r="K15" s="51"/>
      <c r="L15" s="51"/>
      <c r="M15" s="51"/>
      <c r="N15" s="51"/>
      <c r="O15" s="51"/>
      <c r="P15" s="51"/>
      <c r="Q15" s="2202"/>
      <c r="R15" s="2202"/>
      <c r="AF15" s="99"/>
      <c r="AG15" s="100"/>
    </row>
    <row r="16" spans="1:36" ht="11.25" customHeight="1">
      <c r="A16" s="45"/>
      <c r="B16" s="44"/>
      <c r="C16" s="47"/>
      <c r="D16" s="2143">
        <v>1</v>
      </c>
      <c r="E16" s="3619"/>
      <c r="F16" s="2129" t="s">
        <v>1306</v>
      </c>
      <c r="G16" s="2130"/>
      <c r="H16" s="2130"/>
      <c r="J16" s="87"/>
      <c r="K16" s="87"/>
      <c r="L16" s="49"/>
      <c r="M16" s="49"/>
      <c r="N16" s="49"/>
      <c r="AB16" s="49"/>
      <c r="AC16" s="49"/>
      <c r="AD16" s="49"/>
      <c r="AE16" s="49"/>
      <c r="AF16" s="49"/>
      <c r="AG16" s="44"/>
      <c r="AH16" s="99"/>
      <c r="AI16" s="101"/>
      <c r="AJ16" s="102"/>
    </row>
    <row r="17" spans="1:36" ht="11.25" customHeight="1">
      <c r="A17" s="45"/>
      <c r="B17" s="44"/>
      <c r="C17" s="47"/>
      <c r="D17" s="2143"/>
      <c r="E17" s="3620"/>
      <c r="F17" s="2129"/>
      <c r="G17" s="2130"/>
      <c r="H17" s="2130"/>
      <c r="J17" s="54"/>
      <c r="K17" s="54"/>
      <c r="M17" s="55"/>
      <c r="N17" s="55"/>
      <c r="AC17" s="55"/>
      <c r="AD17" s="55"/>
      <c r="AE17" s="55"/>
      <c r="AF17" s="55"/>
      <c r="AG17" s="50"/>
      <c r="AH17" s="99"/>
      <c r="AI17" s="101"/>
      <c r="AJ17" s="102"/>
    </row>
    <row r="18" spans="1:36" ht="5.25" customHeight="1">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100"/>
    </row>
    <row r="19" spans="1:36" ht="11.25" customHeight="1">
      <c r="A19" s="44"/>
      <c r="B19" s="44"/>
      <c r="C19" s="44"/>
      <c r="D19" s="2143">
        <v>2</v>
      </c>
      <c r="E19" s="3619"/>
      <c r="F19" s="2130" t="s">
        <v>1311</v>
      </c>
      <c r="G19" s="2130"/>
      <c r="H19" s="2130"/>
      <c r="J19" s="88" t="s">
        <v>1933</v>
      </c>
      <c r="K19" s="89"/>
      <c r="L19" s="90"/>
      <c r="M19" s="89"/>
      <c r="N19" s="89"/>
      <c r="O19" s="91"/>
      <c r="P19" s="44"/>
      <c r="Q19" s="44"/>
      <c r="R19" s="44"/>
      <c r="S19" s="44"/>
      <c r="T19" s="44"/>
      <c r="U19" s="44"/>
      <c r="V19" s="44"/>
      <c r="W19" s="44"/>
      <c r="X19" s="44"/>
      <c r="Y19" s="44"/>
      <c r="Z19" s="44"/>
      <c r="AA19" s="44"/>
      <c r="AB19" s="44"/>
      <c r="AC19" s="44"/>
      <c r="AD19" s="44"/>
      <c r="AE19" s="44"/>
      <c r="AF19" s="44"/>
      <c r="AG19" s="100"/>
    </row>
    <row r="20" spans="1:36" ht="11.25" customHeight="1">
      <c r="A20" s="44"/>
      <c r="B20" s="44"/>
      <c r="C20" s="44"/>
      <c r="D20" s="2143"/>
      <c r="E20" s="3620"/>
      <c r="F20" s="2130"/>
      <c r="G20" s="2130"/>
      <c r="H20" s="2130"/>
      <c r="J20" s="1972" t="s">
        <v>3278</v>
      </c>
      <c r="K20" s="92"/>
      <c r="L20" s="93"/>
      <c r="M20" s="92"/>
      <c r="N20" s="92"/>
      <c r="O20" s="94"/>
      <c r="P20" s="44"/>
      <c r="Q20" s="44"/>
      <c r="R20" s="44"/>
      <c r="S20" s="44"/>
      <c r="T20" s="44"/>
      <c r="U20" s="44"/>
      <c r="V20" s="44"/>
      <c r="W20" s="44"/>
      <c r="X20" s="44"/>
      <c r="Y20" s="44"/>
      <c r="Z20" s="44"/>
      <c r="AA20" s="44"/>
      <c r="AB20" s="44"/>
      <c r="AC20" s="44"/>
      <c r="AD20" s="44"/>
      <c r="AE20" s="44"/>
      <c r="AF20" s="44"/>
      <c r="AG20" s="100"/>
    </row>
    <row r="21" spans="1:36" ht="5.25" customHeight="1">
      <c r="A21" s="53"/>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103"/>
      <c r="AH21" s="76"/>
      <c r="AI21" s="76"/>
      <c r="AJ21" s="76"/>
    </row>
    <row r="22" spans="1:36" ht="4.5" customHeight="1">
      <c r="E22" s="54"/>
      <c r="F22" s="54"/>
      <c r="H22" s="55"/>
      <c r="I22" s="55"/>
    </row>
    <row r="23" spans="1:36" ht="11.25" customHeight="1">
      <c r="A23" s="44"/>
      <c r="B23" s="56" t="s">
        <v>1934</v>
      </c>
      <c r="C23" s="44"/>
      <c r="D23" s="57" t="s">
        <v>1935</v>
      </c>
      <c r="E23" s="47"/>
      <c r="F23" s="58"/>
      <c r="G23" s="59"/>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7"/>
      <c r="AH23" s="47"/>
      <c r="AI23" s="47"/>
    </row>
    <row r="24" spans="1:36" ht="11.25" customHeight="1">
      <c r="A24" s="44"/>
      <c r="B24" s="59"/>
      <c r="C24" s="61"/>
      <c r="D24" s="62" t="s">
        <v>1936</v>
      </c>
      <c r="E24" s="47"/>
      <c r="F24" s="58"/>
      <c r="G24" s="63"/>
      <c r="H24" s="64"/>
      <c r="I24" s="64"/>
      <c r="J24" s="64"/>
      <c r="K24" s="64"/>
      <c r="L24" s="64"/>
      <c r="M24" s="64"/>
      <c r="N24" s="64"/>
      <c r="O24" s="64"/>
      <c r="P24" s="64"/>
      <c r="Q24" s="64"/>
      <c r="R24" s="64"/>
      <c r="S24" s="64"/>
      <c r="T24" s="64"/>
      <c r="U24" s="64"/>
      <c r="V24" s="64"/>
      <c r="W24" s="64"/>
      <c r="X24" s="64"/>
      <c r="Y24" s="64"/>
      <c r="Z24" s="64"/>
      <c r="AA24" s="64"/>
      <c r="AB24" s="64"/>
      <c r="AC24" s="64"/>
      <c r="AD24" s="64"/>
      <c r="AE24" s="64"/>
      <c r="AF24" s="47"/>
      <c r="AG24" s="67"/>
      <c r="AH24" s="47"/>
      <c r="AI24" s="47"/>
    </row>
    <row r="25" spans="1:36" ht="11.25" customHeight="1">
      <c r="A25" s="44"/>
      <c r="B25" s="59"/>
      <c r="C25" s="61"/>
      <c r="D25" s="62"/>
      <c r="E25" s="47"/>
      <c r="F25" s="58"/>
      <c r="G25" s="63"/>
      <c r="H25" s="64"/>
      <c r="I25" s="64"/>
      <c r="J25" s="64"/>
      <c r="K25" s="64"/>
      <c r="L25" s="64"/>
      <c r="M25" s="64"/>
      <c r="N25" s="64"/>
      <c r="O25" s="64"/>
      <c r="P25" s="64"/>
      <c r="Q25" s="64"/>
      <c r="R25" s="64"/>
      <c r="S25" s="64"/>
      <c r="T25" s="64"/>
      <c r="U25" s="64"/>
      <c r="V25" s="64"/>
      <c r="W25" s="64"/>
      <c r="X25" s="64"/>
      <c r="Y25" s="64"/>
      <c r="Z25" s="64"/>
      <c r="AA25" s="64"/>
      <c r="AB25" s="64"/>
      <c r="AC25" s="64"/>
      <c r="AD25" s="47"/>
      <c r="AE25" s="47"/>
      <c r="AF25" s="67"/>
      <c r="AG25" s="47"/>
      <c r="AH25" s="2202">
        <v>3500</v>
      </c>
      <c r="AI25" s="2202"/>
    </row>
    <row r="26" spans="1:36" ht="11.25" customHeight="1">
      <c r="A26" s="44"/>
      <c r="B26" s="65"/>
      <c r="C26" s="66"/>
      <c r="D26" s="52" t="s">
        <v>144</v>
      </c>
      <c r="E26" s="65" t="s">
        <v>1937</v>
      </c>
      <c r="F26" s="47"/>
      <c r="G26" s="67"/>
      <c r="H26" s="67"/>
      <c r="I26" s="67"/>
      <c r="J26" s="67"/>
      <c r="K26" s="67"/>
      <c r="L26" s="67"/>
      <c r="M26" s="67"/>
      <c r="N26" s="67"/>
      <c r="O26" s="67"/>
      <c r="P26" s="95"/>
      <c r="Q26" s="95"/>
      <c r="R26" s="95"/>
      <c r="S26" s="95"/>
      <c r="T26" s="95"/>
      <c r="U26" s="95"/>
      <c r="V26" s="95"/>
      <c r="W26" s="95"/>
      <c r="X26" s="95"/>
      <c r="Y26" s="95"/>
      <c r="Z26" s="95"/>
      <c r="AA26" s="95"/>
      <c r="AB26" s="95"/>
      <c r="AC26" s="95"/>
      <c r="AD26" s="47"/>
      <c r="AE26" s="47"/>
      <c r="AF26" s="67"/>
      <c r="AG26" s="47"/>
      <c r="AH26" s="2143">
        <v>13</v>
      </c>
      <c r="AI26" s="2180"/>
    </row>
    <row r="27" spans="1:36" ht="11.25" customHeight="1">
      <c r="A27" s="40">
        <v>34</v>
      </c>
      <c r="B27" s="59"/>
      <c r="C27" s="68"/>
      <c r="D27" s="65"/>
      <c r="E27" s="69" t="s">
        <v>1938</v>
      </c>
      <c r="F27" s="64"/>
      <c r="G27" s="69"/>
      <c r="H27" s="63"/>
      <c r="I27" s="63"/>
      <c r="J27" s="63"/>
      <c r="K27" s="63"/>
      <c r="L27" s="63"/>
      <c r="M27" s="63"/>
      <c r="N27" s="63"/>
      <c r="O27" s="63"/>
      <c r="P27" s="64"/>
      <c r="Q27" s="64"/>
      <c r="R27" s="64"/>
      <c r="S27" s="64"/>
      <c r="T27" s="64"/>
      <c r="U27" s="64"/>
      <c r="V27" s="64"/>
      <c r="W27" s="64"/>
      <c r="X27" s="64"/>
      <c r="Y27" s="64"/>
      <c r="Z27" s="64"/>
      <c r="AA27" s="64"/>
      <c r="AB27" s="64"/>
      <c r="AC27" s="64"/>
      <c r="AD27" s="47"/>
      <c r="AE27" s="47"/>
      <c r="AF27" s="67"/>
      <c r="AG27" s="47"/>
      <c r="AH27" s="2143"/>
      <c r="AI27" s="2179"/>
    </row>
    <row r="28" spans="1:36" ht="6" customHeight="1">
      <c r="A28" s="44"/>
      <c r="B28" s="59"/>
      <c r="C28" s="68"/>
      <c r="D28" s="68"/>
      <c r="E28" s="60"/>
      <c r="F28" s="64"/>
      <c r="G28" s="69"/>
      <c r="H28" s="63"/>
      <c r="I28" s="63"/>
      <c r="J28" s="63"/>
      <c r="K28" s="63"/>
      <c r="L28" s="63"/>
      <c r="M28" s="63"/>
      <c r="N28" s="63"/>
      <c r="O28" s="63"/>
      <c r="P28" s="64"/>
      <c r="Q28" s="64"/>
      <c r="R28" s="64"/>
      <c r="S28" s="64"/>
      <c r="T28" s="64"/>
      <c r="U28" s="64"/>
      <c r="V28" s="64"/>
      <c r="W28" s="64"/>
      <c r="X28" s="64"/>
      <c r="Y28" s="64"/>
      <c r="Z28" s="64"/>
      <c r="AA28" s="64"/>
      <c r="AB28" s="64"/>
      <c r="AC28" s="64"/>
      <c r="AD28" s="47"/>
      <c r="AE28" s="47"/>
      <c r="AF28" s="67"/>
      <c r="AG28" s="47"/>
      <c r="AH28" s="65"/>
      <c r="AI28" s="60"/>
    </row>
    <row r="29" spans="1:36" ht="11.25" customHeight="1">
      <c r="B29" s="44"/>
      <c r="C29" s="70"/>
      <c r="D29" s="52" t="s">
        <v>148</v>
      </c>
      <c r="E29" s="57" t="s">
        <v>1939</v>
      </c>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67"/>
      <c r="AG29" s="47"/>
      <c r="AH29" s="2143">
        <v>14</v>
      </c>
      <c r="AI29" s="2180"/>
    </row>
    <row r="30" spans="1:36" ht="11.25" customHeight="1">
      <c r="B30" s="44"/>
      <c r="C30" s="70"/>
      <c r="D30" s="65"/>
      <c r="E30" s="62" t="s">
        <v>1940</v>
      </c>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67"/>
      <c r="AG30" s="47"/>
      <c r="AH30" s="2143"/>
      <c r="AI30" s="2179"/>
    </row>
    <row r="31" spans="1:36" ht="6" customHeight="1">
      <c r="B31" s="59"/>
      <c r="C31" s="60"/>
      <c r="D31" s="60"/>
      <c r="E31" s="71"/>
      <c r="F31" s="58"/>
      <c r="G31" s="63"/>
      <c r="H31" s="72"/>
      <c r="I31" s="72"/>
      <c r="J31" s="72"/>
      <c r="K31" s="72"/>
      <c r="L31" s="72"/>
      <c r="M31" s="72"/>
      <c r="N31" s="72"/>
      <c r="O31" s="72"/>
      <c r="P31" s="64"/>
      <c r="Q31" s="64"/>
      <c r="R31" s="64"/>
      <c r="S31" s="64"/>
      <c r="T31" s="64"/>
      <c r="U31" s="64"/>
      <c r="V31" s="64"/>
      <c r="W31" s="64"/>
      <c r="X31" s="64"/>
      <c r="Y31" s="64"/>
      <c r="Z31" s="64"/>
      <c r="AA31" s="64"/>
      <c r="AB31" s="64"/>
      <c r="AC31" s="64"/>
      <c r="AD31" s="47"/>
      <c r="AE31" s="47"/>
      <c r="AF31" s="67"/>
      <c r="AG31" s="47"/>
      <c r="AH31" s="64"/>
      <c r="AI31" s="60"/>
    </row>
    <row r="32" spans="1:36" ht="11.25" customHeight="1">
      <c r="B32" s="65"/>
      <c r="C32" s="73"/>
      <c r="D32" s="52" t="s">
        <v>191</v>
      </c>
      <c r="E32" s="65" t="s">
        <v>1941</v>
      </c>
      <c r="F32" s="47"/>
      <c r="G32" s="67"/>
      <c r="H32" s="67"/>
      <c r="I32" s="67"/>
      <c r="J32" s="67"/>
      <c r="K32" s="67"/>
      <c r="L32" s="67"/>
      <c r="M32" s="67"/>
      <c r="N32" s="67"/>
      <c r="O32" s="67"/>
      <c r="P32" s="95"/>
      <c r="Q32" s="95"/>
      <c r="R32" s="95"/>
      <c r="S32" s="95"/>
      <c r="T32" s="95"/>
      <c r="U32" s="95"/>
      <c r="V32" s="95"/>
      <c r="W32" s="95"/>
      <c r="X32" s="95"/>
      <c r="Y32" s="95"/>
      <c r="Z32" s="95"/>
      <c r="AA32" s="95"/>
      <c r="AB32" s="95"/>
      <c r="AC32" s="95"/>
      <c r="AD32" s="47"/>
      <c r="AE32" s="47"/>
      <c r="AF32" s="67"/>
      <c r="AG32" s="47"/>
      <c r="AH32" s="2143">
        <v>15</v>
      </c>
      <c r="AI32" s="2180"/>
    </row>
    <row r="33" spans="2:35" ht="11.25" customHeight="1">
      <c r="B33" s="65"/>
      <c r="C33" s="73"/>
      <c r="D33" s="74"/>
      <c r="E33" s="75" t="s">
        <v>1942</v>
      </c>
      <c r="F33" s="47"/>
      <c r="G33" s="67"/>
      <c r="H33" s="67"/>
      <c r="I33" s="67"/>
      <c r="J33" s="67"/>
      <c r="K33" s="67"/>
      <c r="L33" s="67"/>
      <c r="M33" s="67"/>
      <c r="N33" s="67"/>
      <c r="O33" s="67"/>
      <c r="P33" s="95"/>
      <c r="Q33" s="95"/>
      <c r="R33" s="95"/>
      <c r="S33" s="95"/>
      <c r="T33" s="95"/>
      <c r="U33" s="95"/>
      <c r="V33" s="95"/>
      <c r="W33" s="95"/>
      <c r="X33" s="95"/>
      <c r="Y33" s="95"/>
      <c r="Z33" s="95"/>
      <c r="AA33" s="95"/>
      <c r="AB33" s="95"/>
      <c r="AC33" s="95"/>
      <c r="AD33" s="47"/>
      <c r="AE33" s="47"/>
      <c r="AF33" s="67"/>
      <c r="AG33" s="47"/>
      <c r="AH33" s="2143"/>
      <c r="AI33" s="2179"/>
    </row>
    <row r="34" spans="2:35" ht="6" customHeight="1">
      <c r="B34" s="44"/>
      <c r="C34" s="47"/>
      <c r="D34" s="47"/>
      <c r="E34" s="51"/>
      <c r="F34" s="51"/>
      <c r="G34" s="51"/>
      <c r="H34" s="51"/>
      <c r="I34" s="51"/>
      <c r="J34" s="51"/>
      <c r="K34" s="51"/>
      <c r="L34" s="51"/>
      <c r="M34" s="51"/>
      <c r="N34" s="51"/>
      <c r="O34" s="51"/>
      <c r="P34" s="51"/>
      <c r="Q34" s="51"/>
      <c r="R34" s="51"/>
      <c r="S34" s="51"/>
      <c r="T34" s="70"/>
      <c r="U34" s="70"/>
      <c r="V34" s="70"/>
      <c r="W34" s="49"/>
      <c r="X34" s="49"/>
      <c r="Y34" s="49"/>
      <c r="Z34" s="49"/>
      <c r="AA34" s="49"/>
      <c r="AB34" s="49"/>
      <c r="AC34" s="49"/>
      <c r="AD34" s="47"/>
      <c r="AE34" s="47"/>
      <c r="AF34" s="99"/>
      <c r="AG34" s="100"/>
      <c r="AH34" s="97"/>
      <c r="AI34" s="98"/>
    </row>
    <row r="35" spans="2:35" ht="11.25" customHeight="1">
      <c r="B35" s="65"/>
      <c r="C35" s="66"/>
      <c r="D35" s="52" t="s">
        <v>248</v>
      </c>
      <c r="E35" s="65" t="s">
        <v>1943</v>
      </c>
      <c r="F35" s="47"/>
      <c r="G35" s="67"/>
      <c r="H35" s="67"/>
      <c r="I35" s="67"/>
      <c r="J35" s="67"/>
      <c r="K35" s="67"/>
      <c r="L35" s="67"/>
      <c r="M35" s="67"/>
      <c r="N35" s="67"/>
      <c r="O35" s="67"/>
      <c r="P35" s="95"/>
      <c r="Q35" s="95"/>
      <c r="R35" s="95"/>
      <c r="S35" s="95"/>
      <c r="T35" s="95"/>
      <c r="U35" s="95"/>
      <c r="V35" s="95"/>
      <c r="W35" s="95"/>
      <c r="X35" s="95"/>
      <c r="Y35" s="95"/>
      <c r="Z35" s="95"/>
      <c r="AA35" s="95"/>
      <c r="AB35" s="95"/>
      <c r="AC35" s="95"/>
      <c r="AD35" s="47"/>
      <c r="AE35" s="47"/>
      <c r="AF35" s="67"/>
      <c r="AG35" s="47"/>
      <c r="AH35" s="2143">
        <v>16</v>
      </c>
      <c r="AI35" s="2180"/>
    </row>
    <row r="36" spans="2:35" ht="11.25" customHeight="1">
      <c r="B36" s="59"/>
      <c r="C36" s="68"/>
      <c r="D36" s="68"/>
      <c r="E36" s="69" t="s">
        <v>1944</v>
      </c>
      <c r="F36" s="64"/>
      <c r="G36" s="69"/>
      <c r="H36" s="63"/>
      <c r="I36" s="63"/>
      <c r="J36" s="63"/>
      <c r="K36" s="63"/>
      <c r="L36" s="63"/>
      <c r="M36" s="63"/>
      <c r="N36" s="63"/>
      <c r="O36" s="63"/>
      <c r="P36" s="64"/>
      <c r="Q36" s="64"/>
      <c r="R36" s="64"/>
      <c r="S36" s="64"/>
      <c r="T36" s="64"/>
      <c r="U36" s="64"/>
      <c r="V36" s="64"/>
      <c r="W36" s="64"/>
      <c r="X36" s="64"/>
      <c r="Y36" s="64"/>
      <c r="Z36" s="64"/>
      <c r="AA36" s="64"/>
      <c r="AB36" s="64"/>
      <c r="AC36" s="64"/>
      <c r="AD36" s="47"/>
      <c r="AE36" s="47"/>
      <c r="AF36" s="67"/>
      <c r="AG36" s="47"/>
      <c r="AH36" s="2143"/>
      <c r="AI36" s="2179"/>
    </row>
    <row r="37" spans="2:35" ht="6" customHeight="1"/>
    <row r="38" spans="2:35" ht="11.25" customHeight="1">
      <c r="D38" s="52" t="s">
        <v>251</v>
      </c>
      <c r="E38" s="65" t="s">
        <v>1945</v>
      </c>
      <c r="F38" s="47"/>
      <c r="G38" s="67"/>
      <c r="H38" s="67"/>
      <c r="I38" s="67"/>
      <c r="J38" s="67"/>
      <c r="K38" s="67"/>
      <c r="L38" s="67"/>
      <c r="M38" s="67"/>
      <c r="N38" s="67"/>
      <c r="O38" s="67"/>
      <c r="P38" s="95"/>
      <c r="Q38" s="95"/>
      <c r="R38" s="95"/>
      <c r="S38" s="95"/>
      <c r="T38" s="95"/>
      <c r="U38" s="95"/>
      <c r="V38" s="95"/>
      <c r="W38" s="95"/>
      <c r="X38" s="95"/>
      <c r="Y38" s="95"/>
      <c r="Z38" s="95"/>
      <c r="AA38" s="95"/>
      <c r="AB38" s="95"/>
      <c r="AC38" s="95"/>
      <c r="AD38" s="47"/>
      <c r="AE38" s="47"/>
      <c r="AF38" s="67"/>
      <c r="AG38" s="47"/>
      <c r="AH38" s="2143">
        <v>17</v>
      </c>
      <c r="AI38" s="2180"/>
    </row>
    <row r="39" spans="2:35" ht="11.25" customHeight="1">
      <c r="D39" s="68"/>
      <c r="E39" s="69" t="s">
        <v>1946</v>
      </c>
      <c r="F39" s="64"/>
      <c r="G39" s="69"/>
      <c r="H39" s="63"/>
      <c r="I39" s="63"/>
      <c r="J39" s="63"/>
      <c r="K39" s="63"/>
      <c r="L39" s="63"/>
      <c r="M39" s="63"/>
      <c r="N39" s="63"/>
      <c r="O39" s="63"/>
      <c r="P39" s="64"/>
      <c r="Q39" s="64"/>
      <c r="R39" s="64"/>
      <c r="S39" s="64"/>
      <c r="T39" s="64"/>
      <c r="U39" s="64"/>
      <c r="V39" s="64"/>
      <c r="W39" s="64"/>
      <c r="X39" s="64"/>
      <c r="Y39" s="64"/>
      <c r="Z39" s="64"/>
      <c r="AA39" s="64"/>
      <c r="AB39" s="64"/>
      <c r="AC39" s="64"/>
      <c r="AD39" s="47"/>
      <c r="AE39" s="47"/>
      <c r="AF39" s="67"/>
      <c r="AG39" s="47"/>
      <c r="AH39" s="2143"/>
      <c r="AI39" s="2179"/>
    </row>
    <row r="40" spans="2:35" ht="6" customHeight="1"/>
    <row r="41" spans="2:35" ht="11.25" customHeight="1">
      <c r="D41" s="52" t="s">
        <v>254</v>
      </c>
      <c r="E41" s="65" t="s">
        <v>1947</v>
      </c>
      <c r="F41" s="47"/>
      <c r="G41" s="67"/>
      <c r="H41" s="67"/>
      <c r="I41" s="67"/>
      <c r="J41" s="67"/>
      <c r="K41" s="67"/>
      <c r="L41" s="67"/>
      <c r="M41" s="67"/>
      <c r="N41" s="67"/>
      <c r="O41" s="67"/>
      <c r="P41" s="95"/>
      <c r="Q41" s="95"/>
      <c r="R41" s="95"/>
      <c r="S41" s="95"/>
      <c r="T41" s="95"/>
      <c r="U41" s="95"/>
      <c r="V41" s="95"/>
      <c r="W41" s="95"/>
      <c r="X41" s="95"/>
      <c r="Y41" s="95"/>
      <c r="Z41" s="95"/>
      <c r="AA41" s="95"/>
      <c r="AB41" s="95"/>
      <c r="AC41" s="95"/>
      <c r="AD41" s="47"/>
      <c r="AE41" s="47"/>
      <c r="AF41" s="67"/>
      <c r="AG41" s="47"/>
      <c r="AH41" s="2143">
        <v>18</v>
      </c>
      <c r="AI41" s="2180"/>
    </row>
    <row r="42" spans="2:35" ht="11.25" customHeight="1">
      <c r="D42" s="68"/>
      <c r="E42" s="69" t="s">
        <v>1948</v>
      </c>
      <c r="F42" s="64"/>
      <c r="G42" s="69"/>
      <c r="H42" s="63"/>
      <c r="I42" s="63"/>
      <c r="J42" s="63"/>
      <c r="K42" s="63"/>
      <c r="L42" s="63"/>
      <c r="M42" s="63"/>
      <c r="N42" s="63"/>
      <c r="O42" s="63"/>
      <c r="P42" s="64"/>
      <c r="Q42" s="64"/>
      <c r="R42" s="64"/>
      <c r="S42" s="64"/>
      <c r="T42" s="64"/>
      <c r="U42" s="64"/>
      <c r="V42" s="64"/>
      <c r="W42" s="64"/>
      <c r="X42" s="64"/>
      <c r="Y42" s="64"/>
      <c r="Z42" s="64"/>
      <c r="AA42" s="64"/>
      <c r="AB42" s="64"/>
      <c r="AC42" s="64"/>
      <c r="AD42" s="47"/>
      <c r="AE42" s="47"/>
      <c r="AF42" s="67"/>
      <c r="AG42" s="47"/>
      <c r="AH42" s="2143"/>
      <c r="AI42" s="2179"/>
    </row>
    <row r="43" spans="2:35" ht="6" customHeight="1"/>
    <row r="44" spans="2:35" ht="11.25" customHeight="1">
      <c r="D44" s="52" t="s">
        <v>257</v>
      </c>
      <c r="E44" s="65" t="s">
        <v>1949</v>
      </c>
      <c r="F44" s="47"/>
      <c r="G44" s="67"/>
      <c r="H44" s="67"/>
      <c r="I44" s="67"/>
      <c r="J44" s="67"/>
      <c r="K44" s="67"/>
      <c r="L44" s="67"/>
      <c r="M44" s="67"/>
      <c r="N44" s="67"/>
      <c r="O44" s="67"/>
      <c r="P44" s="95"/>
      <c r="Q44" s="95"/>
      <c r="R44" s="95"/>
      <c r="S44" s="95"/>
      <c r="T44" s="95"/>
      <c r="U44" s="95"/>
      <c r="V44" s="95"/>
      <c r="W44" s="95"/>
      <c r="X44" s="95"/>
      <c r="Y44" s="95"/>
      <c r="Z44" s="95"/>
      <c r="AA44" s="95"/>
      <c r="AB44" s="95"/>
      <c r="AC44" s="95"/>
      <c r="AD44" s="47"/>
      <c r="AE44" s="47"/>
      <c r="AF44" s="67"/>
      <c r="AG44" s="47"/>
      <c r="AH44" s="2143">
        <v>19</v>
      </c>
      <c r="AI44" s="2180"/>
    </row>
    <row r="45" spans="2:35" ht="11.25" customHeight="1">
      <c r="D45" s="68"/>
      <c r="E45" s="69" t="s">
        <v>1950</v>
      </c>
      <c r="F45" s="64"/>
      <c r="G45" s="69"/>
      <c r="H45" s="63"/>
      <c r="I45" s="63"/>
      <c r="J45" s="63"/>
      <c r="K45" s="63"/>
      <c r="L45" s="63"/>
      <c r="M45" s="63"/>
      <c r="N45" s="63"/>
      <c r="O45" s="63"/>
      <c r="P45" s="64"/>
      <c r="Q45" s="64"/>
      <c r="R45" s="64"/>
      <c r="S45" s="64"/>
      <c r="T45" s="64"/>
      <c r="U45" s="64"/>
      <c r="V45" s="64"/>
      <c r="W45" s="64"/>
      <c r="X45" s="64"/>
      <c r="Y45" s="64"/>
      <c r="Z45" s="64"/>
      <c r="AA45" s="64"/>
      <c r="AB45" s="64"/>
      <c r="AC45" s="64"/>
      <c r="AD45" s="47"/>
      <c r="AE45" s="47"/>
      <c r="AF45" s="67"/>
      <c r="AG45" s="47"/>
      <c r="AH45" s="2143"/>
      <c r="AI45" s="2179"/>
    </row>
    <row r="46" spans="2:35" ht="6" customHeight="1"/>
    <row r="47" spans="2:35" ht="11.25" customHeight="1">
      <c r="D47" s="52" t="s">
        <v>260</v>
      </c>
      <c r="E47" s="65" t="s">
        <v>457</v>
      </c>
      <c r="F47" s="47"/>
      <c r="G47" s="67"/>
      <c r="H47" s="67"/>
      <c r="I47" s="67"/>
      <c r="J47" s="67"/>
      <c r="K47" s="67"/>
      <c r="L47" s="67"/>
      <c r="M47" s="67"/>
      <c r="N47" s="67"/>
      <c r="O47" s="67"/>
      <c r="P47" s="95"/>
      <c r="Q47" s="95"/>
      <c r="R47" s="95"/>
      <c r="S47" s="95"/>
      <c r="T47" s="95"/>
      <c r="U47" s="95"/>
      <c r="V47" s="95"/>
      <c r="W47" s="95"/>
      <c r="X47" s="95"/>
      <c r="Y47" s="95"/>
      <c r="Z47" s="95"/>
      <c r="AA47" s="95"/>
      <c r="AB47" s="95"/>
      <c r="AC47" s="95"/>
      <c r="AD47" s="47"/>
      <c r="AE47" s="47"/>
      <c r="AF47" s="67"/>
      <c r="AG47" s="47"/>
      <c r="AH47" s="2143">
        <v>20</v>
      </c>
      <c r="AI47" s="2180"/>
    </row>
    <row r="48" spans="2:35" ht="11.25" customHeight="1">
      <c r="D48" s="52"/>
      <c r="E48" s="75" t="s">
        <v>1951</v>
      </c>
      <c r="F48" s="47"/>
      <c r="G48" s="67"/>
      <c r="H48" s="67"/>
      <c r="I48" s="67"/>
      <c r="J48" s="67"/>
      <c r="K48" s="67"/>
      <c r="L48" s="67"/>
      <c r="M48" s="67"/>
      <c r="N48" s="67"/>
      <c r="O48" s="67"/>
      <c r="P48" s="95"/>
      <c r="Q48" s="95"/>
      <c r="R48" s="95"/>
      <c r="S48" s="95"/>
      <c r="T48" s="95"/>
      <c r="U48" s="95"/>
      <c r="V48" s="95"/>
      <c r="W48" s="95"/>
      <c r="X48" s="95"/>
      <c r="Y48" s="95"/>
      <c r="Z48" s="95"/>
      <c r="AA48" s="95"/>
      <c r="AB48" s="95"/>
      <c r="AC48" s="95"/>
      <c r="AD48" s="47"/>
      <c r="AE48" s="47"/>
      <c r="AF48" s="67"/>
      <c r="AG48" s="47"/>
      <c r="AH48" s="2143"/>
      <c r="AI48" s="2179"/>
    </row>
    <row r="49" spans="1:36" ht="5.25" customHeight="1">
      <c r="A49" s="76"/>
      <c r="B49" s="77"/>
      <c r="C49" s="76"/>
      <c r="D49" s="78"/>
      <c r="E49" s="79"/>
      <c r="F49" s="80"/>
      <c r="G49" s="81"/>
      <c r="H49" s="81"/>
      <c r="I49" s="81"/>
      <c r="J49" s="81"/>
      <c r="K49" s="81"/>
      <c r="L49" s="81"/>
      <c r="M49" s="81"/>
      <c r="N49" s="81"/>
      <c r="O49" s="81"/>
      <c r="P49" s="96"/>
      <c r="Q49" s="96"/>
      <c r="R49" s="96"/>
      <c r="S49" s="96"/>
      <c r="T49" s="96"/>
      <c r="U49" s="96"/>
      <c r="V49" s="96"/>
      <c r="W49" s="96"/>
      <c r="X49" s="96"/>
      <c r="Y49" s="96"/>
      <c r="Z49" s="96"/>
      <c r="AA49" s="96"/>
      <c r="AB49" s="96"/>
      <c r="AC49" s="96"/>
      <c r="AD49" s="80"/>
      <c r="AE49" s="80"/>
      <c r="AF49" s="81"/>
      <c r="AG49" s="80"/>
      <c r="AH49" s="79"/>
      <c r="AI49" s="104"/>
      <c r="AJ49" s="76"/>
    </row>
    <row r="50" spans="1:36" ht="5.25" customHeight="1">
      <c r="D50" s="52"/>
      <c r="E50" s="65"/>
      <c r="F50" s="47"/>
      <c r="G50" s="67"/>
      <c r="H50" s="67"/>
      <c r="I50" s="67"/>
      <c r="J50" s="67"/>
      <c r="K50" s="67"/>
      <c r="L50" s="67"/>
      <c r="M50" s="67"/>
      <c r="N50" s="67"/>
      <c r="O50" s="67"/>
      <c r="P50" s="95"/>
      <c r="Q50" s="95"/>
      <c r="R50" s="95"/>
      <c r="S50" s="95"/>
      <c r="T50" s="95"/>
      <c r="U50" s="95"/>
      <c r="V50" s="95"/>
      <c r="W50" s="95"/>
      <c r="X50" s="95"/>
      <c r="Y50" s="95"/>
      <c r="Z50" s="95"/>
      <c r="AA50" s="95"/>
      <c r="AB50" s="95"/>
      <c r="AC50" s="95"/>
      <c r="AD50" s="47"/>
      <c r="AE50" s="47"/>
      <c r="AF50" s="67"/>
      <c r="AG50" s="47"/>
      <c r="AH50" s="65"/>
      <c r="AI50" s="105"/>
    </row>
    <row r="51" spans="1:36" ht="11.25" customHeight="1">
      <c r="A51" s="44"/>
      <c r="B51" s="56" t="s">
        <v>1952</v>
      </c>
      <c r="C51" s="44"/>
      <c r="D51" s="57" t="s">
        <v>1953</v>
      </c>
      <c r="E51" s="47"/>
      <c r="F51" s="58"/>
      <c r="G51" s="59"/>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7"/>
      <c r="AH51" s="47"/>
      <c r="AI51" s="47"/>
    </row>
    <row r="52" spans="1:36" ht="11.25" customHeight="1">
      <c r="A52" s="44"/>
      <c r="B52" s="59"/>
      <c r="C52" s="61"/>
      <c r="D52" s="57" t="s">
        <v>1954</v>
      </c>
      <c r="E52" s="47"/>
      <c r="F52" s="58"/>
      <c r="G52" s="63"/>
      <c r="H52" s="64"/>
      <c r="I52" s="64"/>
      <c r="J52" s="64"/>
      <c r="K52" s="64"/>
      <c r="L52" s="64"/>
      <c r="M52" s="64"/>
      <c r="N52" s="64"/>
      <c r="O52" s="64"/>
      <c r="P52" s="64"/>
      <c r="Q52" s="64"/>
      <c r="R52" s="64"/>
      <c r="S52" s="64"/>
      <c r="T52" s="64"/>
      <c r="U52" s="64"/>
      <c r="V52" s="64"/>
      <c r="W52" s="64"/>
      <c r="X52" s="64"/>
      <c r="Y52" s="64"/>
      <c r="Z52" s="64"/>
      <c r="AA52" s="64"/>
      <c r="AB52" s="64"/>
      <c r="AC52" s="64"/>
      <c r="AD52" s="64"/>
      <c r="AE52" s="64"/>
      <c r="AF52" s="47"/>
      <c r="AG52" s="67"/>
      <c r="AH52" s="47"/>
      <c r="AI52" s="47"/>
    </row>
    <row r="53" spans="1:36" ht="11.25" customHeight="1">
      <c r="A53" s="44"/>
      <c r="B53" s="59"/>
      <c r="C53" s="61"/>
      <c r="D53" s="62" t="s">
        <v>1955</v>
      </c>
      <c r="E53" s="47"/>
      <c r="F53" s="58"/>
      <c r="G53" s="63"/>
      <c r="H53" s="64"/>
      <c r="I53" s="64"/>
      <c r="J53" s="64"/>
      <c r="K53" s="64"/>
      <c r="L53" s="64"/>
      <c r="M53" s="64"/>
      <c r="N53" s="64"/>
      <c r="O53" s="64"/>
      <c r="P53" s="64"/>
      <c r="Q53" s="64"/>
      <c r="R53" s="64"/>
      <c r="S53" s="64"/>
      <c r="T53" s="64"/>
      <c r="U53" s="64"/>
      <c r="V53" s="64"/>
      <c r="W53" s="64"/>
      <c r="X53" s="64"/>
      <c r="Y53" s="64"/>
      <c r="Z53" s="64"/>
      <c r="AA53" s="64"/>
      <c r="AB53" s="64"/>
      <c r="AC53" s="64"/>
      <c r="AD53" s="64"/>
      <c r="AE53" s="64"/>
      <c r="AF53" s="47"/>
      <c r="AG53" s="67"/>
      <c r="AH53" s="47"/>
      <c r="AI53" s="47"/>
    </row>
    <row r="54" spans="1:36" ht="11.25" customHeight="1">
      <c r="A54" s="44"/>
      <c r="B54" s="59"/>
      <c r="C54" s="61"/>
      <c r="D54" s="62" t="s">
        <v>1956</v>
      </c>
      <c r="E54" s="47"/>
      <c r="F54" s="58"/>
      <c r="G54" s="63"/>
      <c r="H54" s="64"/>
      <c r="I54" s="64"/>
      <c r="J54" s="64"/>
      <c r="K54" s="64"/>
      <c r="L54" s="64"/>
      <c r="M54" s="64"/>
      <c r="N54" s="64"/>
      <c r="O54" s="64"/>
      <c r="P54" s="64"/>
      <c r="Q54" s="64"/>
      <c r="R54" s="64"/>
      <c r="S54" s="64"/>
      <c r="T54" s="64"/>
      <c r="U54" s="64"/>
      <c r="V54" s="64"/>
      <c r="W54" s="64"/>
      <c r="X54" s="64"/>
      <c r="Y54" s="64"/>
      <c r="Z54" s="64"/>
      <c r="AA54" s="64"/>
      <c r="AB54" s="64"/>
      <c r="AC54" s="64"/>
      <c r="AD54" s="64"/>
      <c r="AE54" s="64"/>
      <c r="AF54" s="47"/>
      <c r="AG54" s="67"/>
      <c r="AH54" s="47"/>
      <c r="AI54" s="47"/>
    </row>
    <row r="55" spans="1:36" ht="11.25" customHeight="1">
      <c r="A55" s="44"/>
      <c r="B55" s="59"/>
      <c r="C55" s="61"/>
      <c r="D55" s="62"/>
      <c r="E55" s="47"/>
      <c r="F55" s="58"/>
      <c r="G55" s="63"/>
      <c r="H55" s="64"/>
      <c r="I55" s="64"/>
      <c r="J55" s="64"/>
      <c r="K55" s="64"/>
      <c r="L55" s="64"/>
      <c r="M55" s="64"/>
      <c r="N55" s="64"/>
      <c r="O55" s="64"/>
      <c r="P55" s="64"/>
      <c r="Q55" s="64"/>
      <c r="R55" s="64"/>
      <c r="S55" s="64"/>
      <c r="T55" s="64"/>
      <c r="U55" s="64"/>
      <c r="V55" s="64"/>
      <c r="W55" s="64"/>
      <c r="X55" s="64"/>
      <c r="Y55" s="64"/>
      <c r="Z55" s="64"/>
      <c r="AA55" s="64"/>
      <c r="AB55" s="64"/>
      <c r="AC55" s="64"/>
      <c r="AD55" s="47"/>
      <c r="AE55" s="47"/>
      <c r="AF55" s="67"/>
      <c r="AG55" s="47"/>
      <c r="AH55" s="2202">
        <v>3500</v>
      </c>
      <c r="AI55" s="2202"/>
    </row>
    <row r="56" spans="1:36" ht="11.25" customHeight="1">
      <c r="A56" s="44"/>
      <c r="B56" s="65"/>
      <c r="C56" s="66"/>
      <c r="D56" s="52" t="s">
        <v>144</v>
      </c>
      <c r="E56" s="65" t="s">
        <v>1957</v>
      </c>
      <c r="F56" s="47"/>
      <c r="G56" s="67"/>
      <c r="H56" s="67"/>
      <c r="I56" s="67"/>
      <c r="J56" s="67"/>
      <c r="K56" s="67"/>
      <c r="L56" s="67"/>
      <c r="M56" s="67"/>
      <c r="N56" s="67"/>
      <c r="O56" s="67"/>
      <c r="P56" s="95"/>
      <c r="Q56" s="95"/>
      <c r="R56" s="95"/>
      <c r="S56" s="95"/>
      <c r="T56" s="95"/>
      <c r="U56" s="95"/>
      <c r="V56" s="95"/>
      <c r="W56" s="95"/>
      <c r="X56" s="95"/>
      <c r="Y56" s="95"/>
      <c r="Z56" s="95"/>
      <c r="AA56" s="95"/>
      <c r="AB56" s="95"/>
      <c r="AC56" s="95"/>
      <c r="AD56" s="47"/>
      <c r="AE56" s="47"/>
      <c r="AF56" s="67"/>
      <c r="AG56" s="47"/>
      <c r="AH56" s="2143">
        <v>29</v>
      </c>
      <c r="AI56" s="2180"/>
    </row>
    <row r="57" spans="1:36" ht="11.25" customHeight="1">
      <c r="A57" s="40">
        <v>34</v>
      </c>
      <c r="B57" s="59"/>
      <c r="C57" s="68"/>
      <c r="D57" s="65"/>
      <c r="E57" s="69" t="s">
        <v>1958</v>
      </c>
      <c r="F57" s="64"/>
      <c r="G57" s="69"/>
      <c r="H57" s="63"/>
      <c r="I57" s="63"/>
      <c r="J57" s="63"/>
      <c r="K57" s="63"/>
      <c r="L57" s="63"/>
      <c r="M57" s="63"/>
      <c r="N57" s="63"/>
      <c r="O57" s="63"/>
      <c r="P57" s="64"/>
      <c r="Q57" s="64"/>
      <c r="R57" s="64"/>
      <c r="S57" s="64"/>
      <c r="T57" s="64"/>
      <c r="U57" s="64"/>
      <c r="V57" s="64"/>
      <c r="W57" s="64"/>
      <c r="X57" s="64"/>
      <c r="Y57" s="64"/>
      <c r="Z57" s="64"/>
      <c r="AA57" s="64"/>
      <c r="AB57" s="64"/>
      <c r="AC57" s="64"/>
      <c r="AD57" s="47"/>
      <c r="AE57" s="47"/>
      <c r="AF57" s="67"/>
      <c r="AG57" s="47"/>
      <c r="AH57" s="2143"/>
      <c r="AI57" s="2179"/>
    </row>
    <row r="58" spans="1:36" ht="3.75" customHeight="1">
      <c r="A58" s="44"/>
      <c r="B58" s="59"/>
      <c r="C58" s="68"/>
      <c r="D58" s="68"/>
      <c r="E58" s="60"/>
      <c r="F58" s="64"/>
      <c r="G58" s="69"/>
      <c r="H58" s="63"/>
      <c r="I58" s="63"/>
      <c r="J58" s="63"/>
      <c r="K58" s="63"/>
      <c r="L58" s="63"/>
      <c r="M58" s="63"/>
      <c r="N58" s="63"/>
      <c r="O58" s="63"/>
      <c r="P58" s="64"/>
      <c r="Q58" s="64"/>
      <c r="R58" s="64"/>
      <c r="S58" s="64"/>
      <c r="T58" s="64"/>
      <c r="U58" s="64"/>
      <c r="V58" s="64"/>
      <c r="W58" s="64"/>
      <c r="X58" s="64"/>
      <c r="Y58" s="64"/>
      <c r="Z58" s="64"/>
      <c r="AA58" s="64"/>
      <c r="AB58" s="64"/>
      <c r="AC58" s="64"/>
      <c r="AD58" s="47"/>
      <c r="AE58" s="47"/>
      <c r="AF58" s="67"/>
      <c r="AG58" s="47"/>
      <c r="AH58" s="65"/>
      <c r="AI58" s="60"/>
    </row>
    <row r="59" spans="1:36" ht="11.25" customHeight="1">
      <c r="B59" s="44"/>
      <c r="C59" s="70"/>
      <c r="D59" s="52" t="s">
        <v>148</v>
      </c>
      <c r="E59" s="57" t="s">
        <v>1959</v>
      </c>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67"/>
      <c r="AG59" s="47"/>
      <c r="AH59" s="2143">
        <v>30</v>
      </c>
      <c r="AI59" s="2180"/>
    </row>
    <row r="60" spans="1:36" ht="11.25" customHeight="1">
      <c r="B60" s="44"/>
      <c r="C60" s="70"/>
      <c r="D60" s="65"/>
      <c r="E60" s="62" t="s">
        <v>1960</v>
      </c>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67"/>
      <c r="AG60" s="47"/>
      <c r="AH60" s="2143"/>
      <c r="AI60" s="2179"/>
    </row>
    <row r="61" spans="1:36" ht="3.75" customHeight="1">
      <c r="B61" s="59"/>
      <c r="C61" s="60"/>
      <c r="D61" s="60"/>
      <c r="E61" s="71"/>
      <c r="F61" s="58"/>
      <c r="G61" s="63"/>
      <c r="H61" s="72"/>
      <c r="I61" s="72"/>
      <c r="J61" s="72"/>
      <c r="K61" s="72"/>
      <c r="L61" s="72"/>
      <c r="M61" s="72"/>
      <c r="N61" s="72"/>
      <c r="O61" s="72"/>
      <c r="P61" s="64"/>
      <c r="Q61" s="64"/>
      <c r="R61" s="64"/>
      <c r="S61" s="64"/>
      <c r="T61" s="64"/>
      <c r="U61" s="64"/>
      <c r="V61" s="64"/>
      <c r="W61" s="64"/>
      <c r="X61" s="64"/>
      <c r="Y61" s="64"/>
      <c r="Z61" s="64"/>
      <c r="AA61" s="64"/>
      <c r="AB61" s="64"/>
      <c r="AC61" s="64"/>
      <c r="AD61" s="47"/>
      <c r="AE61" s="47"/>
      <c r="AF61" s="67"/>
      <c r="AG61" s="47"/>
      <c r="AH61" s="64"/>
      <c r="AI61" s="60"/>
    </row>
    <row r="62" spans="1:36" ht="11.25" customHeight="1">
      <c r="B62" s="65"/>
      <c r="C62" s="73"/>
      <c r="D62" s="52" t="s">
        <v>191</v>
      </c>
      <c r="E62" s="65" t="s">
        <v>1961</v>
      </c>
      <c r="F62" s="47"/>
      <c r="G62" s="67"/>
      <c r="H62" s="67"/>
      <c r="I62" s="67"/>
      <c r="J62" s="67"/>
      <c r="K62" s="67"/>
      <c r="L62" s="67"/>
      <c r="M62" s="67"/>
      <c r="N62" s="67"/>
      <c r="O62" s="67"/>
      <c r="P62" s="95"/>
      <c r="Q62" s="95"/>
      <c r="R62" s="95"/>
      <c r="S62" s="95"/>
      <c r="T62" s="95"/>
      <c r="U62" s="95"/>
      <c r="V62" s="95"/>
      <c r="W62" s="95"/>
      <c r="X62" s="95"/>
      <c r="Y62" s="95"/>
      <c r="Z62" s="95"/>
      <c r="AA62" s="95"/>
      <c r="AB62" s="95"/>
      <c r="AC62" s="95"/>
      <c r="AD62" s="47"/>
      <c r="AE62" s="47"/>
      <c r="AF62" s="67"/>
      <c r="AG62" s="47"/>
      <c r="AH62" s="2143">
        <v>31</v>
      </c>
      <c r="AI62" s="2180"/>
    </row>
    <row r="63" spans="1:36" ht="11.25" customHeight="1">
      <c r="B63" s="65"/>
      <c r="C63" s="73"/>
      <c r="D63" s="74"/>
      <c r="E63" s="51" t="s">
        <v>1962</v>
      </c>
      <c r="F63" s="47"/>
      <c r="G63" s="67"/>
      <c r="H63" s="67"/>
      <c r="I63" s="67"/>
      <c r="J63" s="67"/>
      <c r="K63" s="67"/>
      <c r="L63" s="67"/>
      <c r="M63" s="67"/>
      <c r="N63" s="67"/>
      <c r="O63" s="67"/>
      <c r="P63" s="95"/>
      <c r="Q63" s="95"/>
      <c r="R63" s="95"/>
      <c r="S63" s="95"/>
      <c r="T63" s="95"/>
      <c r="U63" s="95"/>
      <c r="V63" s="95"/>
      <c r="W63" s="95"/>
      <c r="X63" s="95"/>
      <c r="Y63" s="95"/>
      <c r="Z63" s="95"/>
      <c r="AA63" s="95"/>
      <c r="AB63" s="95"/>
      <c r="AC63" s="95"/>
      <c r="AD63" s="47"/>
      <c r="AE63" s="47"/>
      <c r="AF63" s="67"/>
      <c r="AG63" s="47"/>
      <c r="AH63" s="2143"/>
      <c r="AI63" s="2179"/>
    </row>
    <row r="64" spans="1:36" ht="3.75" customHeight="1">
      <c r="B64" s="44"/>
      <c r="C64" s="47"/>
      <c r="D64" s="47"/>
      <c r="E64" s="51"/>
      <c r="F64" s="51"/>
      <c r="G64" s="51"/>
      <c r="H64" s="51"/>
      <c r="I64" s="51"/>
      <c r="J64" s="51"/>
      <c r="K64" s="51"/>
      <c r="L64" s="51"/>
      <c r="M64" s="51"/>
      <c r="N64" s="51"/>
      <c r="O64" s="51"/>
      <c r="P64" s="51"/>
      <c r="Q64" s="51"/>
      <c r="R64" s="51"/>
      <c r="S64" s="51"/>
      <c r="T64" s="70"/>
      <c r="U64" s="70"/>
      <c r="V64" s="70"/>
      <c r="W64" s="49"/>
      <c r="X64" s="49"/>
      <c r="Y64" s="49"/>
      <c r="Z64" s="49"/>
      <c r="AA64" s="49"/>
      <c r="AB64" s="49"/>
      <c r="AC64" s="49"/>
      <c r="AD64" s="47"/>
      <c r="AE64" s="47"/>
      <c r="AF64" s="99"/>
      <c r="AG64" s="100"/>
      <c r="AH64" s="97"/>
      <c r="AI64" s="98"/>
    </row>
    <row r="65" spans="2:35" ht="11.25" customHeight="1">
      <c r="B65" s="65"/>
      <c r="C65" s="66"/>
      <c r="D65" s="52" t="s">
        <v>248</v>
      </c>
      <c r="E65" s="65" t="s">
        <v>1963</v>
      </c>
      <c r="F65" s="47"/>
      <c r="G65" s="67"/>
      <c r="H65" s="67"/>
      <c r="I65" s="67"/>
      <c r="J65" s="67"/>
      <c r="K65" s="67"/>
      <c r="L65" s="67"/>
      <c r="M65" s="67"/>
      <c r="N65" s="67"/>
      <c r="O65" s="67"/>
      <c r="P65" s="95"/>
      <c r="Q65" s="95"/>
      <c r="R65" s="95"/>
      <c r="S65" s="95"/>
      <c r="T65" s="95"/>
      <c r="U65" s="95"/>
      <c r="V65" s="95"/>
      <c r="W65" s="95"/>
      <c r="X65" s="95"/>
      <c r="Y65" s="95"/>
      <c r="Z65" s="95"/>
      <c r="AA65" s="95"/>
      <c r="AB65" s="95"/>
      <c r="AC65" s="95"/>
      <c r="AD65" s="47"/>
      <c r="AE65" s="47"/>
      <c r="AF65" s="67"/>
      <c r="AG65" s="47"/>
      <c r="AH65" s="2143">
        <v>32</v>
      </c>
      <c r="AI65" s="2180"/>
    </row>
    <row r="66" spans="2:35" ht="11.25" customHeight="1">
      <c r="B66" s="59"/>
      <c r="C66" s="68"/>
      <c r="D66" s="68"/>
      <c r="E66" s="106" t="s">
        <v>1964</v>
      </c>
      <c r="F66" s="64"/>
      <c r="G66" s="69"/>
      <c r="H66" s="63"/>
      <c r="I66" s="63"/>
      <c r="J66" s="63"/>
      <c r="K66" s="63"/>
      <c r="L66" s="63"/>
      <c r="M66" s="63"/>
      <c r="N66" s="63"/>
      <c r="O66" s="63"/>
      <c r="P66" s="64"/>
      <c r="Q66" s="64"/>
      <c r="R66" s="64"/>
      <c r="S66" s="64"/>
      <c r="T66" s="64"/>
      <c r="U66" s="64"/>
      <c r="V66" s="64"/>
      <c r="W66" s="64"/>
      <c r="X66" s="64"/>
      <c r="Y66" s="64"/>
      <c r="Z66" s="64"/>
      <c r="AA66" s="64"/>
      <c r="AB66" s="64"/>
      <c r="AC66" s="64"/>
      <c r="AD66" s="47"/>
      <c r="AE66" s="47"/>
      <c r="AF66" s="67"/>
      <c r="AG66" s="47"/>
      <c r="AH66" s="2143"/>
      <c r="AI66" s="2179"/>
    </row>
    <row r="67" spans="2:35" ht="11.25" customHeight="1">
      <c r="B67" s="59" t="s">
        <v>47</v>
      </c>
      <c r="C67" s="68"/>
      <c r="D67" s="68"/>
      <c r="E67" s="69" t="s">
        <v>1965</v>
      </c>
      <c r="F67" s="64"/>
      <c r="G67" s="69"/>
      <c r="H67" s="63"/>
      <c r="I67" s="63"/>
      <c r="J67" s="63"/>
      <c r="K67" s="63"/>
      <c r="L67" s="63"/>
      <c r="M67" s="63"/>
      <c r="N67" s="63"/>
      <c r="O67" s="63"/>
      <c r="P67" s="64"/>
      <c r="Q67" s="64"/>
      <c r="R67" s="64"/>
      <c r="S67" s="64"/>
      <c r="T67" s="64"/>
      <c r="U67" s="64"/>
      <c r="V67" s="64"/>
      <c r="W67" s="64"/>
      <c r="X67" s="64"/>
      <c r="Y67" s="64"/>
      <c r="Z67" s="64"/>
      <c r="AA67" s="64"/>
      <c r="AB67" s="64"/>
      <c r="AC67" s="64"/>
      <c r="AD67" s="47"/>
      <c r="AE67" s="47"/>
      <c r="AF67" s="67"/>
      <c r="AG67" s="47"/>
      <c r="AH67" s="52"/>
      <c r="AI67" s="108"/>
    </row>
    <row r="68" spans="2:35" ht="11.25" customHeight="1">
      <c r="E68" s="50" t="s">
        <v>1966</v>
      </c>
    </row>
    <row r="69" spans="2:35" ht="3.75" customHeight="1"/>
    <row r="70" spans="2:35" ht="11.25" customHeight="1">
      <c r="D70" s="52" t="s">
        <v>251</v>
      </c>
      <c r="E70" s="65" t="s">
        <v>1967</v>
      </c>
      <c r="F70" s="47"/>
      <c r="G70" s="67"/>
      <c r="H70" s="67"/>
      <c r="I70" s="67"/>
      <c r="J70" s="67"/>
      <c r="K70" s="67"/>
      <c r="L70" s="67"/>
      <c r="M70" s="67"/>
      <c r="N70" s="67"/>
      <c r="O70" s="67"/>
      <c r="P70" s="95"/>
      <c r="Q70" s="95"/>
      <c r="R70" s="95"/>
      <c r="S70" s="95"/>
      <c r="T70" s="95"/>
      <c r="U70" s="95"/>
      <c r="V70" s="95"/>
      <c r="W70" s="95"/>
      <c r="X70" s="95"/>
      <c r="Y70" s="95"/>
      <c r="Z70" s="95"/>
      <c r="AA70" s="95"/>
      <c r="AB70" s="95"/>
      <c r="AC70" s="95"/>
      <c r="AD70" s="47"/>
      <c r="AE70" s="47"/>
      <c r="AF70" s="67"/>
      <c r="AG70" s="47"/>
      <c r="AH70" s="2143">
        <v>33</v>
      </c>
      <c r="AI70" s="2180"/>
    </row>
    <row r="71" spans="2:35" ht="11.25" customHeight="1">
      <c r="D71" s="68"/>
      <c r="E71" s="69" t="s">
        <v>1968</v>
      </c>
      <c r="F71" s="64"/>
      <c r="G71" s="69"/>
      <c r="H71" s="63"/>
      <c r="I71" s="63"/>
      <c r="J71" s="63"/>
      <c r="K71" s="63"/>
      <c r="L71" s="63"/>
      <c r="M71" s="63"/>
      <c r="N71" s="63"/>
      <c r="O71" s="63"/>
      <c r="P71" s="64"/>
      <c r="Q71" s="64"/>
      <c r="R71" s="64"/>
      <c r="S71" s="64"/>
      <c r="T71" s="64"/>
      <c r="U71" s="64"/>
      <c r="V71" s="64"/>
      <c r="W71" s="64"/>
      <c r="X71" s="64"/>
      <c r="Y71" s="64"/>
      <c r="Z71" s="64"/>
      <c r="AA71" s="64"/>
      <c r="AB71" s="64"/>
      <c r="AC71" s="64"/>
      <c r="AD71" s="47"/>
      <c r="AE71" s="47"/>
      <c r="AF71" s="67"/>
      <c r="AG71" s="47"/>
      <c r="AH71" s="2143"/>
      <c r="AI71" s="2179"/>
    </row>
    <row r="72" spans="2:35" ht="3.75" customHeight="1"/>
    <row r="73" spans="2:35" ht="11.25" customHeight="1">
      <c r="D73" s="52" t="s">
        <v>254</v>
      </c>
      <c r="E73" s="65" t="s">
        <v>1969</v>
      </c>
      <c r="F73" s="47"/>
      <c r="G73" s="67"/>
      <c r="H73" s="67"/>
      <c r="I73" s="67"/>
      <c r="J73" s="67"/>
      <c r="K73" s="67"/>
      <c r="L73" s="67"/>
      <c r="M73" s="67"/>
      <c r="N73" s="67"/>
      <c r="O73" s="67"/>
      <c r="P73" s="95"/>
      <c r="Q73" s="95"/>
      <c r="R73" s="95"/>
      <c r="S73" s="95"/>
      <c r="T73" s="95"/>
      <c r="U73" s="95"/>
      <c r="V73" s="95"/>
      <c r="W73" s="95"/>
      <c r="X73" s="95"/>
      <c r="Y73" s="95"/>
      <c r="Z73" s="95"/>
      <c r="AA73" s="95"/>
      <c r="AB73" s="95"/>
      <c r="AC73" s="95"/>
      <c r="AD73" s="47"/>
      <c r="AE73" s="47"/>
      <c r="AF73" s="67"/>
      <c r="AG73" s="47"/>
      <c r="AH73" s="2143">
        <v>34</v>
      </c>
      <c r="AI73" s="2180"/>
    </row>
    <row r="74" spans="2:35" ht="11.25" customHeight="1">
      <c r="D74" s="68"/>
      <c r="E74" s="106" t="s">
        <v>1970</v>
      </c>
      <c r="F74" s="64"/>
      <c r="G74" s="69"/>
      <c r="H74" s="63"/>
      <c r="I74" s="63"/>
      <c r="J74" s="63"/>
      <c r="K74" s="63"/>
      <c r="L74" s="63"/>
      <c r="M74" s="63"/>
      <c r="N74" s="63"/>
      <c r="O74" s="63"/>
      <c r="P74" s="64"/>
      <c r="Q74" s="64"/>
      <c r="R74" s="64"/>
      <c r="S74" s="64"/>
      <c r="T74" s="64"/>
      <c r="U74" s="64"/>
      <c r="V74" s="64"/>
      <c r="W74" s="64"/>
      <c r="X74" s="64"/>
      <c r="Y74" s="64"/>
      <c r="Z74" s="64"/>
      <c r="AA74" s="64"/>
      <c r="AB74" s="64"/>
      <c r="AC74" s="64"/>
      <c r="AD74" s="47"/>
      <c r="AE74" s="47"/>
      <c r="AF74" s="67"/>
      <c r="AG74" s="47"/>
      <c r="AH74" s="2143"/>
      <c r="AI74" s="2179"/>
    </row>
    <row r="75" spans="2:35" ht="12.75" customHeight="1">
      <c r="D75" s="68"/>
      <c r="E75" s="69" t="s">
        <v>1971</v>
      </c>
      <c r="F75" s="64"/>
      <c r="G75" s="69"/>
      <c r="H75" s="63"/>
      <c r="I75" s="63"/>
      <c r="J75" s="63"/>
      <c r="K75" s="63"/>
      <c r="L75" s="63"/>
      <c r="M75" s="63"/>
      <c r="N75" s="63"/>
      <c r="O75" s="63"/>
      <c r="P75" s="64"/>
      <c r="Q75" s="64"/>
      <c r="R75" s="64"/>
      <c r="S75" s="64"/>
      <c r="T75" s="64"/>
      <c r="U75" s="64"/>
      <c r="V75" s="64"/>
      <c r="W75" s="64"/>
      <c r="X75" s="64"/>
      <c r="Y75" s="64"/>
      <c r="Z75" s="64"/>
      <c r="AA75" s="64"/>
      <c r="AB75" s="64"/>
      <c r="AC75" s="64"/>
      <c r="AD75" s="47"/>
      <c r="AE75" s="47"/>
      <c r="AF75" s="67"/>
      <c r="AG75" s="47"/>
      <c r="AH75" s="52"/>
      <c r="AI75" s="108"/>
    </row>
    <row r="76" spans="2:35" ht="12.75" customHeight="1">
      <c r="D76" s="68"/>
      <c r="E76" s="69" t="s">
        <v>1972</v>
      </c>
      <c r="F76" s="64"/>
      <c r="G76" s="69"/>
      <c r="H76" s="63"/>
      <c r="I76" s="63"/>
      <c r="J76" s="63"/>
      <c r="K76" s="63"/>
      <c r="L76" s="63"/>
      <c r="M76" s="63"/>
      <c r="N76" s="63"/>
      <c r="O76" s="63"/>
      <c r="P76" s="64"/>
      <c r="Q76" s="64"/>
      <c r="R76" s="64"/>
      <c r="S76" s="64"/>
      <c r="T76" s="64"/>
      <c r="U76" s="64"/>
      <c r="V76" s="64"/>
      <c r="W76" s="64"/>
      <c r="X76" s="64"/>
      <c r="Y76" s="64"/>
      <c r="Z76" s="64"/>
      <c r="AA76" s="64"/>
      <c r="AB76" s="64"/>
      <c r="AC76" s="64"/>
      <c r="AD76" s="47"/>
      <c r="AE76" s="47"/>
      <c r="AF76" s="67"/>
      <c r="AG76" s="47"/>
      <c r="AH76" s="52"/>
      <c r="AI76" s="108"/>
    </row>
    <row r="77" spans="2:35" ht="3.75" customHeight="1">
      <c r="T77" s="40" t="s">
        <v>47</v>
      </c>
    </row>
    <row r="78" spans="2:35" ht="11.25" customHeight="1">
      <c r="D78" s="52" t="s">
        <v>257</v>
      </c>
      <c r="E78" s="65" t="s">
        <v>1973</v>
      </c>
      <c r="F78" s="47"/>
      <c r="G78" s="67"/>
      <c r="H78" s="67"/>
      <c r="I78" s="67"/>
      <c r="J78" s="67"/>
      <c r="K78" s="67"/>
      <c r="L78" s="67"/>
      <c r="M78" s="67"/>
      <c r="N78" s="67"/>
      <c r="O78" s="67"/>
      <c r="P78" s="95"/>
      <c r="Q78" s="95"/>
      <c r="R78" s="95"/>
      <c r="S78" s="95"/>
      <c r="T78" s="95"/>
      <c r="U78" s="95"/>
      <c r="V78" s="95"/>
      <c r="W78" s="95"/>
      <c r="X78" s="95"/>
      <c r="Y78" s="95"/>
      <c r="Z78" s="95"/>
      <c r="AA78" s="95"/>
      <c r="AB78" s="95"/>
      <c r="AC78" s="95"/>
      <c r="AD78" s="47"/>
      <c r="AE78" s="47"/>
      <c r="AF78" s="67"/>
      <c r="AG78" s="47"/>
      <c r="AH78" s="2143">
        <v>35</v>
      </c>
      <c r="AI78" s="2180"/>
    </row>
    <row r="79" spans="2:35" ht="11.25" customHeight="1">
      <c r="D79" s="68" t="s">
        <v>47</v>
      </c>
      <c r="E79" s="69" t="s">
        <v>1974</v>
      </c>
      <c r="F79" s="64"/>
      <c r="G79" s="69"/>
      <c r="H79" s="63"/>
      <c r="I79" s="63"/>
      <c r="J79" s="63"/>
      <c r="K79" s="63"/>
      <c r="L79" s="63"/>
      <c r="M79" s="63"/>
      <c r="N79" s="63"/>
      <c r="O79" s="63"/>
      <c r="P79" s="64"/>
      <c r="Q79" s="64"/>
      <c r="R79" s="64"/>
      <c r="S79" s="64"/>
      <c r="T79" s="64"/>
      <c r="U79" s="64"/>
      <c r="V79" s="64"/>
      <c r="W79" s="64"/>
      <c r="X79" s="64"/>
      <c r="Y79" s="64"/>
      <c r="Z79" s="64"/>
      <c r="AA79" s="64"/>
      <c r="AB79" s="64"/>
      <c r="AC79" s="64"/>
      <c r="AD79" s="47"/>
      <c r="AE79" s="47"/>
      <c r="AF79" s="67"/>
      <c r="AG79" s="47"/>
      <c r="AH79" s="2143"/>
      <c r="AI79" s="2179"/>
    </row>
    <row r="80" spans="2:35" ht="12.75" customHeight="1">
      <c r="D80" s="68"/>
      <c r="E80" s="69" t="s">
        <v>1975</v>
      </c>
      <c r="F80" s="64"/>
      <c r="G80" s="69"/>
      <c r="H80" s="63"/>
      <c r="I80" s="63"/>
      <c r="J80" s="63"/>
      <c r="K80" s="63"/>
      <c r="L80" s="63"/>
      <c r="M80" s="63"/>
      <c r="N80" s="63"/>
      <c r="O80" s="63"/>
      <c r="P80" s="64"/>
      <c r="Q80" s="64"/>
      <c r="R80" s="64"/>
      <c r="S80" s="64"/>
      <c r="T80" s="64"/>
      <c r="U80" s="64"/>
      <c r="V80" s="64"/>
      <c r="W80" s="64"/>
      <c r="X80" s="64"/>
      <c r="Y80" s="64"/>
      <c r="Z80" s="64"/>
      <c r="AA80" s="64"/>
      <c r="AB80" s="64"/>
      <c r="AC80" s="64"/>
      <c r="AD80" s="47"/>
      <c r="AE80" s="47"/>
      <c r="AF80" s="67"/>
      <c r="AG80" s="47"/>
      <c r="AH80" s="52"/>
      <c r="AI80" s="108"/>
    </row>
    <row r="81" spans="1:36" ht="3.75" customHeight="1"/>
    <row r="82" spans="1:36" ht="11.25" customHeight="1">
      <c r="D82" s="52" t="s">
        <v>260</v>
      </c>
      <c r="E82" s="65" t="s">
        <v>1976</v>
      </c>
      <c r="F82" s="47"/>
      <c r="G82" s="67"/>
      <c r="H82" s="67"/>
      <c r="I82" s="67"/>
      <c r="J82" s="67"/>
      <c r="K82" s="67"/>
      <c r="L82" s="67"/>
      <c r="M82" s="67"/>
      <c r="N82" s="67"/>
      <c r="O82" s="67"/>
      <c r="P82" s="95"/>
      <c r="Q82" s="95"/>
      <c r="R82" s="95"/>
      <c r="S82" s="95"/>
      <c r="T82" s="95"/>
      <c r="U82" s="95"/>
      <c r="V82" s="95"/>
      <c r="W82" s="95"/>
      <c r="X82" s="95"/>
      <c r="Y82" s="95"/>
      <c r="Z82" s="95"/>
      <c r="AA82" s="95"/>
      <c r="AB82" s="95"/>
      <c r="AC82" s="95"/>
      <c r="AD82" s="47"/>
      <c r="AE82" s="47"/>
      <c r="AF82" s="67"/>
      <c r="AG82" s="47"/>
      <c r="AH82" s="2143">
        <v>36</v>
      </c>
      <c r="AI82" s="2180"/>
    </row>
    <row r="83" spans="1:36" ht="11.25" customHeight="1">
      <c r="D83" s="52"/>
      <c r="E83" s="75" t="s">
        <v>1977</v>
      </c>
      <c r="F83" s="47"/>
      <c r="G83" s="67"/>
      <c r="H83" s="67"/>
      <c r="I83" s="67"/>
      <c r="J83" s="67"/>
      <c r="K83" s="67"/>
      <c r="L83" s="67"/>
      <c r="M83" s="67"/>
      <c r="N83" s="67"/>
      <c r="O83" s="67"/>
      <c r="P83" s="95"/>
      <c r="Q83" s="95"/>
      <c r="R83" s="95"/>
      <c r="S83" s="95"/>
      <c r="T83" s="95"/>
      <c r="U83" s="95"/>
      <c r="V83" s="95"/>
      <c r="W83" s="95"/>
      <c r="X83" s="95"/>
      <c r="Y83" s="95"/>
      <c r="Z83" s="95"/>
      <c r="AA83" s="95"/>
      <c r="AB83" s="95"/>
      <c r="AC83" s="95"/>
      <c r="AD83" s="47"/>
      <c r="AE83" s="47"/>
      <c r="AF83" s="67"/>
      <c r="AG83" s="47"/>
      <c r="AH83" s="2143"/>
      <c r="AI83" s="2179"/>
    </row>
    <row r="84" spans="1:36" ht="3.75" customHeight="1">
      <c r="D84" s="52"/>
      <c r="E84" s="65"/>
      <c r="F84" s="47"/>
      <c r="G84" s="67"/>
      <c r="H84" s="67"/>
      <c r="I84" s="67"/>
      <c r="J84" s="67"/>
      <c r="K84" s="67"/>
      <c r="L84" s="67"/>
      <c r="M84" s="67"/>
      <c r="N84" s="67"/>
      <c r="O84" s="67"/>
      <c r="P84" s="95"/>
      <c r="Q84" s="95"/>
      <c r="R84" s="95"/>
      <c r="S84" s="95"/>
      <c r="T84" s="95"/>
      <c r="U84" s="95"/>
      <c r="V84" s="95"/>
      <c r="W84" s="95"/>
      <c r="X84" s="95"/>
      <c r="Y84" s="95"/>
      <c r="Z84" s="95"/>
      <c r="AA84" s="95"/>
      <c r="AB84" s="95"/>
      <c r="AC84" s="95"/>
      <c r="AD84" s="47"/>
      <c r="AE84" s="47"/>
      <c r="AF84" s="67"/>
      <c r="AG84" s="47"/>
      <c r="AH84" s="65"/>
      <c r="AI84" s="105"/>
    </row>
    <row r="85" spans="1:36" ht="11.25" customHeight="1">
      <c r="D85" s="52" t="s">
        <v>207</v>
      </c>
      <c r="E85" s="65" t="s">
        <v>1978</v>
      </c>
      <c r="F85" s="47"/>
      <c r="G85" s="67"/>
      <c r="H85" s="67"/>
      <c r="I85" s="67"/>
      <c r="J85" s="67"/>
      <c r="K85" s="67"/>
      <c r="L85" s="67"/>
      <c r="M85" s="67"/>
      <c r="N85" s="67"/>
      <c r="O85" s="67"/>
      <c r="P85" s="95"/>
      <c r="Q85" s="95"/>
      <c r="R85" s="95"/>
      <c r="S85" s="95"/>
      <c r="T85" s="95"/>
      <c r="U85" s="95"/>
      <c r="V85" s="95"/>
      <c r="W85" s="95"/>
      <c r="X85" s="95"/>
      <c r="Y85" s="95"/>
      <c r="Z85" s="95"/>
      <c r="AA85" s="95"/>
      <c r="AB85" s="95"/>
      <c r="AC85" s="95"/>
      <c r="AD85" s="47"/>
      <c r="AE85" s="47"/>
      <c r="AF85" s="67"/>
      <c r="AG85" s="47"/>
      <c r="AH85" s="2143">
        <v>37</v>
      </c>
      <c r="AI85" s="2180"/>
    </row>
    <row r="86" spans="1:36" ht="11.25" customHeight="1">
      <c r="D86" s="52"/>
      <c r="E86" s="75" t="s">
        <v>1979</v>
      </c>
      <c r="F86" s="47"/>
      <c r="G86" s="67"/>
      <c r="H86" s="67"/>
      <c r="I86" s="67"/>
      <c r="J86" s="67"/>
      <c r="K86" s="67"/>
      <c r="L86" s="67"/>
      <c r="M86" s="67"/>
      <c r="N86" s="67"/>
      <c r="O86" s="67"/>
      <c r="P86" s="95"/>
      <c r="Q86" s="95"/>
      <c r="R86" s="95"/>
      <c r="S86" s="95"/>
      <c r="T86" s="95"/>
      <c r="U86" s="95"/>
      <c r="V86" s="95"/>
      <c r="W86" s="95"/>
      <c r="X86" s="95"/>
      <c r="Y86" s="95"/>
      <c r="Z86" s="95"/>
      <c r="AA86" s="95"/>
      <c r="AB86" s="95"/>
      <c r="AC86" s="95"/>
      <c r="AD86" s="47"/>
      <c r="AE86" s="47"/>
      <c r="AF86" s="67"/>
      <c r="AG86" s="47"/>
      <c r="AH86" s="2143"/>
      <c r="AI86" s="2179"/>
    </row>
    <row r="87" spans="1:36" ht="3.75" customHeight="1">
      <c r="D87" s="52"/>
      <c r="E87" s="65"/>
      <c r="F87" s="47"/>
      <c r="G87" s="67"/>
      <c r="H87" s="67"/>
      <c r="I87" s="67"/>
      <c r="J87" s="67"/>
      <c r="K87" s="67"/>
      <c r="L87" s="67"/>
      <c r="M87" s="67"/>
      <c r="N87" s="67"/>
      <c r="O87" s="67"/>
      <c r="P87" s="95"/>
      <c r="Q87" s="95"/>
      <c r="R87" s="95"/>
      <c r="S87" s="95"/>
      <c r="T87" s="95"/>
      <c r="U87" s="95"/>
      <c r="V87" s="95"/>
      <c r="W87" s="95"/>
      <c r="X87" s="95"/>
      <c r="Y87" s="95"/>
      <c r="Z87" s="95"/>
      <c r="AA87" s="95"/>
      <c r="AB87" s="95"/>
      <c r="AC87" s="95"/>
      <c r="AD87" s="47"/>
      <c r="AE87" s="47"/>
      <c r="AF87" s="67"/>
      <c r="AG87" s="47"/>
      <c r="AH87" s="65"/>
      <c r="AI87" s="105"/>
    </row>
    <row r="88" spans="1:36" ht="11.25" customHeight="1">
      <c r="D88" s="52" t="s">
        <v>914</v>
      </c>
      <c r="E88" s="65" t="s">
        <v>1980</v>
      </c>
      <c r="F88" s="47"/>
      <c r="G88" s="67"/>
      <c r="H88" s="67"/>
      <c r="I88" s="67"/>
      <c r="J88" s="67"/>
      <c r="K88" s="67"/>
      <c r="L88" s="67"/>
      <c r="M88" s="67"/>
      <c r="N88" s="67"/>
      <c r="O88" s="67"/>
      <c r="P88" s="95"/>
      <c r="Q88" s="95"/>
      <c r="R88" s="95"/>
      <c r="S88" s="95"/>
      <c r="T88" s="95"/>
      <c r="U88" s="95"/>
      <c r="V88" s="95"/>
      <c r="W88" s="95"/>
      <c r="X88" s="95"/>
      <c r="Y88" s="95"/>
      <c r="Z88" s="95"/>
      <c r="AA88" s="95"/>
      <c r="AB88" s="95"/>
      <c r="AC88" s="95"/>
      <c r="AD88" s="47"/>
      <c r="AE88" s="47"/>
      <c r="AF88" s="67"/>
      <c r="AG88" s="47"/>
      <c r="AH88" s="2143">
        <v>38</v>
      </c>
      <c r="AI88" s="2180"/>
    </row>
    <row r="89" spans="1:36" ht="11.25" customHeight="1">
      <c r="D89" s="52"/>
      <c r="E89" s="75" t="s">
        <v>1981</v>
      </c>
      <c r="F89" s="47"/>
      <c r="G89" s="67"/>
      <c r="H89" s="67"/>
      <c r="I89" s="67"/>
      <c r="J89" s="67"/>
      <c r="K89" s="67"/>
      <c r="L89" s="67"/>
      <c r="M89" s="67"/>
      <c r="N89" s="67"/>
      <c r="O89" s="67"/>
      <c r="P89" s="95"/>
      <c r="Q89" s="95"/>
      <c r="R89" s="95"/>
      <c r="S89" s="95"/>
      <c r="T89" s="95"/>
      <c r="U89" s="95"/>
      <c r="V89" s="95"/>
      <c r="W89" s="95"/>
      <c r="X89" s="95"/>
      <c r="Y89" s="95"/>
      <c r="Z89" s="95"/>
      <c r="AA89" s="95"/>
      <c r="AB89" s="95"/>
      <c r="AC89" s="95"/>
      <c r="AD89" s="47"/>
      <c r="AE89" s="47"/>
      <c r="AF89" s="67"/>
      <c r="AG89" s="47"/>
      <c r="AH89" s="2143"/>
      <c r="AI89" s="2179"/>
    </row>
    <row r="90" spans="1:36" ht="5.25" customHeight="1">
      <c r="A90" s="76"/>
      <c r="B90" s="77"/>
      <c r="C90" s="76"/>
      <c r="D90" s="78"/>
      <c r="E90" s="79"/>
      <c r="F90" s="80"/>
      <c r="G90" s="81"/>
      <c r="H90" s="81"/>
      <c r="I90" s="81"/>
      <c r="J90" s="81"/>
      <c r="K90" s="81"/>
      <c r="L90" s="81"/>
      <c r="M90" s="81"/>
      <c r="N90" s="81"/>
      <c r="O90" s="81"/>
      <c r="P90" s="96"/>
      <c r="Q90" s="96"/>
      <c r="R90" s="96"/>
      <c r="S90" s="96"/>
      <c r="T90" s="96"/>
      <c r="U90" s="96"/>
      <c r="V90" s="96"/>
      <c r="W90" s="96"/>
      <c r="X90" s="96"/>
      <c r="Y90" s="96"/>
      <c r="Z90" s="96"/>
      <c r="AA90" s="96"/>
      <c r="AB90" s="96"/>
      <c r="AC90" s="96"/>
      <c r="AD90" s="80"/>
      <c r="AE90" s="80"/>
      <c r="AF90" s="81"/>
      <c r="AG90" s="80"/>
      <c r="AH90" s="79"/>
      <c r="AI90" s="104"/>
      <c r="AJ90" s="76"/>
    </row>
    <row r="91" spans="1:36" ht="3" customHeight="1">
      <c r="D91" s="52"/>
      <c r="E91" s="65"/>
      <c r="F91" s="47"/>
      <c r="G91" s="67"/>
      <c r="H91" s="67"/>
      <c r="I91" s="67"/>
      <c r="J91" s="67"/>
      <c r="K91" s="67"/>
      <c r="L91" s="67"/>
      <c r="M91" s="67"/>
      <c r="N91" s="67"/>
      <c r="O91" s="67"/>
      <c r="P91" s="95"/>
      <c r="Q91" s="95"/>
      <c r="R91" s="95"/>
      <c r="S91" s="95"/>
      <c r="T91" s="95"/>
      <c r="U91" s="95"/>
      <c r="V91" s="95"/>
      <c r="W91" s="95"/>
      <c r="X91" s="95"/>
      <c r="Y91" s="95"/>
      <c r="Z91" s="95"/>
      <c r="AA91" s="95"/>
      <c r="AB91" s="95"/>
      <c r="AC91" s="95"/>
      <c r="AD91" s="47"/>
      <c r="AE91" s="47"/>
      <c r="AF91" s="67"/>
      <c r="AG91" s="47"/>
      <c r="AH91" s="65"/>
      <c r="AI91" s="105"/>
    </row>
    <row r="92" spans="1:36" ht="11.25" customHeight="1">
      <c r="A92" s="44"/>
      <c r="B92" s="56" t="s">
        <v>1982</v>
      </c>
      <c r="C92" s="44"/>
      <c r="D92" s="57" t="s">
        <v>1983</v>
      </c>
      <c r="E92" s="47"/>
      <c r="F92" s="58"/>
      <c r="G92" s="59"/>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7"/>
      <c r="AH92" s="47"/>
      <c r="AI92" s="47"/>
    </row>
    <row r="93" spans="1:36" ht="11.25" customHeight="1">
      <c r="A93" s="44"/>
      <c r="B93" s="59"/>
      <c r="C93" s="61"/>
      <c r="D93" s="57" t="s">
        <v>1455</v>
      </c>
      <c r="E93" s="47"/>
      <c r="F93" s="58"/>
      <c r="G93" s="63"/>
      <c r="H93" s="64"/>
      <c r="I93" s="64"/>
      <c r="J93" s="64"/>
      <c r="K93" s="64"/>
      <c r="L93" s="64"/>
      <c r="M93" s="64"/>
      <c r="N93" s="64"/>
      <c r="O93" s="64"/>
      <c r="P93" s="64"/>
      <c r="Q93" s="64"/>
      <c r="R93" s="64"/>
      <c r="S93" s="64"/>
      <c r="T93" s="64"/>
      <c r="U93" s="64"/>
      <c r="V93" s="64"/>
      <c r="W93" s="64"/>
      <c r="X93" s="64"/>
      <c r="Y93" s="64"/>
      <c r="Z93" s="64"/>
      <c r="AA93" s="64"/>
      <c r="AB93" s="64"/>
      <c r="AC93" s="64"/>
      <c r="AD93" s="64"/>
      <c r="AE93" s="64"/>
      <c r="AF93" s="47"/>
      <c r="AG93" s="67"/>
      <c r="AH93" s="47"/>
      <c r="AI93" s="47"/>
    </row>
    <row r="94" spans="1:36" ht="11.25" customHeight="1">
      <c r="A94" s="44"/>
      <c r="B94" s="59"/>
      <c r="C94" s="61"/>
      <c r="D94" s="62" t="s">
        <v>1984</v>
      </c>
      <c r="E94" s="47"/>
      <c r="F94" s="58"/>
      <c r="G94" s="63"/>
      <c r="H94" s="64"/>
      <c r="I94" s="64"/>
      <c r="J94" s="64"/>
      <c r="K94" s="64"/>
      <c r="L94" s="64"/>
      <c r="M94" s="64"/>
      <c r="N94" s="64"/>
      <c r="O94" s="64"/>
      <c r="P94" s="64"/>
      <c r="Q94" s="64"/>
      <c r="R94" s="64"/>
      <c r="S94" s="64"/>
      <c r="T94" s="64"/>
      <c r="U94" s="64"/>
      <c r="V94" s="64"/>
      <c r="W94" s="64"/>
      <c r="X94" s="64"/>
      <c r="Y94" s="64"/>
      <c r="Z94" s="64"/>
      <c r="AA94" s="64"/>
      <c r="AB94" s="64"/>
      <c r="AC94" s="64"/>
      <c r="AD94" s="64"/>
      <c r="AE94" s="64"/>
      <c r="AF94" s="47"/>
      <c r="AG94" s="67"/>
      <c r="AH94" s="47"/>
      <c r="AI94" s="47"/>
    </row>
    <row r="95" spans="1:36" ht="11.25" customHeight="1">
      <c r="A95" s="44"/>
      <c r="B95" s="59"/>
      <c r="C95" s="61"/>
      <c r="D95" s="62" t="s">
        <v>1457</v>
      </c>
      <c r="E95" s="47"/>
      <c r="F95" s="58"/>
      <c r="G95" s="63"/>
      <c r="H95" s="64"/>
      <c r="I95" s="64"/>
      <c r="J95" s="64"/>
      <c r="K95" s="64"/>
      <c r="L95" s="64"/>
      <c r="M95" s="64"/>
      <c r="N95" s="64"/>
      <c r="O95" s="64"/>
      <c r="P95" s="64"/>
      <c r="Q95" s="64"/>
      <c r="R95" s="64"/>
      <c r="S95" s="64"/>
      <c r="T95" s="64"/>
      <c r="U95" s="64"/>
      <c r="V95" s="64"/>
      <c r="W95" s="64"/>
      <c r="X95" s="64"/>
      <c r="Y95" s="64"/>
      <c r="Z95" s="64"/>
      <c r="AA95" s="64"/>
      <c r="AB95" s="64"/>
      <c r="AC95" s="64"/>
      <c r="AD95" s="64"/>
      <c r="AE95" s="64"/>
      <c r="AF95" s="47"/>
      <c r="AG95" s="67"/>
      <c r="AH95" s="47"/>
      <c r="AI95" s="47"/>
    </row>
    <row r="96" spans="1:36" ht="11.25" customHeight="1">
      <c r="A96" s="44"/>
      <c r="B96" s="59"/>
      <c r="C96" s="61"/>
      <c r="D96" s="62"/>
      <c r="E96" s="47"/>
      <c r="F96" s="58"/>
      <c r="G96" s="63"/>
      <c r="H96" s="64"/>
      <c r="I96" s="64"/>
      <c r="J96" s="64"/>
      <c r="K96" s="64"/>
      <c r="L96" s="64"/>
      <c r="M96" s="64"/>
      <c r="N96" s="64"/>
      <c r="O96" s="64"/>
      <c r="P96" s="64"/>
      <c r="Q96" s="64"/>
      <c r="R96" s="64"/>
      <c r="S96" s="64"/>
      <c r="T96" s="64"/>
      <c r="U96" s="64"/>
      <c r="V96" s="64"/>
      <c r="W96" s="64"/>
      <c r="X96" s="64"/>
      <c r="Y96" s="64"/>
      <c r="Z96" s="64"/>
      <c r="AA96" s="64"/>
      <c r="AB96" s="64"/>
      <c r="AC96" s="64"/>
      <c r="AD96" s="47"/>
      <c r="AE96" s="47"/>
      <c r="AF96" s="67"/>
      <c r="AG96" s="47"/>
      <c r="AH96" s="2202">
        <v>3500</v>
      </c>
      <c r="AI96" s="2202"/>
    </row>
    <row r="97" spans="1:35" ht="11.25" customHeight="1">
      <c r="A97" s="44"/>
      <c r="B97" s="65"/>
      <c r="C97" s="66"/>
      <c r="D97" s="52" t="s">
        <v>144</v>
      </c>
      <c r="E97" s="65" t="s">
        <v>1985</v>
      </c>
      <c r="F97" s="47"/>
      <c r="G97" s="67"/>
      <c r="H97" s="67"/>
      <c r="I97" s="67"/>
      <c r="J97" s="67"/>
      <c r="K97" s="67"/>
      <c r="L97" s="67"/>
      <c r="M97" s="67"/>
      <c r="N97" s="67"/>
      <c r="O97" s="67"/>
      <c r="P97" s="95"/>
      <c r="Q97" s="95"/>
      <c r="R97" s="95"/>
      <c r="S97" s="95"/>
      <c r="T97" s="95"/>
      <c r="U97" s="95"/>
      <c r="V97" s="95"/>
      <c r="W97" s="95"/>
      <c r="X97" s="95"/>
      <c r="Y97" s="95"/>
      <c r="Z97" s="95"/>
      <c r="AA97" s="95"/>
      <c r="AB97" s="95"/>
      <c r="AC97" s="95"/>
      <c r="AD97" s="47"/>
      <c r="AE97" s="47"/>
      <c r="AF97" s="67"/>
      <c r="AG97" s="47"/>
      <c r="AH97" s="2143">
        <v>39</v>
      </c>
      <c r="AI97" s="2180"/>
    </row>
    <row r="98" spans="1:35" ht="11.25" customHeight="1">
      <c r="A98" s="40">
        <v>34</v>
      </c>
      <c r="B98" s="59"/>
      <c r="C98" s="68"/>
      <c r="D98" s="65"/>
      <c r="E98" s="69" t="s">
        <v>1986</v>
      </c>
      <c r="F98" s="64"/>
      <c r="G98" s="69"/>
      <c r="H98" s="63"/>
      <c r="I98" s="63"/>
      <c r="J98" s="63"/>
      <c r="K98" s="63"/>
      <c r="L98" s="63"/>
      <c r="M98" s="63"/>
      <c r="N98" s="63"/>
      <c r="O98" s="63"/>
      <c r="P98" s="64"/>
      <c r="Q98" s="64"/>
      <c r="R98" s="64"/>
      <c r="S98" s="64"/>
      <c r="T98" s="64"/>
      <c r="U98" s="64"/>
      <c r="V98" s="64"/>
      <c r="W98" s="64"/>
      <c r="X98" s="64"/>
      <c r="Y98" s="64"/>
      <c r="Z98" s="64"/>
      <c r="AA98" s="64"/>
      <c r="AB98" s="64"/>
      <c r="AC98" s="64"/>
      <c r="AD98" s="47"/>
      <c r="AE98" s="47"/>
      <c r="AF98" s="67"/>
      <c r="AG98" s="47"/>
      <c r="AH98" s="2143"/>
      <c r="AI98" s="2179"/>
    </row>
    <row r="99" spans="1:35" ht="6" customHeight="1">
      <c r="A99" s="44"/>
      <c r="B99" s="59"/>
      <c r="C99" s="68"/>
      <c r="D99" s="68"/>
      <c r="E99" s="60"/>
      <c r="F99" s="64"/>
      <c r="G99" s="69"/>
      <c r="H99" s="63"/>
      <c r="I99" s="63"/>
      <c r="J99" s="63"/>
      <c r="K99" s="63"/>
      <c r="L99" s="63"/>
      <c r="M99" s="63"/>
      <c r="N99" s="63"/>
      <c r="O99" s="63"/>
      <c r="P99" s="64"/>
      <c r="Q99" s="64"/>
      <c r="R99" s="64"/>
      <c r="S99" s="64"/>
      <c r="T99" s="64"/>
      <c r="U99" s="64"/>
      <c r="V99" s="64"/>
      <c r="W99" s="64"/>
      <c r="X99" s="64"/>
      <c r="Y99" s="64"/>
      <c r="Z99" s="64"/>
      <c r="AA99" s="64"/>
      <c r="AB99" s="64"/>
      <c r="AC99" s="64"/>
      <c r="AD99" s="47"/>
      <c r="AE99" s="47"/>
      <c r="AF99" s="67"/>
      <c r="AG99" s="47"/>
      <c r="AH99" s="65"/>
      <c r="AI99" s="60"/>
    </row>
    <row r="100" spans="1:35" ht="11.25" customHeight="1">
      <c r="B100" s="44"/>
      <c r="C100" s="70"/>
      <c r="D100" s="52" t="s">
        <v>148</v>
      </c>
      <c r="E100" s="57" t="s">
        <v>1987</v>
      </c>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67"/>
      <c r="AG100" s="47"/>
      <c r="AH100" s="2143">
        <v>40</v>
      </c>
      <c r="AI100" s="2180"/>
    </row>
    <row r="101" spans="1:35" ht="11.25" customHeight="1">
      <c r="B101" s="44"/>
      <c r="C101" s="70"/>
      <c r="D101" s="65"/>
      <c r="E101" s="62" t="s">
        <v>1988</v>
      </c>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67"/>
      <c r="AG101" s="47"/>
      <c r="AH101" s="2143"/>
      <c r="AI101" s="2179"/>
    </row>
    <row r="102" spans="1:35" ht="6" customHeight="1">
      <c r="B102" s="59"/>
      <c r="C102" s="60"/>
      <c r="D102" s="60"/>
      <c r="E102" s="71"/>
      <c r="F102" s="58"/>
      <c r="G102" s="63"/>
      <c r="H102" s="72"/>
      <c r="I102" s="72"/>
      <c r="J102" s="72"/>
      <c r="K102" s="72"/>
      <c r="L102" s="72"/>
      <c r="M102" s="72"/>
      <c r="N102" s="72"/>
      <c r="O102" s="72"/>
      <c r="P102" s="64"/>
      <c r="Q102" s="64"/>
      <c r="R102" s="64"/>
      <c r="S102" s="64"/>
      <c r="T102" s="64"/>
      <c r="U102" s="64"/>
      <c r="V102" s="64"/>
      <c r="W102" s="64"/>
      <c r="X102" s="64"/>
      <c r="Y102" s="64"/>
      <c r="Z102" s="64"/>
      <c r="AA102" s="64"/>
      <c r="AB102" s="64"/>
      <c r="AC102" s="64"/>
      <c r="AD102" s="47"/>
      <c r="AE102" s="47"/>
      <c r="AF102" s="67"/>
      <c r="AG102" s="47"/>
      <c r="AH102" s="64"/>
      <c r="AI102" s="60"/>
    </row>
    <row r="103" spans="1:35" ht="11.25" customHeight="1">
      <c r="B103" s="65"/>
      <c r="C103" s="73"/>
      <c r="D103" s="52" t="s">
        <v>191</v>
      </c>
      <c r="E103" s="65" t="s">
        <v>1989</v>
      </c>
      <c r="F103" s="47"/>
      <c r="G103" s="67"/>
      <c r="H103" s="67"/>
      <c r="I103" s="67"/>
      <c r="J103" s="67"/>
      <c r="K103" s="67"/>
      <c r="L103" s="67"/>
      <c r="M103" s="67"/>
      <c r="N103" s="67"/>
      <c r="O103" s="67"/>
      <c r="P103" s="95"/>
      <c r="Q103" s="95"/>
      <c r="R103" s="95"/>
      <c r="S103" s="95"/>
      <c r="T103" s="95"/>
      <c r="U103" s="95"/>
      <c r="V103" s="95"/>
      <c r="W103" s="95"/>
      <c r="X103" s="95"/>
      <c r="Y103" s="95"/>
      <c r="Z103" s="95"/>
      <c r="AA103" s="95"/>
      <c r="AB103" s="95"/>
      <c r="AC103" s="95"/>
      <c r="AD103" s="47"/>
      <c r="AE103" s="47"/>
      <c r="AF103" s="67"/>
      <c r="AG103" s="47"/>
      <c r="AH103" s="2143">
        <v>41</v>
      </c>
      <c r="AI103" s="2180"/>
    </row>
    <row r="104" spans="1:35" ht="11.25" customHeight="1">
      <c r="B104" s="65"/>
      <c r="C104" s="73"/>
      <c r="D104" s="74"/>
      <c r="E104" s="75" t="s">
        <v>1990</v>
      </c>
      <c r="F104" s="47"/>
      <c r="G104" s="67"/>
      <c r="H104" s="67"/>
      <c r="I104" s="67"/>
      <c r="J104" s="67"/>
      <c r="K104" s="67"/>
      <c r="L104" s="67"/>
      <c r="M104" s="67"/>
      <c r="N104" s="67"/>
      <c r="O104" s="67"/>
      <c r="P104" s="95"/>
      <c r="Q104" s="95"/>
      <c r="R104" s="95"/>
      <c r="S104" s="95"/>
      <c r="T104" s="95"/>
      <c r="U104" s="95"/>
      <c r="V104" s="95"/>
      <c r="W104" s="95"/>
      <c r="X104" s="95"/>
      <c r="Y104" s="95"/>
      <c r="Z104" s="95"/>
      <c r="AA104" s="95"/>
      <c r="AB104" s="95"/>
      <c r="AC104" s="95"/>
      <c r="AD104" s="47"/>
      <c r="AE104" s="47"/>
      <c r="AF104" s="67"/>
      <c r="AG104" s="47"/>
      <c r="AH104" s="2143"/>
      <c r="AI104" s="2179"/>
    </row>
    <row r="105" spans="1:35" ht="6" customHeight="1">
      <c r="B105" s="44"/>
      <c r="C105" s="47"/>
      <c r="D105" s="47"/>
      <c r="E105" s="51"/>
      <c r="F105" s="51"/>
      <c r="G105" s="51"/>
      <c r="H105" s="51"/>
      <c r="I105" s="51"/>
      <c r="J105" s="51"/>
      <c r="K105" s="51"/>
      <c r="L105" s="51"/>
      <c r="M105" s="51"/>
      <c r="N105" s="51"/>
      <c r="O105" s="51"/>
      <c r="P105" s="51"/>
      <c r="Q105" s="51"/>
      <c r="R105" s="51"/>
      <c r="S105" s="51"/>
      <c r="T105" s="70"/>
      <c r="U105" s="70"/>
      <c r="V105" s="70"/>
      <c r="W105" s="49"/>
      <c r="X105" s="49"/>
      <c r="Y105" s="49"/>
      <c r="Z105" s="49"/>
      <c r="AA105" s="49"/>
      <c r="AB105" s="49"/>
      <c r="AC105" s="49"/>
      <c r="AD105" s="47"/>
      <c r="AE105" s="47"/>
      <c r="AF105" s="99"/>
      <c r="AG105" s="100"/>
      <c r="AH105" s="97"/>
      <c r="AI105" s="98"/>
    </row>
    <row r="106" spans="1:35" ht="11.25" customHeight="1">
      <c r="B106" s="65"/>
      <c r="C106" s="66"/>
      <c r="D106" s="52" t="s">
        <v>248</v>
      </c>
      <c r="E106" s="65" t="s">
        <v>1991</v>
      </c>
      <c r="F106" s="47"/>
      <c r="G106" s="67"/>
      <c r="H106" s="67"/>
      <c r="I106" s="67"/>
      <c r="J106" s="67"/>
      <c r="K106" s="67"/>
      <c r="L106" s="67"/>
      <c r="M106" s="67"/>
      <c r="N106" s="67"/>
      <c r="O106" s="67"/>
      <c r="P106" s="95"/>
      <c r="Q106" s="95"/>
      <c r="R106" s="95"/>
      <c r="S106" s="95"/>
      <c r="T106" s="95"/>
      <c r="U106" s="95"/>
      <c r="V106" s="95"/>
      <c r="W106" s="95"/>
      <c r="X106" s="95"/>
      <c r="Y106" s="95"/>
      <c r="Z106" s="95"/>
      <c r="AA106" s="95"/>
      <c r="AB106" s="95"/>
      <c r="AC106" s="95"/>
      <c r="AD106" s="47"/>
      <c r="AE106" s="47"/>
      <c r="AF106" s="67"/>
      <c r="AG106" s="47"/>
      <c r="AH106" s="2143">
        <v>42</v>
      </c>
      <c r="AI106" s="2180"/>
    </row>
    <row r="107" spans="1:35" ht="11.25" customHeight="1">
      <c r="B107" s="59"/>
      <c r="C107" s="68"/>
      <c r="D107" s="68"/>
      <c r="E107" s="69" t="s">
        <v>1992</v>
      </c>
      <c r="F107" s="64"/>
      <c r="G107" s="69"/>
      <c r="H107" s="63"/>
      <c r="I107" s="63"/>
      <c r="J107" s="63"/>
      <c r="K107" s="63"/>
      <c r="L107" s="63"/>
      <c r="M107" s="63"/>
      <c r="N107" s="63"/>
      <c r="O107" s="63"/>
      <c r="P107" s="64"/>
      <c r="Q107" s="64"/>
      <c r="R107" s="64"/>
      <c r="S107" s="64"/>
      <c r="T107" s="64"/>
      <c r="U107" s="64"/>
      <c r="V107" s="64"/>
      <c r="W107" s="64"/>
      <c r="X107" s="64"/>
      <c r="Y107" s="64"/>
      <c r="Z107" s="64"/>
      <c r="AA107" s="64"/>
      <c r="AB107" s="64"/>
      <c r="AC107" s="64"/>
      <c r="AD107" s="47"/>
      <c r="AE107" s="47"/>
      <c r="AF107" s="67"/>
      <c r="AG107" s="47"/>
      <c r="AH107" s="2143"/>
      <c r="AI107" s="2179"/>
    </row>
    <row r="108" spans="1:35" ht="6" customHeight="1"/>
    <row r="109" spans="1:35" ht="11.25" customHeight="1">
      <c r="D109" s="52" t="s">
        <v>251</v>
      </c>
      <c r="E109" s="65" t="s">
        <v>1993</v>
      </c>
      <c r="F109" s="47"/>
      <c r="G109" s="67"/>
      <c r="H109" s="67"/>
      <c r="I109" s="67"/>
      <c r="J109" s="67"/>
      <c r="K109" s="67"/>
      <c r="L109" s="67"/>
      <c r="M109" s="67"/>
      <c r="N109" s="67"/>
      <c r="O109" s="67"/>
      <c r="P109" s="95"/>
      <c r="Q109" s="95"/>
      <c r="R109" s="95"/>
      <c r="S109" s="95"/>
      <c r="T109" s="95"/>
      <c r="U109" s="95"/>
      <c r="V109" s="95"/>
      <c r="W109" s="95"/>
      <c r="X109" s="95"/>
      <c r="Y109" s="95"/>
      <c r="Z109" s="95"/>
      <c r="AA109" s="95"/>
      <c r="AB109" s="95"/>
      <c r="AC109" s="95"/>
      <c r="AD109" s="47"/>
      <c r="AE109" s="47"/>
      <c r="AF109" s="67"/>
      <c r="AG109" s="47"/>
      <c r="AH109" s="2143">
        <v>43</v>
      </c>
      <c r="AI109" s="2180"/>
    </row>
    <row r="110" spans="1:35" ht="11.25" customHeight="1">
      <c r="D110" s="68"/>
      <c r="E110" s="69" t="s">
        <v>1994</v>
      </c>
      <c r="F110" s="64"/>
      <c r="G110" s="69"/>
      <c r="H110" s="63"/>
      <c r="I110" s="63"/>
      <c r="J110" s="63"/>
      <c r="K110" s="63"/>
      <c r="L110" s="63"/>
      <c r="M110" s="63"/>
      <c r="N110" s="63"/>
      <c r="O110" s="63"/>
      <c r="P110" s="64"/>
      <c r="Q110" s="64"/>
      <c r="R110" s="64"/>
      <c r="S110" s="64"/>
      <c r="T110" s="64"/>
      <c r="U110" s="64"/>
      <c r="V110" s="64"/>
      <c r="W110" s="64"/>
      <c r="X110" s="64"/>
      <c r="Y110" s="64"/>
      <c r="Z110" s="64"/>
      <c r="AA110" s="64"/>
      <c r="AB110" s="64"/>
      <c r="AC110" s="64"/>
      <c r="AD110" s="47"/>
      <c r="AE110" s="47"/>
      <c r="AF110" s="67"/>
      <c r="AG110" s="47"/>
      <c r="AH110" s="2143"/>
      <c r="AI110" s="2179"/>
    </row>
    <row r="111" spans="1:35" ht="6" customHeight="1">
      <c r="D111" s="52"/>
      <c r="E111" s="65"/>
      <c r="F111" s="47"/>
      <c r="G111" s="67"/>
      <c r="H111" s="67"/>
      <c r="I111" s="67"/>
      <c r="J111" s="67"/>
      <c r="K111" s="67"/>
      <c r="L111" s="67"/>
      <c r="M111" s="67"/>
      <c r="N111" s="67"/>
      <c r="O111" s="67"/>
      <c r="P111" s="95"/>
      <c r="Q111" s="95"/>
      <c r="R111" s="95"/>
      <c r="S111" s="95"/>
      <c r="T111" s="95"/>
      <c r="U111" s="95"/>
      <c r="V111" s="95"/>
      <c r="W111" s="95"/>
      <c r="X111" s="95"/>
      <c r="Y111" s="95"/>
      <c r="Z111" s="95"/>
      <c r="AA111" s="95"/>
      <c r="AB111" s="95"/>
      <c r="AC111" s="95"/>
      <c r="AD111" s="47"/>
      <c r="AE111" s="47"/>
      <c r="AF111" s="67"/>
      <c r="AG111" s="47"/>
      <c r="AH111" s="65"/>
      <c r="AI111" s="105"/>
    </row>
    <row r="112" spans="1:35" ht="11.25" customHeight="1">
      <c r="D112" s="52" t="s">
        <v>254</v>
      </c>
      <c r="E112" s="65" t="s">
        <v>1023</v>
      </c>
      <c r="F112" s="47"/>
      <c r="G112" s="67"/>
      <c r="H112" s="67"/>
      <c r="I112" s="67"/>
      <c r="J112" s="2094"/>
      <c r="K112" s="2094"/>
      <c r="L112" s="2094"/>
      <c r="M112" s="2094"/>
      <c r="N112" s="2094"/>
      <c r="O112" s="2094"/>
      <c r="P112" s="2094"/>
      <c r="Q112" s="2094"/>
      <c r="R112" s="2094"/>
      <c r="S112" s="2094"/>
      <c r="T112" s="2094"/>
      <c r="U112" s="2094"/>
      <c r="V112" s="95"/>
      <c r="W112" s="95"/>
      <c r="X112" s="95"/>
      <c r="Y112" s="95"/>
      <c r="Z112" s="95"/>
      <c r="AA112" s="95"/>
      <c r="AB112" s="95"/>
      <c r="AC112" s="95"/>
      <c r="AD112" s="47"/>
      <c r="AE112" s="47"/>
      <c r="AF112" s="67"/>
      <c r="AG112" s="47"/>
      <c r="AH112" s="2143">
        <v>44</v>
      </c>
      <c r="AI112" s="2180"/>
    </row>
    <row r="113" spans="1:36" ht="11.25" customHeight="1">
      <c r="D113" s="68"/>
      <c r="E113" s="69" t="s">
        <v>1025</v>
      </c>
      <c r="F113" s="64"/>
      <c r="G113" s="69"/>
      <c r="H113" s="63"/>
      <c r="I113" s="63"/>
      <c r="J113" s="63" t="s">
        <v>1995</v>
      </c>
      <c r="K113" s="63"/>
      <c r="L113" s="63"/>
      <c r="M113" s="63"/>
      <c r="N113" s="63"/>
      <c r="O113" s="63"/>
      <c r="P113" s="64"/>
      <c r="Q113" s="64"/>
      <c r="R113" s="64"/>
      <c r="S113" s="64"/>
      <c r="T113" s="64"/>
      <c r="U113" s="64"/>
      <c r="V113" s="64"/>
      <c r="W113" s="64"/>
      <c r="X113" s="64"/>
      <c r="Y113" s="64"/>
      <c r="Z113" s="64"/>
      <c r="AA113" s="64"/>
      <c r="AB113" s="64"/>
      <c r="AC113" s="64"/>
      <c r="AD113" s="47"/>
      <c r="AE113" s="47"/>
      <c r="AF113" s="67"/>
      <c r="AG113" s="47"/>
      <c r="AH113" s="2143"/>
      <c r="AI113" s="2179"/>
    </row>
    <row r="114" spans="1:36" ht="6" customHeight="1">
      <c r="D114" s="52"/>
      <c r="E114" s="65"/>
      <c r="F114" s="47"/>
      <c r="G114" s="67"/>
      <c r="H114" s="67"/>
      <c r="I114" s="67"/>
      <c r="J114" s="67"/>
      <c r="K114" s="67"/>
      <c r="L114" s="67"/>
      <c r="M114" s="67"/>
      <c r="N114" s="67"/>
      <c r="O114" s="67"/>
      <c r="P114" s="95"/>
      <c r="Q114" s="95"/>
      <c r="R114" s="95"/>
      <c r="S114" s="95"/>
      <c r="T114" s="95"/>
      <c r="U114" s="95"/>
      <c r="V114" s="95"/>
      <c r="W114" s="95"/>
      <c r="X114" s="95"/>
      <c r="Y114" s="95"/>
      <c r="Z114" s="95"/>
      <c r="AA114" s="95"/>
      <c r="AB114" s="95"/>
      <c r="AC114" s="95"/>
      <c r="AD114" s="47"/>
      <c r="AE114" s="47"/>
      <c r="AF114" s="67"/>
      <c r="AG114" s="47"/>
      <c r="AH114" s="65"/>
      <c r="AI114" s="105"/>
    </row>
    <row r="115" spans="1:36" ht="11.25" customHeight="1">
      <c r="D115" s="52" t="s">
        <v>257</v>
      </c>
      <c r="E115" s="65" t="s">
        <v>1996</v>
      </c>
      <c r="F115" s="47"/>
      <c r="G115" s="67"/>
      <c r="H115" s="67"/>
      <c r="I115" s="67"/>
      <c r="J115" s="67"/>
      <c r="K115" s="67"/>
      <c r="L115" s="67"/>
      <c r="M115" s="67"/>
      <c r="N115" s="67"/>
      <c r="O115" s="67"/>
      <c r="P115" s="95"/>
      <c r="Q115" s="95"/>
      <c r="R115" s="95"/>
      <c r="S115" s="95"/>
      <c r="T115" s="95"/>
      <c r="U115" s="95"/>
      <c r="V115" s="95"/>
      <c r="W115" s="95"/>
      <c r="X115" s="95"/>
      <c r="Y115" s="95"/>
      <c r="Z115" s="95"/>
      <c r="AA115" s="95"/>
      <c r="AB115" s="95"/>
      <c r="AC115" s="95"/>
      <c r="AD115" s="47"/>
      <c r="AE115" s="47"/>
      <c r="AF115" s="67"/>
      <c r="AG115" s="47"/>
      <c r="AH115" s="2143">
        <v>45</v>
      </c>
      <c r="AI115" s="2180"/>
    </row>
    <row r="116" spans="1:36" ht="11.25" customHeight="1">
      <c r="D116" s="68"/>
      <c r="E116" s="69" t="s">
        <v>1997</v>
      </c>
      <c r="F116" s="64"/>
      <c r="G116" s="69"/>
      <c r="H116" s="63"/>
      <c r="I116" s="63"/>
      <c r="J116" s="63"/>
      <c r="K116" s="63"/>
      <c r="L116" s="63"/>
      <c r="M116" s="63"/>
      <c r="N116" s="63"/>
      <c r="O116" s="63"/>
      <c r="P116" s="64"/>
      <c r="Q116" s="64"/>
      <c r="R116" s="64"/>
      <c r="S116" s="64"/>
      <c r="T116" s="64"/>
      <c r="U116" s="64"/>
      <c r="V116" s="64"/>
      <c r="W116" s="64"/>
      <c r="X116" s="64"/>
      <c r="Y116" s="64"/>
      <c r="Z116" s="64"/>
      <c r="AA116" s="64"/>
      <c r="AB116" s="64"/>
      <c r="AC116" s="64"/>
      <c r="AD116" s="47"/>
      <c r="AE116" s="47"/>
      <c r="AF116" s="67"/>
      <c r="AG116" s="47"/>
      <c r="AH116" s="2143"/>
      <c r="AI116" s="2179"/>
    </row>
    <row r="117" spans="1:36" ht="6.75" customHeight="1">
      <c r="A117" s="76"/>
      <c r="B117" s="77"/>
      <c r="C117" s="76"/>
      <c r="D117" s="78"/>
      <c r="E117" s="79"/>
      <c r="F117" s="80"/>
      <c r="G117" s="81"/>
      <c r="H117" s="81"/>
      <c r="I117" s="81"/>
      <c r="J117" s="81"/>
      <c r="K117" s="81"/>
      <c r="L117" s="81"/>
      <c r="M117" s="81"/>
      <c r="N117" s="81"/>
      <c r="O117" s="81"/>
      <c r="P117" s="96"/>
      <c r="Q117" s="96"/>
      <c r="R117" s="96"/>
      <c r="S117" s="96"/>
      <c r="T117" s="96"/>
      <c r="U117" s="96"/>
      <c r="V117" s="96"/>
      <c r="W117" s="96"/>
      <c r="X117" s="96"/>
      <c r="Y117" s="96"/>
      <c r="Z117" s="96"/>
      <c r="AA117" s="96"/>
      <c r="AB117" s="96"/>
      <c r="AC117" s="96"/>
      <c r="AD117" s="80"/>
      <c r="AE117" s="80"/>
      <c r="AF117" s="81"/>
      <c r="AG117" s="80"/>
      <c r="AH117" s="79"/>
      <c r="AI117" s="104"/>
      <c r="AJ117" s="76"/>
    </row>
    <row r="118" spans="1:36" ht="3" customHeight="1">
      <c r="D118" s="52"/>
      <c r="E118" s="65"/>
      <c r="F118" s="47"/>
      <c r="G118" s="67"/>
      <c r="H118" s="67"/>
      <c r="I118" s="67"/>
      <c r="J118" s="67"/>
      <c r="K118" s="67"/>
      <c r="L118" s="67"/>
      <c r="M118" s="67"/>
      <c r="N118" s="67"/>
      <c r="O118" s="67"/>
      <c r="P118" s="95"/>
      <c r="Q118" s="95"/>
      <c r="R118" s="95"/>
      <c r="S118" s="95"/>
      <c r="T118" s="95"/>
      <c r="U118" s="95"/>
      <c r="V118" s="95"/>
      <c r="W118" s="95"/>
      <c r="X118" s="95"/>
      <c r="Y118" s="95"/>
      <c r="Z118" s="95"/>
      <c r="AA118" s="95"/>
      <c r="AB118" s="95"/>
      <c r="AC118" s="95"/>
      <c r="AD118" s="47"/>
      <c r="AE118" s="47"/>
      <c r="AF118" s="67"/>
      <c r="AG118" s="47"/>
      <c r="AH118" s="65"/>
      <c r="AI118" s="105"/>
    </row>
    <row r="119" spans="1:36" ht="11.25" customHeight="1">
      <c r="A119" s="44"/>
      <c r="B119" s="56" t="s">
        <v>1998</v>
      </c>
      <c r="C119" s="44"/>
      <c r="D119" s="57" t="s">
        <v>1999</v>
      </c>
      <c r="E119" s="47"/>
      <c r="F119" s="58"/>
      <c r="G119" s="59"/>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7"/>
      <c r="AH119" s="47"/>
      <c r="AI119" s="47"/>
    </row>
    <row r="120" spans="1:36" ht="11.25" customHeight="1">
      <c r="A120" s="44"/>
      <c r="B120" s="59"/>
      <c r="C120" s="61"/>
      <c r="D120" s="57" t="s">
        <v>1738</v>
      </c>
      <c r="E120" s="47"/>
      <c r="F120" s="58"/>
      <c r="G120" s="63"/>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47"/>
      <c r="AG120" s="67"/>
      <c r="AH120" s="47"/>
      <c r="AI120" s="47"/>
    </row>
    <row r="121" spans="1:36" ht="11.25" customHeight="1">
      <c r="A121" s="44"/>
      <c r="B121" s="59"/>
      <c r="C121" s="61"/>
      <c r="D121" s="62" t="s">
        <v>2000</v>
      </c>
      <c r="E121" s="47"/>
      <c r="F121" s="58"/>
      <c r="G121" s="63"/>
      <c r="H121" s="64"/>
      <c r="I121" s="64"/>
      <c r="J121" s="64"/>
      <c r="K121" s="64"/>
      <c r="L121" s="64"/>
      <c r="M121" s="64"/>
      <c r="N121" s="64"/>
      <c r="O121" s="64"/>
      <c r="P121" s="64"/>
      <c r="Q121" s="64"/>
      <c r="R121" s="64"/>
      <c r="S121" s="64"/>
      <c r="T121" s="64"/>
      <c r="U121" s="64"/>
      <c r="V121" s="64"/>
      <c r="W121" s="64"/>
      <c r="X121" s="64"/>
      <c r="Y121" s="64"/>
      <c r="Z121" s="64"/>
      <c r="AA121" s="64"/>
      <c r="AB121" s="64"/>
      <c r="AC121" s="64"/>
      <c r="AD121" s="64"/>
      <c r="AE121" s="64"/>
      <c r="AF121" s="47"/>
      <c r="AG121" s="67"/>
      <c r="AH121" s="47"/>
      <c r="AI121" s="47"/>
    </row>
    <row r="122" spans="1:36" ht="12.75" customHeight="1">
      <c r="D122" s="2202">
        <v>350046</v>
      </c>
      <c r="E122" s="2202"/>
      <c r="F122" s="44"/>
      <c r="I122" s="67"/>
      <c r="J122" s="2202"/>
      <c r="K122" s="2202"/>
      <c r="L122" s="44"/>
      <c r="O122" s="67"/>
      <c r="P122" s="95"/>
      <c r="Q122" s="95"/>
      <c r="R122" s="95"/>
      <c r="S122" s="95"/>
      <c r="T122" s="95"/>
      <c r="U122" s="95"/>
      <c r="V122" s="95"/>
      <c r="W122" s="95"/>
      <c r="X122" s="95"/>
      <c r="Y122" s="95"/>
      <c r="Z122" s="95"/>
      <c r="AA122" s="95"/>
      <c r="AB122" s="95"/>
      <c r="AC122" s="95"/>
      <c r="AD122" s="47"/>
      <c r="AE122" s="47"/>
      <c r="AF122" s="67"/>
      <c r="AG122" s="47"/>
      <c r="AH122" s="65"/>
      <c r="AI122" s="105"/>
    </row>
    <row r="123" spans="1:36" ht="12.75" customHeight="1">
      <c r="D123" s="2143">
        <v>1</v>
      </c>
      <c r="E123" s="3619"/>
      <c r="F123" s="2129" t="s">
        <v>1306</v>
      </c>
      <c r="G123" s="2130"/>
      <c r="H123" s="2130"/>
      <c r="I123" s="67"/>
      <c r="J123" s="2143">
        <v>2</v>
      </c>
      <c r="K123" s="3619"/>
      <c r="L123" s="2129" t="s">
        <v>1311</v>
      </c>
      <c r="M123" s="2130"/>
      <c r="N123" s="2130"/>
      <c r="O123" s="67"/>
      <c r="P123" s="95"/>
      <c r="Q123" s="95"/>
      <c r="R123" s="95"/>
      <c r="S123" s="95"/>
      <c r="T123" s="95"/>
      <c r="U123" s="95"/>
      <c r="V123" s="95"/>
      <c r="W123" s="95"/>
      <c r="X123" s="95"/>
      <c r="Y123" s="95"/>
      <c r="Z123" s="95"/>
      <c r="AA123" s="95"/>
      <c r="AB123" s="95"/>
      <c r="AC123" s="95"/>
      <c r="AD123" s="47"/>
      <c r="AE123" s="47"/>
      <c r="AF123" s="67"/>
      <c r="AG123" s="47"/>
      <c r="AH123" s="65"/>
      <c r="AI123" s="105"/>
    </row>
    <row r="124" spans="1:36" ht="12.75" customHeight="1">
      <c r="D124" s="2143"/>
      <c r="E124" s="3620"/>
      <c r="F124" s="2129"/>
      <c r="G124" s="2130"/>
      <c r="H124" s="2130"/>
      <c r="I124" s="67"/>
      <c r="J124" s="2143"/>
      <c r="K124" s="3620"/>
      <c r="L124" s="2129"/>
      <c r="M124" s="2130"/>
      <c r="N124" s="2130"/>
      <c r="O124" s="67"/>
      <c r="P124" s="95"/>
      <c r="Q124" s="95"/>
      <c r="R124" s="95"/>
      <c r="S124" s="95"/>
      <c r="T124" s="95"/>
      <c r="U124" s="95"/>
      <c r="V124" s="95"/>
      <c r="W124" s="95"/>
      <c r="X124" s="95"/>
      <c r="Y124" s="95"/>
      <c r="Z124" s="95"/>
      <c r="AA124" s="95"/>
      <c r="AB124" s="95"/>
      <c r="AC124" s="95"/>
      <c r="AD124" s="47"/>
      <c r="AE124" s="47"/>
      <c r="AF124" s="67"/>
      <c r="AG124" s="47"/>
      <c r="AH124" s="65"/>
      <c r="AI124" s="105"/>
    </row>
    <row r="125" spans="1:36" ht="12.75" customHeight="1">
      <c r="D125" s="52"/>
      <c r="E125" s="65"/>
      <c r="F125" s="47"/>
      <c r="G125" s="67"/>
      <c r="H125" s="67"/>
      <c r="I125" s="67"/>
      <c r="J125" s="67"/>
      <c r="K125" s="67"/>
      <c r="L125" s="67"/>
      <c r="M125" s="67"/>
      <c r="N125" s="67"/>
      <c r="O125" s="67"/>
      <c r="P125" s="95"/>
      <c r="Q125" s="95"/>
      <c r="R125" s="95"/>
      <c r="S125" s="95"/>
      <c r="T125" s="95"/>
      <c r="U125" s="95"/>
      <c r="V125" s="95"/>
      <c r="W125" s="95"/>
      <c r="X125" s="95"/>
      <c r="Y125" s="95"/>
      <c r="Z125" s="95"/>
      <c r="AA125" s="95"/>
      <c r="AB125" s="95"/>
      <c r="AC125" s="95"/>
      <c r="AD125" s="47"/>
      <c r="AE125" s="47"/>
      <c r="AF125" s="67"/>
      <c r="AG125" s="47"/>
      <c r="AH125" s="65"/>
      <c r="AI125" s="105"/>
    </row>
    <row r="126" spans="1:36" ht="12.75" customHeight="1">
      <c r="D126" s="52"/>
      <c r="E126" s="65"/>
      <c r="F126" s="47"/>
      <c r="G126" s="67"/>
      <c r="H126" s="67"/>
      <c r="I126" s="67"/>
      <c r="J126" s="67"/>
      <c r="K126" s="67"/>
      <c r="L126" s="67"/>
      <c r="M126" s="67"/>
      <c r="N126" s="67"/>
      <c r="O126" s="67"/>
      <c r="P126" s="95"/>
      <c r="Q126" s="95"/>
      <c r="R126" s="95"/>
      <c r="S126" s="95"/>
      <c r="T126" s="95"/>
      <c r="U126" s="95"/>
      <c r="V126" s="95"/>
      <c r="W126" s="95"/>
      <c r="X126" s="95"/>
      <c r="Y126" s="95"/>
      <c r="Z126" s="95"/>
      <c r="AA126" s="95"/>
      <c r="AB126" s="95"/>
      <c r="AC126" s="95"/>
      <c r="AD126" s="47"/>
      <c r="AE126" s="47"/>
      <c r="AF126" s="67"/>
      <c r="AG126" s="47"/>
      <c r="AH126" s="65"/>
      <c r="AI126" s="105"/>
    </row>
  </sheetData>
  <sheetProtection selectLockedCells="1" selectUnlockedCells="1"/>
  <mergeCells count="75">
    <mergeCell ref="AH78:AH79"/>
    <mergeCell ref="AH82:AH83"/>
    <mergeCell ref="AH85:AH86"/>
    <mergeCell ref="AH70:AH71"/>
    <mergeCell ref="AH73:AH74"/>
    <mergeCell ref="AH26:AH27"/>
    <mergeCell ref="AH29:AH30"/>
    <mergeCell ref="AH32:AH33"/>
    <mergeCell ref="D16:D17"/>
    <mergeCell ref="D19:D20"/>
    <mergeCell ref="E16:E17"/>
    <mergeCell ref="E19:E20"/>
    <mergeCell ref="AH25:AI25"/>
    <mergeCell ref="F16:H17"/>
    <mergeCell ref="F19:H20"/>
    <mergeCell ref="AI26:AI27"/>
    <mergeCell ref="AI29:AI30"/>
    <mergeCell ref="AI32:AI33"/>
    <mergeCell ref="A1:AJ1"/>
    <mergeCell ref="A2:AJ2"/>
    <mergeCell ref="A3:AJ3"/>
    <mergeCell ref="D15:E15"/>
    <mergeCell ref="Q15:R15"/>
    <mergeCell ref="B5:G6"/>
    <mergeCell ref="H5:I6"/>
    <mergeCell ref="AH35:AH36"/>
    <mergeCell ref="AH38:AH39"/>
    <mergeCell ref="AI62:AI63"/>
    <mergeCell ref="AI65:AI66"/>
    <mergeCell ref="AI70:AI71"/>
    <mergeCell ref="AH55:AI55"/>
    <mergeCell ref="AH41:AH42"/>
    <mergeCell ref="AH62:AH63"/>
    <mergeCell ref="AH65:AH66"/>
    <mergeCell ref="AH44:AH45"/>
    <mergeCell ref="AH47:AH48"/>
    <mergeCell ref="AH56:AH57"/>
    <mergeCell ref="AH59:AH60"/>
    <mergeCell ref="AI35:AI36"/>
    <mergeCell ref="AI38:AI39"/>
    <mergeCell ref="AI73:AI74"/>
    <mergeCell ref="AI78:AI79"/>
    <mergeCell ref="AI41:AI42"/>
    <mergeCell ref="AI44:AI45"/>
    <mergeCell ref="AI47:AI48"/>
    <mergeCell ref="AI56:AI57"/>
    <mergeCell ref="AI59:AI60"/>
    <mergeCell ref="AI82:AI83"/>
    <mergeCell ref="AI85:AI86"/>
    <mergeCell ref="AI88:AI89"/>
    <mergeCell ref="AI97:AI98"/>
    <mergeCell ref="AI100:AI101"/>
    <mergeCell ref="AH96:AI96"/>
    <mergeCell ref="AH100:AH101"/>
    <mergeCell ref="AH88:AH89"/>
    <mergeCell ref="AH97:AH98"/>
    <mergeCell ref="AI103:AI104"/>
    <mergeCell ref="AH103:AH104"/>
    <mergeCell ref="AI106:AI107"/>
    <mergeCell ref="AI109:AI110"/>
    <mergeCell ref="AI112:AI113"/>
    <mergeCell ref="AI115:AI116"/>
    <mergeCell ref="L123:N124"/>
    <mergeCell ref="AH106:AH107"/>
    <mergeCell ref="AH109:AH110"/>
    <mergeCell ref="AH112:AH113"/>
    <mergeCell ref="AH115:AH116"/>
    <mergeCell ref="J112:U112"/>
    <mergeCell ref="D122:E122"/>
    <mergeCell ref="J122:K122"/>
    <mergeCell ref="F123:H124"/>
    <mergeCell ref="J123:J124"/>
    <mergeCell ref="K123:K124"/>
    <mergeCell ref="D123:D124"/>
    <mergeCell ref="E123:E124"/>
  </mergeCells>
  <printOptions horizontalCentered="1" verticalCentered="1"/>
  <pageMargins left="0.15748031496063" right="0.196850393700787" top="0.31496062992126" bottom="0.27559055118110198" header="0.511811023622047" footer="0.511811023622047"/>
  <pageSetup paperSize="9" scale="63" firstPageNumber="2" orientation="portrait" useFirstPageNumber="1" horizontalDpi="300" verticalDpi="300" r:id="rId1"/>
  <headerFooter alignWithMargins="0"/>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UZ512"/>
  <sheetViews>
    <sheetView workbookViewId="0">
      <selection activeCell="A2" sqref="A2"/>
    </sheetView>
  </sheetViews>
  <sheetFormatPr defaultColWidth="9.109375" defaultRowHeight="13.2"/>
  <cols>
    <col min="1" max="1" width="9.44140625" bestFit="1" customWidth="1"/>
    <col min="2" max="415" width="8" bestFit="1" customWidth="1"/>
    <col min="416" max="416" width="9" bestFit="1" customWidth="1"/>
    <col min="417" max="417" width="8" bestFit="1" customWidth="1"/>
    <col min="418" max="418" width="9" bestFit="1" customWidth="1"/>
    <col min="419" max="429" width="8" bestFit="1" customWidth="1"/>
    <col min="430" max="430" width="9" bestFit="1" customWidth="1"/>
    <col min="431" max="435" width="8" bestFit="1" customWidth="1"/>
    <col min="436" max="436" width="9" bestFit="1" customWidth="1"/>
    <col min="437" max="449" width="8" bestFit="1" customWidth="1"/>
    <col min="450" max="450" width="9" bestFit="1" customWidth="1"/>
    <col min="451" max="469" width="8" bestFit="1" customWidth="1"/>
    <col min="470" max="470" width="9" bestFit="1" customWidth="1"/>
    <col min="471" max="481" width="8" bestFit="1" customWidth="1"/>
    <col min="482" max="482" width="9" bestFit="1" customWidth="1"/>
    <col min="483" max="483" width="8" bestFit="1" customWidth="1"/>
    <col min="484" max="484" width="9" bestFit="1" customWidth="1"/>
    <col min="485" max="490" width="8" bestFit="1" customWidth="1"/>
    <col min="491" max="491" width="9" bestFit="1" customWidth="1"/>
    <col min="492" max="505" width="8" bestFit="1" customWidth="1"/>
    <col min="506" max="506" width="9" bestFit="1" customWidth="1"/>
    <col min="507" max="626" width="8" bestFit="1" customWidth="1"/>
    <col min="627" max="641" width="9" bestFit="1" customWidth="1"/>
    <col min="657" max="783" width="8" bestFit="1" customWidth="1"/>
    <col min="784" max="784" width="44.44140625" bestFit="1" customWidth="1"/>
    <col min="785" max="785" width="87.88671875" bestFit="1" customWidth="1"/>
    <col min="786" max="786" width="37.44140625" bestFit="1" customWidth="1"/>
    <col min="787" max="787" width="61.109375" bestFit="1" customWidth="1"/>
    <col min="788" max="788" width="30.44140625" bestFit="1" customWidth="1"/>
    <col min="789" max="789" width="22.88671875" bestFit="1" customWidth="1"/>
    <col min="790" max="790" width="77.5546875" bestFit="1" customWidth="1"/>
    <col min="791" max="791" width="12.6640625" bestFit="1" customWidth="1"/>
    <col min="792" max="792" width="18" bestFit="1" customWidth="1"/>
    <col min="793" max="800" width="9" bestFit="1" customWidth="1"/>
    <col min="818" max="834" width="8.88671875" bestFit="1" customWidth="1"/>
    <col min="835" max="1012" width="8" bestFit="1" customWidth="1"/>
    <col min="1013" max="1017" width="9" bestFit="1" customWidth="1"/>
    <col min="1018" max="1041" width="8" bestFit="1" customWidth="1"/>
    <col min="1042" max="1042" width="9" bestFit="1" customWidth="1"/>
    <col min="1043" max="1104" width="8" bestFit="1" customWidth="1"/>
    <col min="1105" max="1105" width="9" bestFit="1" customWidth="1"/>
    <col min="1106" max="1122" width="8" bestFit="1" customWidth="1"/>
    <col min="1123" max="1123" width="9" bestFit="1" customWidth="1"/>
    <col min="1124" max="1131" width="8" bestFit="1" customWidth="1"/>
    <col min="1132" max="1132" width="9" bestFit="1" customWidth="1"/>
    <col min="1133" max="1154" width="8" bestFit="1" customWidth="1"/>
    <col min="1155" max="1157" width="9" bestFit="1" customWidth="1"/>
    <col min="1158" max="1188" width="8" bestFit="1" customWidth="1"/>
    <col min="1189" max="1189" width="9" bestFit="1" customWidth="1"/>
    <col min="1190" max="1191" width="8" bestFit="1" customWidth="1"/>
    <col min="1192" max="1192" width="8" style="1975" customWidth="1"/>
    <col min="1193" max="1193" width="9.109375" style="1975" bestFit="1" customWidth="1"/>
    <col min="1194" max="1194" width="8" style="1975" customWidth="1"/>
    <col min="1195" max="1195" width="11.6640625" style="1979" customWidth="1"/>
    <col min="1196" max="1196" width="10.33203125" style="1979" bestFit="1" customWidth="1"/>
    <col min="1197" max="1197" width="19" style="1979" bestFit="1" customWidth="1"/>
    <col min="1198" max="1198" width="15.44140625" style="1979" bestFit="1" customWidth="1"/>
    <col min="1199" max="1199" width="15.33203125" style="1979" bestFit="1" customWidth="1"/>
    <col min="1200" max="1200" width="11.88671875" style="1979" bestFit="1" customWidth="1"/>
    <col min="1201" max="1201" width="11.88671875" style="1979" customWidth="1"/>
    <col min="1202" max="1202" width="11.5546875" style="1979" bestFit="1" customWidth="1"/>
    <col min="1203" max="1203" width="7" style="1979" bestFit="1" customWidth="1"/>
    <col min="1204" max="1204" width="11.33203125" style="1979" bestFit="1" customWidth="1"/>
    <col min="1205" max="1205" width="10.6640625" style="1979" bestFit="1" customWidth="1"/>
    <col min="1206" max="1206" width="11.88671875" style="1979" bestFit="1" customWidth="1"/>
    <col min="1207" max="1207" width="15.44140625" style="1979" bestFit="1" customWidth="1"/>
    <col min="1208" max="1208" width="15.44140625" style="1979" customWidth="1"/>
    <col min="1209" max="1209" width="5.88671875" style="1979" bestFit="1" customWidth="1"/>
    <col min="1210" max="1210" width="7.6640625" style="1979" bestFit="1" customWidth="1"/>
    <col min="1211" max="1211" width="16.88671875" style="1979" bestFit="1" customWidth="1"/>
    <col min="1212" max="1212" width="12.109375" style="1979" bestFit="1" customWidth="1"/>
    <col min="1213" max="1213" width="15" style="1979" customWidth="1"/>
    <col min="1214" max="1228" width="12.5546875" style="1982" customWidth="1"/>
    <col min="1229" max="1229" width="14.33203125" style="1979" bestFit="1" customWidth="1"/>
    <col min="1230" max="1247" width="12.5546875" style="1979" customWidth="1"/>
    <col min="1248" max="1248" width="30.33203125" style="1979" customWidth="1"/>
  </cols>
  <sheetData>
    <row r="1" spans="1:1248" s="33" customFormat="1" ht="52.8">
      <c r="A1" s="34" t="s">
        <v>2001</v>
      </c>
      <c r="B1" s="1929" t="s">
        <v>2002</v>
      </c>
      <c r="C1" s="1929" t="s">
        <v>2003</v>
      </c>
      <c r="D1" s="1929" t="s">
        <v>2004</v>
      </c>
      <c r="E1" s="1929" t="s">
        <v>2005</v>
      </c>
      <c r="F1" s="1929" t="s">
        <v>2006</v>
      </c>
      <c r="G1" s="1929" t="s">
        <v>2007</v>
      </c>
      <c r="H1" s="1929" t="s">
        <v>2008</v>
      </c>
      <c r="I1" s="1929" t="s">
        <v>2009</v>
      </c>
      <c r="J1" s="1929" t="s">
        <v>2010</v>
      </c>
      <c r="K1" s="1929" t="s">
        <v>2011</v>
      </c>
      <c r="L1" s="1929" t="s">
        <v>2012</v>
      </c>
      <c r="M1" s="1929" t="s">
        <v>2013</v>
      </c>
      <c r="N1" s="1929" t="s">
        <v>2014</v>
      </c>
      <c r="O1" s="1929" t="s">
        <v>2015</v>
      </c>
      <c r="P1" s="1929" t="s">
        <v>2016</v>
      </c>
      <c r="Q1" s="1929" t="s">
        <v>2017</v>
      </c>
      <c r="R1" s="1929" t="s">
        <v>2018</v>
      </c>
      <c r="S1" s="1929" t="s">
        <v>2019</v>
      </c>
      <c r="T1" s="1929" t="s">
        <v>2020</v>
      </c>
      <c r="U1" s="1929" t="s">
        <v>2021</v>
      </c>
      <c r="V1" s="1929" t="s">
        <v>2022</v>
      </c>
      <c r="W1" s="1929" t="s">
        <v>2023</v>
      </c>
      <c r="X1" s="1929" t="s">
        <v>2024</v>
      </c>
      <c r="Y1" s="1929" t="s">
        <v>2025</v>
      </c>
      <c r="Z1" s="1929" t="s">
        <v>2026</v>
      </c>
      <c r="AA1" s="1929" t="s">
        <v>2027</v>
      </c>
      <c r="AB1" s="1929" t="s">
        <v>2028</v>
      </c>
      <c r="AC1" s="1929" t="s">
        <v>2029</v>
      </c>
      <c r="AD1" s="1929" t="s">
        <v>2030</v>
      </c>
      <c r="AE1" s="1929" t="s">
        <v>2031</v>
      </c>
      <c r="AF1" s="1929" t="s">
        <v>2032</v>
      </c>
      <c r="AG1" s="1929" t="s">
        <v>2033</v>
      </c>
      <c r="AH1" s="1929" t="s">
        <v>2034</v>
      </c>
      <c r="AI1" s="1929" t="s">
        <v>2035</v>
      </c>
      <c r="AJ1" s="1929" t="s">
        <v>2036</v>
      </c>
      <c r="AK1" s="1930" t="s">
        <v>2037</v>
      </c>
      <c r="AL1" s="1930" t="s">
        <v>2038</v>
      </c>
      <c r="AM1" s="1930" t="s">
        <v>2039</v>
      </c>
      <c r="AN1" s="1930" t="s">
        <v>2040</v>
      </c>
      <c r="AO1" s="1930" t="s">
        <v>2041</v>
      </c>
      <c r="AP1" s="1930" t="s">
        <v>2042</v>
      </c>
      <c r="AQ1" s="1929" t="s">
        <v>2043</v>
      </c>
      <c r="AR1" s="1929" t="s">
        <v>2044</v>
      </c>
      <c r="AS1" s="1929" t="s">
        <v>2045</v>
      </c>
      <c r="AT1" s="1929" t="s">
        <v>2046</v>
      </c>
      <c r="AU1" s="1929" t="s">
        <v>2047</v>
      </c>
      <c r="AV1" s="1929" t="s">
        <v>2048</v>
      </c>
      <c r="AW1" s="1929" t="s">
        <v>2049</v>
      </c>
      <c r="AX1" s="1929" t="s">
        <v>2050</v>
      </c>
      <c r="AY1" s="1929" t="s">
        <v>2051</v>
      </c>
      <c r="AZ1" s="1929" t="s">
        <v>2052</v>
      </c>
      <c r="BA1" s="1929" t="s">
        <v>2053</v>
      </c>
      <c r="BB1" s="1929" t="s">
        <v>2054</v>
      </c>
      <c r="BC1" s="1929" t="s">
        <v>2055</v>
      </c>
      <c r="BD1" s="1929" t="s">
        <v>2056</v>
      </c>
      <c r="BE1" s="1930" t="s">
        <v>2057</v>
      </c>
      <c r="BF1" s="1930" t="s">
        <v>2058</v>
      </c>
      <c r="BG1" s="1930" t="s">
        <v>2059</v>
      </c>
      <c r="BH1" s="1930" t="s">
        <v>2060</v>
      </c>
      <c r="BI1" s="1930" t="s">
        <v>2061</v>
      </c>
      <c r="BJ1" s="1930" t="s">
        <v>2062</v>
      </c>
      <c r="BK1" s="1930" t="s">
        <v>2063</v>
      </c>
      <c r="BL1" s="1930" t="s">
        <v>2064</v>
      </c>
      <c r="BM1" s="1930" t="s">
        <v>2065</v>
      </c>
      <c r="BN1" s="1930" t="s">
        <v>2066</v>
      </c>
      <c r="BO1" s="1930" t="s">
        <v>2067</v>
      </c>
      <c r="BP1" s="1930" t="s">
        <v>2068</v>
      </c>
      <c r="BQ1" s="1930" t="s">
        <v>2069</v>
      </c>
      <c r="BR1" s="1930" t="s">
        <v>2070</v>
      </c>
      <c r="BS1" s="1930" t="s">
        <v>2071</v>
      </c>
      <c r="BT1" s="1930" t="s">
        <v>2072</v>
      </c>
      <c r="BU1" s="1930" t="s">
        <v>2073</v>
      </c>
      <c r="BV1" s="1930" t="s">
        <v>2074</v>
      </c>
      <c r="BW1" s="1930" t="s">
        <v>2075</v>
      </c>
      <c r="BX1" s="1930" t="s">
        <v>2076</v>
      </c>
      <c r="BY1" s="1930" t="s">
        <v>2077</v>
      </c>
      <c r="BZ1" s="1930" t="s">
        <v>2078</v>
      </c>
      <c r="CA1" s="1930" t="s">
        <v>2079</v>
      </c>
      <c r="CB1" s="1930" t="s">
        <v>2080</v>
      </c>
      <c r="CC1" s="1930" t="s">
        <v>2081</v>
      </c>
      <c r="CD1" s="1930" t="s">
        <v>2082</v>
      </c>
      <c r="CE1" s="1930" t="s">
        <v>2083</v>
      </c>
      <c r="CF1" s="1930" t="s">
        <v>2084</v>
      </c>
      <c r="CG1" s="1930" t="s">
        <v>2085</v>
      </c>
      <c r="CH1" s="1930" t="s">
        <v>2086</v>
      </c>
      <c r="CI1" s="1930" t="s">
        <v>2087</v>
      </c>
      <c r="CJ1" s="1930" t="s">
        <v>2088</v>
      </c>
      <c r="CK1" s="1930" t="s">
        <v>2089</v>
      </c>
      <c r="CL1" s="1930" t="s">
        <v>2090</v>
      </c>
      <c r="CM1" s="1930" t="s">
        <v>2091</v>
      </c>
      <c r="CN1" s="1930" t="s">
        <v>2092</v>
      </c>
      <c r="CO1" s="1930" t="s">
        <v>2093</v>
      </c>
      <c r="CP1" s="1930" t="s">
        <v>2094</v>
      </c>
      <c r="CQ1" s="1930" t="s">
        <v>2095</v>
      </c>
      <c r="CR1" s="1930" t="s">
        <v>2096</v>
      </c>
      <c r="CS1" s="1930" t="s">
        <v>2097</v>
      </c>
      <c r="CT1" s="1930" t="s">
        <v>2098</v>
      </c>
      <c r="CU1" s="1930" t="s">
        <v>2099</v>
      </c>
      <c r="CV1" s="1930" t="s">
        <v>2100</v>
      </c>
      <c r="CW1" s="1930" t="s">
        <v>2101</v>
      </c>
      <c r="CX1" s="1930" t="s">
        <v>2102</v>
      </c>
      <c r="CY1" s="1930" t="s">
        <v>2103</v>
      </c>
      <c r="CZ1" s="1930" t="s">
        <v>2104</v>
      </c>
      <c r="DA1" s="1930" t="s">
        <v>2105</v>
      </c>
      <c r="DB1" s="1930" t="s">
        <v>2106</v>
      </c>
      <c r="DC1" s="1930" t="s">
        <v>2107</v>
      </c>
      <c r="DD1" s="1930" t="s">
        <v>2108</v>
      </c>
      <c r="DE1" s="1930" t="s">
        <v>2109</v>
      </c>
      <c r="DF1" s="1930" t="s">
        <v>2110</v>
      </c>
      <c r="DG1" s="1930" t="s">
        <v>2111</v>
      </c>
      <c r="DH1" s="1930" t="s">
        <v>2112</v>
      </c>
      <c r="DI1" s="1930" t="s">
        <v>2113</v>
      </c>
      <c r="DJ1" s="1930" t="s">
        <v>2114</v>
      </c>
      <c r="DK1" s="1930" t="s">
        <v>2115</v>
      </c>
      <c r="DL1" s="1930" t="s">
        <v>2116</v>
      </c>
      <c r="DM1" s="1930" t="s">
        <v>2117</v>
      </c>
      <c r="DN1" s="1930" t="s">
        <v>2118</v>
      </c>
      <c r="DO1" s="1930" t="s">
        <v>2119</v>
      </c>
      <c r="DP1" s="1930" t="s">
        <v>2120</v>
      </c>
      <c r="DQ1" s="1930" t="s">
        <v>2121</v>
      </c>
      <c r="DR1" s="1930" t="s">
        <v>2122</v>
      </c>
      <c r="DS1" s="1930" t="s">
        <v>2123</v>
      </c>
      <c r="DT1" s="1930" t="s">
        <v>2124</v>
      </c>
      <c r="DU1" s="1930" t="s">
        <v>2125</v>
      </c>
      <c r="DV1" s="1930" t="s">
        <v>2126</v>
      </c>
      <c r="DW1" s="1930" t="s">
        <v>2127</v>
      </c>
      <c r="DX1" s="1930" t="s">
        <v>2128</v>
      </c>
      <c r="DY1" s="1930" t="s">
        <v>2129</v>
      </c>
      <c r="DZ1" s="1930" t="s">
        <v>2130</v>
      </c>
      <c r="EA1" s="1930" t="s">
        <v>2131</v>
      </c>
      <c r="EB1" s="1930" t="s">
        <v>2132</v>
      </c>
      <c r="EC1" s="1930" t="s">
        <v>2133</v>
      </c>
      <c r="ED1" s="1930" t="s">
        <v>2134</v>
      </c>
      <c r="EE1" s="1930" t="s">
        <v>2135</v>
      </c>
      <c r="EF1" s="1930" t="s">
        <v>2136</v>
      </c>
      <c r="EG1" s="1930" t="s">
        <v>2137</v>
      </c>
      <c r="EH1" s="1930" t="s">
        <v>2138</v>
      </c>
      <c r="EI1" s="1930" t="s">
        <v>2139</v>
      </c>
      <c r="EJ1" s="1930" t="s">
        <v>2140</v>
      </c>
      <c r="EK1" s="1930" t="s">
        <v>2141</v>
      </c>
      <c r="EL1" s="1930" t="s">
        <v>2142</v>
      </c>
      <c r="EM1" s="1930" t="s">
        <v>2143</v>
      </c>
      <c r="EN1" s="1930" t="s">
        <v>2144</v>
      </c>
      <c r="EO1" s="1930" t="s">
        <v>2145</v>
      </c>
      <c r="EP1" s="1930" t="s">
        <v>2146</v>
      </c>
      <c r="EQ1" s="1930" t="s">
        <v>2147</v>
      </c>
      <c r="ER1" s="1930" t="s">
        <v>2148</v>
      </c>
      <c r="ES1" s="1930" t="s">
        <v>2149</v>
      </c>
      <c r="ET1" s="1930" t="s">
        <v>2150</v>
      </c>
      <c r="EU1" s="1930" t="s">
        <v>2151</v>
      </c>
      <c r="EV1" s="1930" t="s">
        <v>2152</v>
      </c>
      <c r="EW1" s="1930" t="s">
        <v>2153</v>
      </c>
      <c r="EX1" s="1930" t="s">
        <v>2154</v>
      </c>
      <c r="EY1" s="1930" t="s">
        <v>2155</v>
      </c>
      <c r="EZ1" s="1930" t="s">
        <v>2156</v>
      </c>
      <c r="FA1" s="1930" t="s">
        <v>2157</v>
      </c>
      <c r="FB1" s="1930" t="s">
        <v>2158</v>
      </c>
      <c r="FC1" s="1930" t="s">
        <v>2159</v>
      </c>
      <c r="FD1" s="1930" t="s">
        <v>2160</v>
      </c>
      <c r="FE1" s="1930" t="s">
        <v>2161</v>
      </c>
      <c r="FF1" s="1930" t="s">
        <v>2162</v>
      </c>
      <c r="FG1" s="1930" t="s">
        <v>2163</v>
      </c>
      <c r="FH1" s="1930" t="s">
        <v>2164</v>
      </c>
      <c r="FI1" s="1930" t="s">
        <v>2165</v>
      </c>
      <c r="FJ1" s="1930" t="s">
        <v>2166</v>
      </c>
      <c r="FK1" s="1930" t="s">
        <v>2167</v>
      </c>
      <c r="FL1" s="1930" t="s">
        <v>2168</v>
      </c>
      <c r="FM1" s="1930" t="s">
        <v>2169</v>
      </c>
      <c r="FN1" s="1930" t="s">
        <v>2170</v>
      </c>
      <c r="FO1" s="1930" t="s">
        <v>2171</v>
      </c>
      <c r="FP1" s="1930" t="s">
        <v>2172</v>
      </c>
      <c r="FQ1" s="1930" t="s">
        <v>2173</v>
      </c>
      <c r="FR1" s="1930" t="s">
        <v>2174</v>
      </c>
      <c r="FS1" s="1930" t="s">
        <v>2175</v>
      </c>
      <c r="FT1" s="1930" t="s">
        <v>2176</v>
      </c>
      <c r="FU1" s="1930" t="s">
        <v>2177</v>
      </c>
      <c r="FV1" s="1930" t="s">
        <v>2178</v>
      </c>
      <c r="FW1" s="1930" t="s">
        <v>2179</v>
      </c>
      <c r="FX1" s="1930" t="s">
        <v>2180</v>
      </c>
      <c r="FY1" s="1930" t="s">
        <v>2181</v>
      </c>
      <c r="FZ1" s="1930" t="s">
        <v>2182</v>
      </c>
      <c r="GA1" s="1930" t="s">
        <v>2183</v>
      </c>
      <c r="GB1" s="1930" t="s">
        <v>2184</v>
      </c>
      <c r="GC1" s="1930" t="s">
        <v>2185</v>
      </c>
      <c r="GD1" s="1930" t="s">
        <v>2186</v>
      </c>
      <c r="GE1" s="1930" t="s">
        <v>2187</v>
      </c>
      <c r="GF1" s="1930" t="s">
        <v>2188</v>
      </c>
      <c r="GG1" s="1930" t="s">
        <v>2189</v>
      </c>
      <c r="GH1" s="1930" t="s">
        <v>2190</v>
      </c>
      <c r="GI1" s="1930" t="s">
        <v>2191</v>
      </c>
      <c r="GJ1" s="1930" t="s">
        <v>2192</v>
      </c>
      <c r="GK1" s="1930" t="s">
        <v>2193</v>
      </c>
      <c r="GL1" s="1930" t="s">
        <v>2194</v>
      </c>
      <c r="GM1" s="1930" t="s">
        <v>2195</v>
      </c>
      <c r="GN1" s="1929" t="s">
        <v>2196</v>
      </c>
      <c r="GO1" s="1929" t="s">
        <v>2197</v>
      </c>
      <c r="GP1" s="1929" t="s">
        <v>2198</v>
      </c>
      <c r="GQ1" s="1929" t="s">
        <v>2199</v>
      </c>
      <c r="GR1" s="1929" t="s">
        <v>2200</v>
      </c>
      <c r="GS1" s="1929" t="s">
        <v>2201</v>
      </c>
      <c r="GT1" s="1929" t="s">
        <v>2202</v>
      </c>
      <c r="GU1" s="1929" t="s">
        <v>2203</v>
      </c>
      <c r="GV1" s="1929" t="s">
        <v>2204</v>
      </c>
      <c r="GW1" s="1929" t="s">
        <v>2205</v>
      </c>
      <c r="GX1" s="1929" t="s">
        <v>2206</v>
      </c>
      <c r="GY1" s="1929" t="s">
        <v>2207</v>
      </c>
      <c r="GZ1" s="1929" t="s">
        <v>2208</v>
      </c>
      <c r="HA1" s="1929" t="s">
        <v>2209</v>
      </c>
      <c r="HB1" s="1929" t="s">
        <v>2210</v>
      </c>
      <c r="HC1" s="1929" t="s">
        <v>2211</v>
      </c>
      <c r="HD1" s="1929" t="s">
        <v>2212</v>
      </c>
      <c r="HE1" s="1929" t="s">
        <v>2213</v>
      </c>
      <c r="HF1" s="1929" t="s">
        <v>2214</v>
      </c>
      <c r="HG1" s="1929" t="s">
        <v>2215</v>
      </c>
      <c r="HH1" s="1929" t="s">
        <v>2216</v>
      </c>
      <c r="HI1" s="1929" t="s">
        <v>2217</v>
      </c>
      <c r="HJ1" s="1929" t="s">
        <v>2218</v>
      </c>
      <c r="HK1" s="1929" t="s">
        <v>2219</v>
      </c>
      <c r="HL1" s="1929" t="s">
        <v>2220</v>
      </c>
      <c r="HM1" s="1929" t="s">
        <v>2221</v>
      </c>
      <c r="HN1" s="1929" t="s">
        <v>2222</v>
      </c>
      <c r="HO1" s="1929" t="s">
        <v>2223</v>
      </c>
      <c r="HP1" s="1929" t="s">
        <v>2224</v>
      </c>
      <c r="HQ1" s="1929" t="s">
        <v>2225</v>
      </c>
      <c r="HR1" s="1929" t="s">
        <v>2226</v>
      </c>
      <c r="HS1" s="1929" t="s">
        <v>2227</v>
      </c>
      <c r="HT1" s="1929" t="s">
        <v>2228</v>
      </c>
      <c r="HU1" s="1929" t="s">
        <v>2229</v>
      </c>
      <c r="HV1" s="1929" t="s">
        <v>2230</v>
      </c>
      <c r="HW1" s="1929" t="s">
        <v>2231</v>
      </c>
      <c r="HX1" s="1929" t="s">
        <v>2232</v>
      </c>
      <c r="HY1" s="1929" t="s">
        <v>2233</v>
      </c>
      <c r="HZ1" s="1929" t="s">
        <v>2234</v>
      </c>
      <c r="IA1" s="1929" t="s">
        <v>2235</v>
      </c>
      <c r="IB1" s="1929" t="s">
        <v>2236</v>
      </c>
      <c r="IC1" s="1929" t="s">
        <v>2237</v>
      </c>
      <c r="ID1" s="1929" t="s">
        <v>2238</v>
      </c>
      <c r="IE1" s="1929" t="s">
        <v>2239</v>
      </c>
      <c r="IF1" s="1929" t="s">
        <v>2240</v>
      </c>
      <c r="IG1" s="1929" t="s">
        <v>2241</v>
      </c>
      <c r="IH1" s="1929" t="s">
        <v>2242</v>
      </c>
      <c r="II1" s="1929" t="s">
        <v>2243</v>
      </c>
      <c r="IJ1" s="1929" t="s">
        <v>2244</v>
      </c>
      <c r="IK1" s="1929" t="s">
        <v>2245</v>
      </c>
      <c r="IL1" s="1931" t="s">
        <v>2246</v>
      </c>
      <c r="IM1" s="1929" t="s">
        <v>2247</v>
      </c>
      <c r="IN1" s="1929" t="s">
        <v>2248</v>
      </c>
      <c r="IO1" s="1929" t="s">
        <v>2249</v>
      </c>
      <c r="IP1" s="1929" t="s">
        <v>2250</v>
      </c>
      <c r="IQ1" s="1929" t="s">
        <v>2251</v>
      </c>
      <c r="IR1" s="1929" t="s">
        <v>2252</v>
      </c>
      <c r="IS1" s="1929" t="s">
        <v>2253</v>
      </c>
      <c r="IT1" s="1929" t="s">
        <v>2254</v>
      </c>
      <c r="IU1" s="1929" t="s">
        <v>2255</v>
      </c>
      <c r="IV1" s="1929" t="s">
        <v>2256</v>
      </c>
      <c r="IW1" s="1929" t="s">
        <v>2257</v>
      </c>
      <c r="IX1" s="1929" t="s">
        <v>2258</v>
      </c>
      <c r="IY1" s="1929" t="s">
        <v>2259</v>
      </c>
      <c r="IZ1" s="1929" t="s">
        <v>2260</v>
      </c>
      <c r="JA1" s="1929" t="s">
        <v>2261</v>
      </c>
      <c r="JB1" s="1929" t="s">
        <v>2262</v>
      </c>
      <c r="JC1" s="1929" t="s">
        <v>2263</v>
      </c>
      <c r="JD1" s="1929" t="s">
        <v>2264</v>
      </c>
      <c r="JE1" s="1929" t="s">
        <v>2265</v>
      </c>
      <c r="JF1" s="1929" t="s">
        <v>2266</v>
      </c>
      <c r="JG1" s="1929" t="s">
        <v>2267</v>
      </c>
      <c r="JH1" s="1929" t="s">
        <v>2268</v>
      </c>
      <c r="JI1" s="1929" t="s">
        <v>2269</v>
      </c>
      <c r="JJ1" s="1929" t="s">
        <v>2270</v>
      </c>
      <c r="JK1" s="1929" t="s">
        <v>2271</v>
      </c>
      <c r="JL1" s="1929" t="s">
        <v>2272</v>
      </c>
      <c r="JM1" s="1929" t="s">
        <v>2273</v>
      </c>
      <c r="JN1" s="1929" t="s">
        <v>2274</v>
      </c>
      <c r="JO1" s="1929" t="s">
        <v>2275</v>
      </c>
      <c r="JP1" s="1929" t="s">
        <v>2276</v>
      </c>
      <c r="JQ1" s="1929" t="s">
        <v>2277</v>
      </c>
      <c r="JR1" s="1929" t="s">
        <v>2278</v>
      </c>
      <c r="JS1" s="1929" t="s">
        <v>2279</v>
      </c>
      <c r="JT1" s="1929" t="s">
        <v>2280</v>
      </c>
      <c r="JU1" s="1929" t="s">
        <v>2281</v>
      </c>
      <c r="JV1" s="1929" t="s">
        <v>2282</v>
      </c>
      <c r="JW1" s="1929" t="s">
        <v>2283</v>
      </c>
      <c r="JX1" s="1929" t="s">
        <v>2284</v>
      </c>
      <c r="JY1" s="1929" t="s">
        <v>2285</v>
      </c>
      <c r="JZ1" s="1929" t="s">
        <v>2286</v>
      </c>
      <c r="KA1" s="1929" t="s">
        <v>2287</v>
      </c>
      <c r="KB1" s="1929" t="s">
        <v>2288</v>
      </c>
      <c r="KC1" s="1929" t="s">
        <v>2289</v>
      </c>
      <c r="KD1" s="1929" t="s">
        <v>2290</v>
      </c>
      <c r="KE1" s="1929" t="s">
        <v>2291</v>
      </c>
      <c r="KF1" s="1929" t="s">
        <v>2292</v>
      </c>
      <c r="KG1" s="1929" t="s">
        <v>2293</v>
      </c>
      <c r="KH1" s="1929" t="s">
        <v>2294</v>
      </c>
      <c r="KI1" s="1929" t="s">
        <v>2295</v>
      </c>
      <c r="KJ1" s="1929" t="s">
        <v>2296</v>
      </c>
      <c r="KK1" s="1929" t="s">
        <v>2297</v>
      </c>
      <c r="KL1" s="1929" t="s">
        <v>2298</v>
      </c>
      <c r="KM1" s="35" t="s">
        <v>2299</v>
      </c>
      <c r="KN1" s="35" t="s">
        <v>2300</v>
      </c>
      <c r="KO1" s="35" t="s">
        <v>2301</v>
      </c>
      <c r="KP1" s="35" t="s">
        <v>2302</v>
      </c>
      <c r="KQ1" s="35" t="s">
        <v>2303</v>
      </c>
      <c r="KR1" s="35" t="s">
        <v>2304</v>
      </c>
      <c r="KS1" s="35" t="s">
        <v>2305</v>
      </c>
      <c r="KT1" s="35" t="s">
        <v>2306</v>
      </c>
      <c r="KU1" s="35" t="s">
        <v>2307</v>
      </c>
      <c r="KV1" s="35" t="s">
        <v>2308</v>
      </c>
      <c r="KW1" s="35" t="s">
        <v>2309</v>
      </c>
      <c r="KX1" s="1929" t="s">
        <v>2310</v>
      </c>
      <c r="KY1" s="1929" t="s">
        <v>2311</v>
      </c>
      <c r="KZ1" s="1929" t="s">
        <v>2312</v>
      </c>
      <c r="LA1" s="35" t="s">
        <v>2313</v>
      </c>
      <c r="LB1" s="35" t="s">
        <v>2314</v>
      </c>
      <c r="LC1" s="35" t="s">
        <v>2315</v>
      </c>
      <c r="LD1" s="35" t="s">
        <v>2316</v>
      </c>
      <c r="LE1" s="35" t="s">
        <v>2317</v>
      </c>
      <c r="LF1" s="35" t="s">
        <v>2318</v>
      </c>
      <c r="LG1" s="35" t="s">
        <v>2319</v>
      </c>
      <c r="LH1" s="35" t="s">
        <v>2320</v>
      </c>
      <c r="LI1" s="35" t="s">
        <v>2321</v>
      </c>
      <c r="LJ1" s="35" t="s">
        <v>2322</v>
      </c>
      <c r="LK1" s="35" t="s">
        <v>2323</v>
      </c>
      <c r="LL1" s="1929" t="s">
        <v>2324</v>
      </c>
      <c r="LM1" s="1929" t="s">
        <v>2325</v>
      </c>
      <c r="LN1" s="1929" t="s">
        <v>2326</v>
      </c>
      <c r="LO1" s="1929" t="s">
        <v>2327</v>
      </c>
      <c r="LP1" s="1929" t="s">
        <v>2328</v>
      </c>
      <c r="LQ1" s="1929" t="s">
        <v>2329</v>
      </c>
      <c r="LR1" s="1929" t="s">
        <v>2330</v>
      </c>
      <c r="LS1" s="1929" t="s">
        <v>2331</v>
      </c>
      <c r="LT1" s="1929" t="s">
        <v>2332</v>
      </c>
      <c r="LU1" s="1929" t="s">
        <v>2333</v>
      </c>
      <c r="LV1" s="1929" t="s">
        <v>2334</v>
      </c>
      <c r="LW1" s="1931" t="s">
        <v>2335</v>
      </c>
      <c r="LX1" s="1929" t="s">
        <v>2336</v>
      </c>
      <c r="LY1" s="1929" t="s">
        <v>2337</v>
      </c>
      <c r="LZ1" s="1929" t="s">
        <v>2338</v>
      </c>
      <c r="MA1" s="1929" t="s">
        <v>2339</v>
      </c>
      <c r="MB1" s="1929" t="s">
        <v>2340</v>
      </c>
      <c r="MC1" s="1929" t="s">
        <v>2341</v>
      </c>
      <c r="MD1" s="1929" t="s">
        <v>2342</v>
      </c>
      <c r="ME1" s="1929" t="s">
        <v>2343</v>
      </c>
      <c r="MF1" s="1929" t="s">
        <v>2344</v>
      </c>
      <c r="MG1" s="1929" t="s">
        <v>2345</v>
      </c>
      <c r="MH1" s="1929" t="s">
        <v>2346</v>
      </c>
      <c r="MI1" s="1929" t="s">
        <v>2347</v>
      </c>
      <c r="MJ1" s="1929" t="s">
        <v>2348</v>
      </c>
      <c r="MK1" s="1929" t="s">
        <v>2349</v>
      </c>
      <c r="ML1" s="1929" t="s">
        <v>2350</v>
      </c>
      <c r="MM1" s="1929" t="s">
        <v>2351</v>
      </c>
      <c r="MN1" s="1929" t="s">
        <v>2352</v>
      </c>
      <c r="MO1" s="1929" t="s">
        <v>2353</v>
      </c>
      <c r="MP1" s="1929" t="s">
        <v>2354</v>
      </c>
      <c r="MQ1" s="1929" t="s">
        <v>2355</v>
      </c>
      <c r="MR1" s="1929" t="s">
        <v>2356</v>
      </c>
      <c r="MS1" s="1929" t="s">
        <v>2357</v>
      </c>
      <c r="MT1" s="1929" t="s">
        <v>2358</v>
      </c>
      <c r="MU1" s="1929" t="s">
        <v>2359</v>
      </c>
      <c r="MV1" s="1929" t="s">
        <v>2360</v>
      </c>
      <c r="MW1" s="1929" t="s">
        <v>2361</v>
      </c>
      <c r="MX1" s="1929" t="s">
        <v>2362</v>
      </c>
      <c r="MY1" s="1929" t="s">
        <v>2363</v>
      </c>
      <c r="MZ1" s="1929" t="s">
        <v>2364</v>
      </c>
      <c r="NA1" s="1929" t="s">
        <v>2365</v>
      </c>
      <c r="NB1" s="1929" t="s">
        <v>2366</v>
      </c>
      <c r="NC1" s="1929" t="s">
        <v>2367</v>
      </c>
      <c r="ND1" s="1929" t="s">
        <v>2368</v>
      </c>
      <c r="NE1" s="1929" t="s">
        <v>2369</v>
      </c>
      <c r="NF1" s="1929" t="s">
        <v>2370</v>
      </c>
      <c r="NG1" s="1929" t="s">
        <v>2371</v>
      </c>
      <c r="NH1" s="1929" t="s">
        <v>2372</v>
      </c>
      <c r="NI1" s="1929" t="s">
        <v>2373</v>
      </c>
      <c r="NJ1" s="1929" t="s">
        <v>2374</v>
      </c>
      <c r="NK1" s="1929" t="s">
        <v>2375</v>
      </c>
      <c r="NL1" s="1929" t="s">
        <v>2376</v>
      </c>
      <c r="NM1" s="1929" t="s">
        <v>2377</v>
      </c>
      <c r="NN1" s="1929" t="s">
        <v>2378</v>
      </c>
      <c r="NO1" s="1929" t="s">
        <v>2379</v>
      </c>
      <c r="NP1" s="1929" t="s">
        <v>2380</v>
      </c>
      <c r="NQ1" s="1929" t="s">
        <v>2381</v>
      </c>
      <c r="NR1" s="1929" t="s">
        <v>2382</v>
      </c>
      <c r="NS1" s="1929" t="s">
        <v>2383</v>
      </c>
      <c r="NT1" s="1929" t="s">
        <v>2384</v>
      </c>
      <c r="NU1" s="1929" t="s">
        <v>2385</v>
      </c>
      <c r="NV1" s="1929" t="s">
        <v>2386</v>
      </c>
      <c r="NW1" s="1929" t="s">
        <v>2387</v>
      </c>
      <c r="NX1" s="1929" t="s">
        <v>2388</v>
      </c>
      <c r="NY1" s="1929" t="s">
        <v>2389</v>
      </c>
      <c r="NZ1" s="35" t="s">
        <v>2390</v>
      </c>
      <c r="OA1" s="1929" t="s">
        <v>2391</v>
      </c>
      <c r="OB1" s="1929" t="s">
        <v>2392</v>
      </c>
      <c r="OC1" s="1929" t="s">
        <v>2393</v>
      </c>
      <c r="OD1" s="1929" t="s">
        <v>2394</v>
      </c>
      <c r="OE1" s="1929" t="s">
        <v>2395</v>
      </c>
      <c r="OF1" s="1929" t="s">
        <v>2396</v>
      </c>
      <c r="OG1" s="1929" t="s">
        <v>2397</v>
      </c>
      <c r="OH1" s="1929" t="s">
        <v>2398</v>
      </c>
      <c r="OI1" s="1929" t="s">
        <v>2399</v>
      </c>
      <c r="OJ1" s="1929" t="s">
        <v>2400</v>
      </c>
      <c r="OK1" s="1929" t="s">
        <v>2401</v>
      </c>
      <c r="OL1" s="1929" t="s">
        <v>2402</v>
      </c>
      <c r="OM1" s="1929" t="s">
        <v>2403</v>
      </c>
      <c r="ON1" s="1929" t="s">
        <v>2404</v>
      </c>
      <c r="OO1" s="1929" t="s">
        <v>2405</v>
      </c>
      <c r="OP1" s="1929" t="s">
        <v>2406</v>
      </c>
      <c r="OQ1" s="1929" t="s">
        <v>2407</v>
      </c>
      <c r="OR1" s="1929" t="s">
        <v>2408</v>
      </c>
      <c r="OS1" s="1929" t="s">
        <v>2409</v>
      </c>
      <c r="OT1" s="1929" t="s">
        <v>2410</v>
      </c>
      <c r="OU1" s="1929" t="s">
        <v>2411</v>
      </c>
      <c r="OV1" s="1949" t="s">
        <v>3260</v>
      </c>
      <c r="OW1" s="1949" t="s">
        <v>3261</v>
      </c>
      <c r="OX1" s="1929" t="s">
        <v>2412</v>
      </c>
      <c r="OY1" s="1929" t="s">
        <v>2413</v>
      </c>
      <c r="OZ1" s="1929" t="s">
        <v>2414</v>
      </c>
      <c r="PA1" s="1929" t="s">
        <v>2415</v>
      </c>
      <c r="PB1" s="1929" t="s">
        <v>2416</v>
      </c>
      <c r="PC1" s="1929" t="s">
        <v>2417</v>
      </c>
      <c r="PD1" s="1929" t="s">
        <v>2418</v>
      </c>
      <c r="PE1" s="1929" t="s">
        <v>2419</v>
      </c>
      <c r="PF1" s="1929" t="s">
        <v>2420</v>
      </c>
      <c r="PG1" s="1929" t="s">
        <v>2421</v>
      </c>
      <c r="PH1" s="1929" t="s">
        <v>2422</v>
      </c>
      <c r="PI1" s="1929" t="s">
        <v>2423</v>
      </c>
      <c r="PJ1" s="1929" t="s">
        <v>2424</v>
      </c>
      <c r="PK1" s="1929" t="s">
        <v>2425</v>
      </c>
      <c r="PL1" s="1929" t="s">
        <v>2426</v>
      </c>
      <c r="PM1" s="1929" t="s">
        <v>2427</v>
      </c>
      <c r="PN1" s="1929" t="s">
        <v>2428</v>
      </c>
      <c r="PO1" s="1929" t="s">
        <v>2429</v>
      </c>
      <c r="PP1" s="1929" t="s">
        <v>2430</v>
      </c>
      <c r="PQ1" s="1929" t="s">
        <v>2431</v>
      </c>
      <c r="PR1" s="1929" t="s">
        <v>2432</v>
      </c>
      <c r="PS1" s="1929" t="s">
        <v>2433</v>
      </c>
      <c r="PT1" s="1929" t="s">
        <v>2434</v>
      </c>
      <c r="PU1" s="1929" t="s">
        <v>2435</v>
      </c>
      <c r="PV1" s="1929" t="s">
        <v>2436</v>
      </c>
      <c r="PW1" s="1929" t="s">
        <v>2437</v>
      </c>
      <c r="PX1" s="1929" t="s">
        <v>2438</v>
      </c>
      <c r="PY1" s="1929" t="s">
        <v>2439</v>
      </c>
      <c r="PZ1" s="1929" t="s">
        <v>2440</v>
      </c>
      <c r="QA1" s="1929" t="s">
        <v>2441</v>
      </c>
      <c r="QB1" s="1929" t="s">
        <v>2442</v>
      </c>
      <c r="QC1" s="1929" t="s">
        <v>2443</v>
      </c>
      <c r="QD1" s="1929" t="s">
        <v>2444</v>
      </c>
      <c r="QE1" s="1929" t="s">
        <v>2445</v>
      </c>
      <c r="QF1" s="1929" t="s">
        <v>2446</v>
      </c>
      <c r="QG1" s="1929" t="s">
        <v>2447</v>
      </c>
      <c r="QH1" s="1929" t="s">
        <v>2448</v>
      </c>
      <c r="QI1" s="1929" t="s">
        <v>2449</v>
      </c>
      <c r="QJ1" s="1929" t="s">
        <v>2450</v>
      </c>
      <c r="QK1" s="1929" t="s">
        <v>2451</v>
      </c>
      <c r="QL1" s="1929" t="s">
        <v>2452</v>
      </c>
      <c r="QM1" s="1929" t="s">
        <v>2453</v>
      </c>
      <c r="QN1" s="1929" t="s">
        <v>2454</v>
      </c>
      <c r="QO1" s="1929" t="s">
        <v>2455</v>
      </c>
      <c r="QP1" s="1929" t="s">
        <v>2456</v>
      </c>
      <c r="QQ1" s="1929" t="s">
        <v>2457</v>
      </c>
      <c r="QR1" s="1929" t="s">
        <v>2458</v>
      </c>
      <c r="QS1" s="1929" t="s">
        <v>2459</v>
      </c>
      <c r="QT1" s="1929" t="s">
        <v>2460</v>
      </c>
      <c r="QU1" s="1929" t="s">
        <v>2461</v>
      </c>
      <c r="QV1" s="1929" t="s">
        <v>2462</v>
      </c>
      <c r="QW1" s="1929" t="s">
        <v>2463</v>
      </c>
      <c r="QX1" s="1929" t="s">
        <v>2464</v>
      </c>
      <c r="QY1" s="1929" t="s">
        <v>2465</v>
      </c>
      <c r="QZ1" s="1929" t="s">
        <v>2466</v>
      </c>
      <c r="RA1" s="1929" t="s">
        <v>2467</v>
      </c>
      <c r="RB1" s="1929" t="s">
        <v>2468</v>
      </c>
      <c r="RC1" s="1929" t="s">
        <v>2469</v>
      </c>
      <c r="RD1" s="1929" t="s">
        <v>2470</v>
      </c>
      <c r="RE1" s="1929" t="s">
        <v>2471</v>
      </c>
      <c r="RF1" s="1929" t="s">
        <v>2472</v>
      </c>
      <c r="RG1" s="1929" t="s">
        <v>2473</v>
      </c>
      <c r="RH1" s="1929" t="s">
        <v>2474</v>
      </c>
      <c r="RI1" s="1929" t="s">
        <v>2475</v>
      </c>
      <c r="RJ1" s="1929" t="s">
        <v>2476</v>
      </c>
      <c r="RK1" s="1929" t="s">
        <v>2477</v>
      </c>
      <c r="RL1" s="1929" t="s">
        <v>2478</v>
      </c>
      <c r="RM1" s="1929" t="s">
        <v>2479</v>
      </c>
      <c r="RN1" s="1929" t="s">
        <v>2480</v>
      </c>
      <c r="RO1" s="1929" t="s">
        <v>2481</v>
      </c>
      <c r="RP1" s="1929" t="s">
        <v>2482</v>
      </c>
      <c r="RQ1" s="1929" t="s">
        <v>2477</v>
      </c>
      <c r="RR1" s="1929" t="s">
        <v>2483</v>
      </c>
      <c r="RS1" s="1929" t="s">
        <v>2484</v>
      </c>
      <c r="RT1" s="1929" t="s">
        <v>2485</v>
      </c>
      <c r="RU1" s="1929" t="s">
        <v>2486</v>
      </c>
      <c r="RV1" s="1929" t="s">
        <v>2487</v>
      </c>
      <c r="RW1" s="1929" t="s">
        <v>2488</v>
      </c>
      <c r="RX1" s="1929" t="s">
        <v>2489</v>
      </c>
      <c r="RY1" s="1929" t="s">
        <v>2490</v>
      </c>
      <c r="RZ1" s="1929" t="s">
        <v>2491</v>
      </c>
      <c r="SA1" s="1929" t="s">
        <v>2492</v>
      </c>
      <c r="SB1" s="1929" t="s">
        <v>2493</v>
      </c>
      <c r="SC1" s="1929" t="s">
        <v>2494</v>
      </c>
      <c r="SD1" s="1929" t="s">
        <v>2495</v>
      </c>
      <c r="SE1" s="1929" t="s">
        <v>2496</v>
      </c>
      <c r="SF1" s="1929" t="s">
        <v>2497</v>
      </c>
      <c r="SG1" s="1929" t="s">
        <v>2498</v>
      </c>
      <c r="SH1" s="1929" t="s">
        <v>2499</v>
      </c>
      <c r="SI1" s="1929" t="s">
        <v>2500</v>
      </c>
      <c r="SJ1" s="1929" t="s">
        <v>2501</v>
      </c>
      <c r="SK1" s="1929" t="s">
        <v>2502</v>
      </c>
      <c r="SL1" s="1929" t="s">
        <v>2503</v>
      </c>
      <c r="SM1" s="1929" t="s">
        <v>2504</v>
      </c>
      <c r="SN1" s="1929" t="s">
        <v>2505</v>
      </c>
      <c r="SO1" s="1929" t="s">
        <v>2506</v>
      </c>
      <c r="SP1" s="1929" t="s">
        <v>2507</v>
      </c>
      <c r="SQ1" s="1929" t="s">
        <v>2508</v>
      </c>
      <c r="SR1" s="1929" t="s">
        <v>2509</v>
      </c>
      <c r="SS1" s="1929" t="s">
        <v>2510</v>
      </c>
      <c r="ST1" s="1929" t="s">
        <v>2511</v>
      </c>
      <c r="SU1" s="35" t="s">
        <v>2512</v>
      </c>
      <c r="SV1" s="35" t="s">
        <v>2513</v>
      </c>
      <c r="SW1" s="35" t="s">
        <v>2514</v>
      </c>
      <c r="SX1" s="35" t="s">
        <v>2515</v>
      </c>
      <c r="SY1" s="35" t="s">
        <v>2516</v>
      </c>
      <c r="SZ1" s="35" t="s">
        <v>2517</v>
      </c>
      <c r="TA1" s="35" t="s">
        <v>2518</v>
      </c>
      <c r="TB1" s="35" t="s">
        <v>2519</v>
      </c>
      <c r="TC1" s="35" t="s">
        <v>2520</v>
      </c>
      <c r="TD1" s="35" t="s">
        <v>2521</v>
      </c>
      <c r="TE1" s="35" t="s">
        <v>2522</v>
      </c>
      <c r="TF1" s="35" t="s">
        <v>2523</v>
      </c>
      <c r="TG1" s="35" t="s">
        <v>2524</v>
      </c>
      <c r="TH1" s="35" t="s">
        <v>2525</v>
      </c>
      <c r="TI1" s="35" t="s">
        <v>2526</v>
      </c>
      <c r="TJ1" s="35" t="s">
        <v>2527</v>
      </c>
      <c r="TK1" s="35" t="s">
        <v>2528</v>
      </c>
      <c r="TL1" s="35" t="s">
        <v>2529</v>
      </c>
      <c r="TM1" s="35" t="s">
        <v>2530</v>
      </c>
      <c r="TN1" s="35" t="s">
        <v>2531</v>
      </c>
      <c r="TO1" s="35" t="s">
        <v>2532</v>
      </c>
      <c r="TP1" s="35" t="s">
        <v>2533</v>
      </c>
      <c r="TQ1" s="35" t="s">
        <v>2534</v>
      </c>
      <c r="TR1" s="35" t="s">
        <v>2535</v>
      </c>
      <c r="TS1" s="35" t="s">
        <v>2536</v>
      </c>
      <c r="TT1" s="35" t="s">
        <v>2537</v>
      </c>
      <c r="TU1" s="35" t="s">
        <v>2538</v>
      </c>
      <c r="TV1" s="35" t="s">
        <v>2539</v>
      </c>
      <c r="TW1" s="35" t="s">
        <v>2540</v>
      </c>
      <c r="TX1" s="35" t="s">
        <v>2541</v>
      </c>
      <c r="TY1" s="35" t="s">
        <v>2542</v>
      </c>
      <c r="TZ1" s="35" t="s">
        <v>2543</v>
      </c>
      <c r="UA1" s="35" t="s">
        <v>2544</v>
      </c>
      <c r="UB1" s="35" t="s">
        <v>2545</v>
      </c>
      <c r="UC1" s="35" t="s">
        <v>2546</v>
      </c>
      <c r="UD1" s="35" t="s">
        <v>2547</v>
      </c>
      <c r="UE1" s="35" t="s">
        <v>2548</v>
      </c>
      <c r="UF1" s="35" t="s">
        <v>2549</v>
      </c>
      <c r="UG1" s="35" t="s">
        <v>2550</v>
      </c>
      <c r="UH1" s="35" t="s">
        <v>2551</v>
      </c>
      <c r="UI1" s="35" t="s">
        <v>2552</v>
      </c>
      <c r="UJ1" s="35" t="s">
        <v>2553</v>
      </c>
      <c r="UK1" s="35" t="s">
        <v>2554</v>
      </c>
      <c r="UL1" s="35" t="s">
        <v>2555</v>
      </c>
      <c r="UM1" s="35" t="s">
        <v>2556</v>
      </c>
      <c r="UN1" s="35" t="s">
        <v>2557</v>
      </c>
      <c r="UO1" s="35" t="s">
        <v>2558</v>
      </c>
      <c r="UP1" s="35" t="s">
        <v>2559</v>
      </c>
      <c r="UQ1" s="35" t="s">
        <v>2560</v>
      </c>
      <c r="UR1" s="35" t="s">
        <v>2561</v>
      </c>
      <c r="US1" s="35" t="s">
        <v>2562</v>
      </c>
      <c r="UT1" s="35" t="s">
        <v>2563</v>
      </c>
      <c r="UU1" s="35" t="s">
        <v>2564</v>
      </c>
      <c r="UV1" s="35" t="s">
        <v>2565</v>
      </c>
      <c r="UW1" s="35" t="s">
        <v>2566</v>
      </c>
      <c r="UX1" s="35" t="s">
        <v>2567</v>
      </c>
      <c r="UY1" s="35" t="s">
        <v>2568</v>
      </c>
      <c r="UZ1" s="35" t="s">
        <v>2569</v>
      </c>
      <c r="VA1" s="35" t="s">
        <v>2570</v>
      </c>
      <c r="VB1" s="35" t="s">
        <v>2571</v>
      </c>
      <c r="VC1" s="35" t="s">
        <v>2572</v>
      </c>
      <c r="VD1" s="35" t="s">
        <v>2573</v>
      </c>
      <c r="VE1" s="35" t="s">
        <v>2574</v>
      </c>
      <c r="VF1" s="35" t="s">
        <v>2575</v>
      </c>
      <c r="VG1" s="35" t="s">
        <v>2576</v>
      </c>
      <c r="VH1" s="35" t="s">
        <v>2577</v>
      </c>
      <c r="VI1" s="35" t="s">
        <v>2578</v>
      </c>
      <c r="VJ1" s="35" t="s">
        <v>2579</v>
      </c>
      <c r="VK1" s="35" t="s">
        <v>2580</v>
      </c>
      <c r="VL1" s="35" t="s">
        <v>2581</v>
      </c>
      <c r="VM1" s="35" t="s">
        <v>2582</v>
      </c>
      <c r="VN1" s="35" t="s">
        <v>2583</v>
      </c>
      <c r="VO1" s="35" t="s">
        <v>2584</v>
      </c>
      <c r="VP1" s="35" t="s">
        <v>2585</v>
      </c>
      <c r="VQ1" s="35" t="s">
        <v>2586</v>
      </c>
      <c r="VR1" s="35" t="s">
        <v>2587</v>
      </c>
      <c r="VS1" s="35" t="s">
        <v>2588</v>
      </c>
      <c r="VT1" s="35" t="s">
        <v>2589</v>
      </c>
      <c r="VU1" s="35" t="s">
        <v>2590</v>
      </c>
      <c r="VV1" s="35" t="s">
        <v>2591</v>
      </c>
      <c r="VW1" s="35" t="s">
        <v>2592</v>
      </c>
      <c r="VX1" s="35" t="s">
        <v>2593</v>
      </c>
      <c r="VY1" s="35" t="s">
        <v>2594</v>
      </c>
      <c r="VZ1" s="35" t="s">
        <v>2595</v>
      </c>
      <c r="WA1" s="35" t="s">
        <v>2596</v>
      </c>
      <c r="WB1" s="35" t="s">
        <v>2597</v>
      </c>
      <c r="WC1" s="35" t="s">
        <v>2598</v>
      </c>
      <c r="WD1" s="35" t="s">
        <v>2599</v>
      </c>
      <c r="WE1" s="35" t="s">
        <v>2600</v>
      </c>
      <c r="WF1" s="35" t="s">
        <v>2601</v>
      </c>
      <c r="WG1" s="35" t="s">
        <v>2602</v>
      </c>
      <c r="WH1" s="35" t="s">
        <v>2603</v>
      </c>
      <c r="WI1" s="35" t="s">
        <v>2604</v>
      </c>
      <c r="WJ1" s="35" t="s">
        <v>2605</v>
      </c>
      <c r="WK1" s="35" t="s">
        <v>2606</v>
      </c>
      <c r="WL1" s="35" t="s">
        <v>2607</v>
      </c>
      <c r="WM1" s="35" t="s">
        <v>2608</v>
      </c>
      <c r="WN1" s="35" t="s">
        <v>2609</v>
      </c>
      <c r="WO1" s="35" t="s">
        <v>2610</v>
      </c>
      <c r="WP1" s="35" t="s">
        <v>2611</v>
      </c>
      <c r="WQ1" s="35" t="s">
        <v>2612</v>
      </c>
      <c r="WR1" s="35" t="s">
        <v>2613</v>
      </c>
      <c r="WS1" s="35" t="s">
        <v>2614</v>
      </c>
      <c r="WT1" s="35" t="s">
        <v>2615</v>
      </c>
      <c r="WU1" s="35" t="s">
        <v>2616</v>
      </c>
      <c r="WV1" s="35" t="s">
        <v>2617</v>
      </c>
      <c r="WW1" s="35" t="s">
        <v>2618</v>
      </c>
      <c r="WX1" s="35" t="s">
        <v>2619</v>
      </c>
      <c r="WY1" s="35" t="s">
        <v>2620</v>
      </c>
      <c r="WZ1" s="35" t="s">
        <v>2621</v>
      </c>
      <c r="XA1" s="35" t="s">
        <v>2622</v>
      </c>
      <c r="XB1" s="35" t="s">
        <v>2623</v>
      </c>
      <c r="XC1" s="35" t="s">
        <v>2624</v>
      </c>
      <c r="XD1" s="35" t="s">
        <v>2625</v>
      </c>
      <c r="XE1" s="35" t="s">
        <v>2626</v>
      </c>
      <c r="XF1" s="35" t="s">
        <v>2627</v>
      </c>
      <c r="XG1" s="35" t="s">
        <v>2628</v>
      </c>
      <c r="XH1" s="35" t="s">
        <v>2629</v>
      </c>
      <c r="XI1" s="35" t="s">
        <v>2630</v>
      </c>
      <c r="XJ1" s="35" t="s">
        <v>2631</v>
      </c>
      <c r="XK1" s="35" t="s">
        <v>2632</v>
      </c>
      <c r="XL1" s="35" t="s">
        <v>2633</v>
      </c>
      <c r="XM1" s="35" t="s">
        <v>2634</v>
      </c>
      <c r="XN1" s="35" t="s">
        <v>2635</v>
      </c>
      <c r="XO1" s="35" t="s">
        <v>2636</v>
      </c>
      <c r="XP1" s="35" t="s">
        <v>2637</v>
      </c>
      <c r="XQ1" s="35" t="s">
        <v>2638</v>
      </c>
      <c r="XR1" s="35" t="s">
        <v>2639</v>
      </c>
      <c r="XS1" s="35" t="s">
        <v>2640</v>
      </c>
      <c r="XT1" s="35" t="s">
        <v>2641</v>
      </c>
      <c r="XU1" s="35" t="s">
        <v>2642</v>
      </c>
      <c r="XV1" s="35" t="s">
        <v>2643</v>
      </c>
      <c r="XW1" s="35" t="s">
        <v>2644</v>
      </c>
      <c r="XX1" s="35" t="s">
        <v>2645</v>
      </c>
      <c r="XY1" s="35" t="s">
        <v>2646</v>
      </c>
      <c r="XZ1" s="35" t="s">
        <v>2647</v>
      </c>
      <c r="YA1" s="35" t="s">
        <v>2648</v>
      </c>
      <c r="YB1" s="35" t="s">
        <v>2649</v>
      </c>
      <c r="YC1" s="35" t="s">
        <v>2650</v>
      </c>
      <c r="YD1" s="35" t="s">
        <v>2651</v>
      </c>
      <c r="YE1" s="35" t="s">
        <v>2652</v>
      </c>
      <c r="YF1" s="35" t="s">
        <v>2653</v>
      </c>
      <c r="YG1" s="35" t="s">
        <v>2654</v>
      </c>
      <c r="YH1" s="35" t="s">
        <v>2655</v>
      </c>
      <c r="YI1" s="35" t="s">
        <v>2656</v>
      </c>
      <c r="YJ1" s="35" t="s">
        <v>2657</v>
      </c>
      <c r="YK1" s="35" t="s">
        <v>2658</v>
      </c>
      <c r="YL1" s="35" t="s">
        <v>2659</v>
      </c>
      <c r="YM1" s="35" t="s">
        <v>2660</v>
      </c>
      <c r="YN1" s="35" t="s">
        <v>2661</v>
      </c>
      <c r="YO1" s="35" t="s">
        <v>2662</v>
      </c>
      <c r="YP1" s="35" t="s">
        <v>2663</v>
      </c>
      <c r="YQ1" s="35" t="s">
        <v>2664</v>
      </c>
      <c r="YR1" s="35" t="s">
        <v>2665</v>
      </c>
      <c r="YS1" s="35" t="s">
        <v>2666</v>
      </c>
      <c r="YT1" s="35" t="s">
        <v>2667</v>
      </c>
      <c r="YU1" s="35" t="s">
        <v>2668</v>
      </c>
      <c r="YV1" s="35" t="s">
        <v>2669</v>
      </c>
      <c r="YW1" s="35" t="s">
        <v>2670</v>
      </c>
      <c r="YX1" s="35" t="s">
        <v>2671</v>
      </c>
      <c r="YY1" s="35" t="s">
        <v>2672</v>
      </c>
      <c r="YZ1" s="35" t="s">
        <v>2673</v>
      </c>
      <c r="ZA1" s="35" t="s">
        <v>2674</v>
      </c>
      <c r="ZB1" s="35" t="s">
        <v>2675</v>
      </c>
      <c r="ZC1" s="35" t="s">
        <v>2676</v>
      </c>
      <c r="ZD1" s="35" t="s">
        <v>2677</v>
      </c>
      <c r="ZE1" s="35" t="s">
        <v>2678</v>
      </c>
      <c r="ZF1" s="35" t="s">
        <v>2679</v>
      </c>
      <c r="ZG1" s="35" t="s">
        <v>2680</v>
      </c>
      <c r="ZH1" s="35" t="s">
        <v>2681</v>
      </c>
      <c r="ZI1" s="35" t="s">
        <v>2682</v>
      </c>
      <c r="ZJ1" s="35" t="s">
        <v>2683</v>
      </c>
      <c r="ZK1" s="35" t="s">
        <v>2684</v>
      </c>
      <c r="ZL1" s="35" t="s">
        <v>2685</v>
      </c>
      <c r="ZM1" s="35" t="s">
        <v>2686</v>
      </c>
      <c r="ZN1" s="35" t="s">
        <v>2687</v>
      </c>
      <c r="ZO1" s="35" t="s">
        <v>2688</v>
      </c>
      <c r="ZP1" s="35" t="s">
        <v>2689</v>
      </c>
      <c r="ZQ1" s="35" t="s">
        <v>2690</v>
      </c>
      <c r="ZR1" s="35" t="s">
        <v>2691</v>
      </c>
      <c r="ZS1" s="35" t="s">
        <v>2692</v>
      </c>
      <c r="ZT1" s="35" t="s">
        <v>2693</v>
      </c>
      <c r="ZU1" s="35" t="s">
        <v>2694</v>
      </c>
      <c r="ZV1" s="35" t="s">
        <v>2695</v>
      </c>
      <c r="ZW1" s="35" t="s">
        <v>2696</v>
      </c>
      <c r="ZX1" s="35" t="s">
        <v>2697</v>
      </c>
      <c r="ZY1" s="35" t="s">
        <v>2698</v>
      </c>
      <c r="ZZ1" s="35" t="s">
        <v>2699</v>
      </c>
      <c r="AAA1" s="35" t="s">
        <v>2700</v>
      </c>
      <c r="AAB1" s="35" t="s">
        <v>2701</v>
      </c>
      <c r="AAC1" s="35" t="s">
        <v>2702</v>
      </c>
      <c r="AAD1" s="35" t="s">
        <v>2703</v>
      </c>
      <c r="AAE1" s="35" t="s">
        <v>2704</v>
      </c>
      <c r="AAF1" s="35" t="s">
        <v>2705</v>
      </c>
      <c r="AAG1" s="35" t="s">
        <v>2706</v>
      </c>
      <c r="AAH1" s="35" t="s">
        <v>2707</v>
      </c>
      <c r="AAI1" s="35" t="s">
        <v>2708</v>
      </c>
      <c r="AAJ1" s="35" t="s">
        <v>2709</v>
      </c>
      <c r="AAK1" s="35" t="s">
        <v>2710</v>
      </c>
      <c r="AAL1" s="35" t="s">
        <v>2711</v>
      </c>
      <c r="AAM1" s="35" t="s">
        <v>2712</v>
      </c>
      <c r="AAN1" s="35" t="s">
        <v>2713</v>
      </c>
      <c r="AAO1" s="35" t="s">
        <v>2714</v>
      </c>
      <c r="AAP1" s="35" t="s">
        <v>2715</v>
      </c>
      <c r="AAQ1" s="35" t="s">
        <v>2716</v>
      </c>
      <c r="AAR1" s="35" t="s">
        <v>2717</v>
      </c>
      <c r="AAS1" s="35" t="s">
        <v>2718</v>
      </c>
      <c r="AAT1" s="35" t="s">
        <v>2719</v>
      </c>
      <c r="AAU1" s="35" t="s">
        <v>2720</v>
      </c>
      <c r="AAV1" s="35" t="s">
        <v>2721</v>
      </c>
      <c r="AAW1" s="35" t="s">
        <v>2722</v>
      </c>
      <c r="AAX1" s="35" t="s">
        <v>2723</v>
      </c>
      <c r="AAY1" s="35" t="s">
        <v>2724</v>
      </c>
      <c r="AAZ1" s="35" t="s">
        <v>2725</v>
      </c>
      <c r="ABA1" s="35" t="s">
        <v>2726</v>
      </c>
      <c r="ABB1" s="35" t="s">
        <v>2727</v>
      </c>
      <c r="ABC1" s="35" t="s">
        <v>2728</v>
      </c>
      <c r="ABD1" s="35" t="s">
        <v>2729</v>
      </c>
      <c r="ABE1" s="35" t="s">
        <v>2730</v>
      </c>
      <c r="ABF1" s="35" t="s">
        <v>2731</v>
      </c>
      <c r="ABG1" s="35" t="s">
        <v>2732</v>
      </c>
      <c r="ABH1" s="35" t="s">
        <v>2733</v>
      </c>
      <c r="ABI1" s="35" t="s">
        <v>2734</v>
      </c>
      <c r="ABJ1" s="35" t="s">
        <v>2735</v>
      </c>
      <c r="ABK1" s="35" t="s">
        <v>2736</v>
      </c>
      <c r="ABL1" s="35" t="s">
        <v>2737</v>
      </c>
      <c r="ABM1" s="35" t="s">
        <v>2738</v>
      </c>
      <c r="ABN1" s="35" t="s">
        <v>2739</v>
      </c>
      <c r="ABO1" s="35" t="s">
        <v>2740</v>
      </c>
      <c r="ABP1" s="35" t="s">
        <v>2741</v>
      </c>
      <c r="ABQ1" s="35" t="s">
        <v>2742</v>
      </c>
      <c r="ABR1" s="35" t="s">
        <v>2743</v>
      </c>
      <c r="ABS1" s="35" t="s">
        <v>2744</v>
      </c>
      <c r="ABT1" s="35" t="s">
        <v>2745</v>
      </c>
      <c r="ABU1" s="35" t="s">
        <v>2746</v>
      </c>
      <c r="ABV1" s="35" t="s">
        <v>2747</v>
      </c>
      <c r="ABW1" s="35" t="s">
        <v>2748</v>
      </c>
      <c r="ABX1" s="35" t="s">
        <v>2749</v>
      </c>
      <c r="ABY1" s="35" t="s">
        <v>2750</v>
      </c>
      <c r="ABZ1" s="35" t="s">
        <v>2751</v>
      </c>
      <c r="ACA1" s="35" t="s">
        <v>2752</v>
      </c>
      <c r="ACB1" s="35" t="s">
        <v>2753</v>
      </c>
      <c r="ACC1" s="35" t="s">
        <v>2754</v>
      </c>
      <c r="ACD1" s="35" t="s">
        <v>2755</v>
      </c>
      <c r="ACE1" s="35" t="s">
        <v>2756</v>
      </c>
      <c r="ACF1" s="35" t="s">
        <v>2757</v>
      </c>
      <c r="ACG1" s="35" t="s">
        <v>2758</v>
      </c>
      <c r="ACH1" s="35" t="s">
        <v>2759</v>
      </c>
      <c r="ACI1" s="35" t="s">
        <v>2760</v>
      </c>
      <c r="ACJ1" s="35" t="s">
        <v>2761</v>
      </c>
      <c r="ACK1" s="35" t="s">
        <v>2762</v>
      </c>
      <c r="ACL1" s="35" t="s">
        <v>2763</v>
      </c>
      <c r="ACM1" s="35" t="s">
        <v>2764</v>
      </c>
      <c r="ACN1" s="35" t="s">
        <v>2765</v>
      </c>
      <c r="ACO1" s="35" t="s">
        <v>2766</v>
      </c>
      <c r="ACP1" s="35" t="s">
        <v>2767</v>
      </c>
      <c r="ACQ1" s="35" t="s">
        <v>2768</v>
      </c>
      <c r="ACR1" s="35" t="s">
        <v>2769</v>
      </c>
      <c r="ACS1" s="35" t="s">
        <v>2770</v>
      </c>
      <c r="ACT1" s="35" t="s">
        <v>2771</v>
      </c>
      <c r="ACU1" s="35" t="s">
        <v>2772</v>
      </c>
      <c r="ACV1" s="35" t="s">
        <v>2773</v>
      </c>
      <c r="ACW1" s="35" t="s">
        <v>2774</v>
      </c>
      <c r="ACX1" s="35" t="s">
        <v>2775</v>
      </c>
      <c r="ACY1" s="35" t="s">
        <v>2776</v>
      </c>
      <c r="ACZ1" s="35" t="s">
        <v>2777</v>
      </c>
      <c r="ADA1" s="35" t="s">
        <v>2778</v>
      </c>
      <c r="ADB1" s="35" t="s">
        <v>2779</v>
      </c>
      <c r="ADC1" s="35" t="s">
        <v>2780</v>
      </c>
      <c r="ADD1" s="35" t="s">
        <v>2781</v>
      </c>
      <c r="ADE1" s="35" t="s">
        <v>2782</v>
      </c>
      <c r="ADF1" s="35" t="s">
        <v>2783</v>
      </c>
      <c r="ADG1" s="35" t="s">
        <v>2784</v>
      </c>
      <c r="ADH1" s="35" t="s">
        <v>2785</v>
      </c>
      <c r="ADI1" s="35" t="s">
        <v>2786</v>
      </c>
      <c r="ADJ1" s="35" t="s">
        <v>2787</v>
      </c>
      <c r="ADK1" s="35" t="s">
        <v>2788</v>
      </c>
      <c r="ADL1" s="35" t="s">
        <v>2789</v>
      </c>
      <c r="ADM1" s="35" t="s">
        <v>2790</v>
      </c>
      <c r="ADN1" s="35" t="s">
        <v>2791</v>
      </c>
      <c r="ADO1" s="35" t="s">
        <v>2792</v>
      </c>
      <c r="ADP1" s="35" t="s">
        <v>2793</v>
      </c>
      <c r="ADQ1" s="35" t="s">
        <v>2794</v>
      </c>
      <c r="ADR1" s="35" t="s">
        <v>2795</v>
      </c>
      <c r="ADS1" s="35" t="s">
        <v>2796</v>
      </c>
      <c r="ADT1" s="35" t="s">
        <v>2797</v>
      </c>
      <c r="ADU1" s="35" t="s">
        <v>2798</v>
      </c>
      <c r="ADV1" s="35" t="s">
        <v>2799</v>
      </c>
      <c r="ADW1" s="35" t="s">
        <v>2800</v>
      </c>
      <c r="ADX1" s="35" t="s">
        <v>2801</v>
      </c>
      <c r="ADY1" s="35" t="s">
        <v>2802</v>
      </c>
      <c r="ADZ1" s="35" t="s">
        <v>2803</v>
      </c>
      <c r="AEA1" s="35" t="s">
        <v>2804</v>
      </c>
      <c r="AEB1" s="35" t="s">
        <v>2805</v>
      </c>
      <c r="AEC1" s="35" t="s">
        <v>2806</v>
      </c>
      <c r="AED1" s="35" t="s">
        <v>2807</v>
      </c>
      <c r="AEE1" s="35" t="s">
        <v>2808</v>
      </c>
      <c r="AEF1" s="35" t="s">
        <v>2809</v>
      </c>
      <c r="AEG1" s="35" t="s">
        <v>2810</v>
      </c>
      <c r="AEH1" s="35" t="s">
        <v>2811</v>
      </c>
      <c r="AEI1" s="35" t="s">
        <v>2812</v>
      </c>
      <c r="AEJ1" s="35" t="s">
        <v>2813</v>
      </c>
      <c r="AEK1" s="35" t="s">
        <v>2814</v>
      </c>
      <c r="AEL1" s="35" t="s">
        <v>2815</v>
      </c>
      <c r="AEM1" s="35" t="s">
        <v>2816</v>
      </c>
      <c r="AEN1" s="35" t="s">
        <v>2817</v>
      </c>
      <c r="AEO1" s="35" t="s">
        <v>2818</v>
      </c>
      <c r="AEP1" s="35" t="s">
        <v>2819</v>
      </c>
      <c r="AEQ1" s="35" t="s">
        <v>2820</v>
      </c>
      <c r="AER1" s="35" t="s">
        <v>2821</v>
      </c>
      <c r="AES1" s="35" t="s">
        <v>2822</v>
      </c>
      <c r="AET1" s="35" t="s">
        <v>2823</v>
      </c>
      <c r="AEU1" s="35" t="s">
        <v>2824</v>
      </c>
      <c r="AEV1" s="35" t="s">
        <v>2825</v>
      </c>
      <c r="AEW1" s="35" t="s">
        <v>2826</v>
      </c>
      <c r="AEX1" s="35" t="s">
        <v>2827</v>
      </c>
      <c r="AEY1" s="35" t="s">
        <v>2828</v>
      </c>
      <c r="AEZ1" s="35" t="s">
        <v>2829</v>
      </c>
      <c r="AFA1" s="35" t="s">
        <v>2830</v>
      </c>
      <c r="AFB1" s="35" t="s">
        <v>2831</v>
      </c>
      <c r="AFC1" s="35" t="s">
        <v>2832</v>
      </c>
      <c r="AFD1" s="35" t="s">
        <v>2833</v>
      </c>
      <c r="AFE1" s="35" t="s">
        <v>2834</v>
      </c>
      <c r="AFF1" s="35" t="s">
        <v>2835</v>
      </c>
      <c r="AFG1" s="35" t="s">
        <v>2836</v>
      </c>
      <c r="AFH1" s="35" t="s">
        <v>2837</v>
      </c>
      <c r="AFI1" s="35" t="s">
        <v>2838</v>
      </c>
      <c r="AFJ1" s="35" t="s">
        <v>2839</v>
      </c>
      <c r="AFK1" s="35" t="s">
        <v>2840</v>
      </c>
      <c r="AFL1" s="35" t="s">
        <v>2841</v>
      </c>
      <c r="AFM1" s="35" t="s">
        <v>2842</v>
      </c>
      <c r="AFN1" s="35" t="s">
        <v>2843</v>
      </c>
      <c r="AFO1" s="35" t="s">
        <v>2844</v>
      </c>
      <c r="AFP1" s="35" t="s">
        <v>2845</v>
      </c>
      <c r="AFQ1" s="35" t="s">
        <v>2846</v>
      </c>
      <c r="AFR1" s="35" t="s">
        <v>2847</v>
      </c>
      <c r="AFS1" s="35" t="s">
        <v>2848</v>
      </c>
      <c r="AFT1" s="35" t="s">
        <v>2849</v>
      </c>
      <c r="AFU1" s="35" t="s">
        <v>2850</v>
      </c>
      <c r="AFV1" s="35" t="s">
        <v>2851</v>
      </c>
      <c r="AFW1" s="35" t="s">
        <v>2852</v>
      </c>
      <c r="AFX1" s="35" t="s">
        <v>2853</v>
      </c>
      <c r="AFY1" s="35" t="s">
        <v>2854</v>
      </c>
      <c r="AFZ1" s="35" t="s">
        <v>2855</v>
      </c>
      <c r="AGA1" s="35" t="s">
        <v>2856</v>
      </c>
      <c r="AGB1" s="35" t="s">
        <v>2857</v>
      </c>
      <c r="AGC1" s="35" t="s">
        <v>2858</v>
      </c>
      <c r="AGD1" s="35" t="s">
        <v>2859</v>
      </c>
      <c r="AGE1" s="35" t="s">
        <v>2860</v>
      </c>
      <c r="AGF1" s="35" t="s">
        <v>2861</v>
      </c>
      <c r="AGG1" s="35" t="s">
        <v>2862</v>
      </c>
      <c r="AGH1" s="35" t="s">
        <v>2863</v>
      </c>
      <c r="AGI1" s="35" t="s">
        <v>2864</v>
      </c>
      <c r="AGJ1" s="35" t="s">
        <v>2865</v>
      </c>
      <c r="AGK1" s="35" t="s">
        <v>2866</v>
      </c>
      <c r="AGL1" s="35" t="s">
        <v>2867</v>
      </c>
      <c r="AGM1" s="35" t="s">
        <v>2868</v>
      </c>
      <c r="AGN1" s="35" t="s">
        <v>2869</v>
      </c>
      <c r="AGO1" s="35" t="s">
        <v>2870</v>
      </c>
      <c r="AGP1" s="35" t="s">
        <v>2871</v>
      </c>
      <c r="AGQ1" s="35" t="s">
        <v>2872</v>
      </c>
      <c r="AGR1" s="35" t="s">
        <v>2873</v>
      </c>
      <c r="AGS1" s="35" t="s">
        <v>2874</v>
      </c>
      <c r="AGT1" s="35" t="s">
        <v>2875</v>
      </c>
      <c r="AGU1" s="35" t="s">
        <v>2876</v>
      </c>
      <c r="AGV1" s="35" t="s">
        <v>2877</v>
      </c>
      <c r="AGW1" s="35" t="s">
        <v>2878</v>
      </c>
      <c r="AGX1" s="35" t="s">
        <v>2879</v>
      </c>
      <c r="AGY1" s="35" t="s">
        <v>2880</v>
      </c>
      <c r="AGZ1" s="35" t="s">
        <v>2881</v>
      </c>
      <c r="AHA1" s="35" t="s">
        <v>2882</v>
      </c>
      <c r="AHB1" s="35" t="s">
        <v>2883</v>
      </c>
      <c r="AHC1" s="35" t="s">
        <v>2884</v>
      </c>
      <c r="AHD1" s="35" t="s">
        <v>2885</v>
      </c>
      <c r="AHE1" s="35" t="s">
        <v>2886</v>
      </c>
      <c r="AHF1" s="35" t="s">
        <v>2887</v>
      </c>
      <c r="AHG1" s="35" t="s">
        <v>2888</v>
      </c>
      <c r="AHH1" s="35" t="s">
        <v>2889</v>
      </c>
      <c r="AHI1" s="35" t="s">
        <v>2890</v>
      </c>
      <c r="AHJ1" s="35" t="s">
        <v>2891</v>
      </c>
      <c r="AHK1" s="35" t="s">
        <v>2892</v>
      </c>
      <c r="AHL1" s="35" t="s">
        <v>2893</v>
      </c>
      <c r="AHM1" s="35" t="s">
        <v>2894</v>
      </c>
      <c r="AHN1" s="35" t="s">
        <v>2895</v>
      </c>
      <c r="AHO1" s="35" t="s">
        <v>2896</v>
      </c>
      <c r="AHP1" s="35" t="s">
        <v>2897</v>
      </c>
      <c r="AHQ1" s="35" t="s">
        <v>2898</v>
      </c>
      <c r="AHR1" s="35" t="s">
        <v>2899</v>
      </c>
      <c r="AHS1" s="35" t="s">
        <v>2900</v>
      </c>
      <c r="AHT1" s="35" t="s">
        <v>2901</v>
      </c>
      <c r="AHU1" s="35" t="s">
        <v>2902</v>
      </c>
      <c r="AHV1" s="35" t="s">
        <v>2903</v>
      </c>
      <c r="AHW1" s="35" t="s">
        <v>2904</v>
      </c>
      <c r="AHX1" s="35" t="s">
        <v>2905</v>
      </c>
      <c r="AHY1" s="35" t="s">
        <v>2906</v>
      </c>
      <c r="AHZ1" s="35" t="s">
        <v>2907</v>
      </c>
      <c r="AIA1" s="35" t="s">
        <v>2908</v>
      </c>
      <c r="AIB1" s="35" t="s">
        <v>2909</v>
      </c>
      <c r="AIC1" s="35" t="s">
        <v>2910</v>
      </c>
      <c r="AID1" s="35" t="s">
        <v>2911</v>
      </c>
      <c r="AIE1" s="35" t="s">
        <v>2912</v>
      </c>
      <c r="AIF1" s="35" t="s">
        <v>2913</v>
      </c>
      <c r="AIG1" s="35" t="s">
        <v>2914</v>
      </c>
      <c r="AIH1" s="35" t="s">
        <v>2915</v>
      </c>
      <c r="AII1" s="35" t="s">
        <v>2916</v>
      </c>
      <c r="AIJ1" s="35" t="s">
        <v>2917</v>
      </c>
      <c r="AIK1" s="35" t="s">
        <v>2918</v>
      </c>
      <c r="AIL1" s="35" t="s">
        <v>2919</v>
      </c>
      <c r="AIM1" s="35" t="s">
        <v>2920</v>
      </c>
      <c r="AIN1" s="35" t="s">
        <v>2921</v>
      </c>
      <c r="AIO1" s="35" t="s">
        <v>2922</v>
      </c>
      <c r="AIP1" s="35" t="s">
        <v>2923</v>
      </c>
      <c r="AIQ1" s="35" t="s">
        <v>2924</v>
      </c>
      <c r="AIR1" s="35" t="s">
        <v>2925</v>
      </c>
      <c r="AIS1" s="35" t="s">
        <v>2926</v>
      </c>
      <c r="AIT1" s="35" t="s">
        <v>2927</v>
      </c>
      <c r="AIU1" s="35" t="s">
        <v>2928</v>
      </c>
      <c r="AIV1" s="35" t="s">
        <v>2929</v>
      </c>
      <c r="AIW1" s="35" t="s">
        <v>2930</v>
      </c>
      <c r="AIX1" s="35" t="s">
        <v>2931</v>
      </c>
      <c r="AIY1" s="35" t="s">
        <v>2932</v>
      </c>
      <c r="AIZ1" s="35" t="s">
        <v>2933</v>
      </c>
      <c r="AJA1" s="35" t="s">
        <v>2934</v>
      </c>
      <c r="AJB1" s="35" t="s">
        <v>2935</v>
      </c>
      <c r="AJC1" s="35" t="s">
        <v>2936</v>
      </c>
      <c r="AJD1" s="35" t="s">
        <v>2937</v>
      </c>
      <c r="AJE1" s="35" t="s">
        <v>2938</v>
      </c>
      <c r="AJF1" s="35" t="s">
        <v>2939</v>
      </c>
      <c r="AJG1" s="35" t="s">
        <v>2940</v>
      </c>
      <c r="AJH1" s="35" t="s">
        <v>2941</v>
      </c>
      <c r="AJI1" s="35" t="s">
        <v>2942</v>
      </c>
      <c r="AJJ1" s="35" t="s">
        <v>2943</v>
      </c>
      <c r="AJK1" s="35" t="s">
        <v>2944</v>
      </c>
      <c r="AJL1" s="35" t="s">
        <v>2945</v>
      </c>
      <c r="AJM1" s="35" t="s">
        <v>2946</v>
      </c>
      <c r="AJN1" s="35" t="s">
        <v>2947</v>
      </c>
      <c r="AJO1" s="35" t="s">
        <v>2948</v>
      </c>
      <c r="AJP1" s="35" t="s">
        <v>2949</v>
      </c>
      <c r="AJQ1" s="35" t="s">
        <v>2950</v>
      </c>
      <c r="AJR1" s="35" t="s">
        <v>2951</v>
      </c>
      <c r="AJS1" s="35" t="s">
        <v>2952</v>
      </c>
      <c r="AJT1" s="35" t="s">
        <v>2953</v>
      </c>
      <c r="AJU1" s="35" t="s">
        <v>2954</v>
      </c>
      <c r="AJV1" s="35" t="s">
        <v>2955</v>
      </c>
      <c r="AJW1" s="35" t="s">
        <v>2956</v>
      </c>
      <c r="AJX1" s="35" t="s">
        <v>2957</v>
      </c>
      <c r="AJY1" s="35" t="s">
        <v>2958</v>
      </c>
      <c r="AJZ1" s="35" t="s">
        <v>2959</v>
      </c>
      <c r="AKA1" s="35" t="s">
        <v>2960</v>
      </c>
      <c r="AKB1" s="35" t="s">
        <v>2961</v>
      </c>
      <c r="AKC1" s="35" t="s">
        <v>2962</v>
      </c>
      <c r="AKD1" s="35" t="s">
        <v>2963</v>
      </c>
      <c r="AKE1" s="35" t="s">
        <v>2964</v>
      </c>
      <c r="AKF1" s="35" t="s">
        <v>2965</v>
      </c>
      <c r="AKG1" s="35" t="s">
        <v>2966</v>
      </c>
      <c r="AKH1" s="35" t="s">
        <v>2967</v>
      </c>
      <c r="AKI1" s="35" t="s">
        <v>2968</v>
      </c>
      <c r="AKJ1" s="35" t="s">
        <v>2969</v>
      </c>
      <c r="AKK1" s="35" t="s">
        <v>2970</v>
      </c>
      <c r="AKL1" s="35" t="s">
        <v>2971</v>
      </c>
      <c r="AKM1" s="35" t="s">
        <v>2972</v>
      </c>
      <c r="AKN1" s="35" t="s">
        <v>2973</v>
      </c>
      <c r="AKO1" s="35" t="s">
        <v>2974</v>
      </c>
      <c r="AKP1" s="35" t="s">
        <v>2975</v>
      </c>
      <c r="AKQ1" s="35" t="s">
        <v>2976</v>
      </c>
      <c r="AKR1" s="35" t="s">
        <v>2977</v>
      </c>
      <c r="AKS1" s="35" t="s">
        <v>2978</v>
      </c>
      <c r="AKT1" s="35" t="s">
        <v>2979</v>
      </c>
      <c r="AKU1" s="35" t="s">
        <v>2980</v>
      </c>
      <c r="AKV1" s="35" t="s">
        <v>2981</v>
      </c>
      <c r="AKW1" s="35" t="s">
        <v>2982</v>
      </c>
      <c r="AKX1" s="35" t="s">
        <v>2983</v>
      </c>
      <c r="AKY1" s="35" t="s">
        <v>2984</v>
      </c>
      <c r="AKZ1" s="35" t="s">
        <v>2985</v>
      </c>
      <c r="ALA1" s="35" t="s">
        <v>2986</v>
      </c>
      <c r="ALB1" s="35" t="s">
        <v>2987</v>
      </c>
      <c r="ALC1" s="35" t="s">
        <v>2988</v>
      </c>
      <c r="ALD1" s="35" t="s">
        <v>2989</v>
      </c>
      <c r="ALE1" s="35" t="s">
        <v>2990</v>
      </c>
      <c r="ALF1" s="35" t="s">
        <v>2991</v>
      </c>
      <c r="ALG1" s="35" t="s">
        <v>2992</v>
      </c>
      <c r="ALH1" s="35" t="s">
        <v>2993</v>
      </c>
      <c r="ALI1" s="35" t="s">
        <v>2994</v>
      </c>
      <c r="ALJ1" s="35" t="s">
        <v>2995</v>
      </c>
      <c r="ALK1" s="35" t="s">
        <v>2996</v>
      </c>
      <c r="ALL1" s="35" t="s">
        <v>2997</v>
      </c>
      <c r="ALM1" s="35" t="s">
        <v>2998</v>
      </c>
      <c r="ALN1" s="35" t="s">
        <v>2999</v>
      </c>
      <c r="ALO1" s="35" t="s">
        <v>3000</v>
      </c>
      <c r="ALP1" s="35" t="s">
        <v>3001</v>
      </c>
      <c r="ALQ1" s="35" t="s">
        <v>3002</v>
      </c>
      <c r="ALR1" s="35" t="s">
        <v>3003</v>
      </c>
      <c r="ALS1" s="35" t="s">
        <v>3004</v>
      </c>
      <c r="ALT1" s="35" t="s">
        <v>3005</v>
      </c>
      <c r="ALU1" s="35" t="s">
        <v>3006</v>
      </c>
      <c r="ALV1" s="35" t="s">
        <v>3007</v>
      </c>
      <c r="ALW1" s="35" t="s">
        <v>3008</v>
      </c>
      <c r="ALX1" s="35" t="s">
        <v>3009</v>
      </c>
      <c r="ALY1" s="35" t="s">
        <v>3010</v>
      </c>
      <c r="ALZ1" s="35" t="s">
        <v>3011</v>
      </c>
      <c r="AMA1" s="35" t="s">
        <v>3012</v>
      </c>
      <c r="AMB1" s="35" t="s">
        <v>3013</v>
      </c>
      <c r="AMC1" s="35" t="s">
        <v>3014</v>
      </c>
      <c r="AMD1" s="35" t="s">
        <v>3015</v>
      </c>
      <c r="AME1" s="35" t="s">
        <v>3016</v>
      </c>
      <c r="AMF1" s="35" t="s">
        <v>3017</v>
      </c>
      <c r="AMG1" s="35" t="s">
        <v>3018</v>
      </c>
      <c r="AMH1" s="35" t="s">
        <v>3019</v>
      </c>
      <c r="AMI1" s="35" t="s">
        <v>3020</v>
      </c>
      <c r="AMJ1" s="35" t="s">
        <v>3021</v>
      </c>
      <c r="AMK1" s="35" t="s">
        <v>3022</v>
      </c>
      <c r="AML1" s="35" t="s">
        <v>3023</v>
      </c>
      <c r="AMM1" s="35" t="s">
        <v>3024</v>
      </c>
      <c r="AMN1" s="35" t="s">
        <v>3025</v>
      </c>
      <c r="AMO1" s="35" t="s">
        <v>3026</v>
      </c>
      <c r="AMP1" s="35" t="s">
        <v>3027</v>
      </c>
      <c r="AMQ1" s="35" t="s">
        <v>3028</v>
      </c>
      <c r="AMR1" s="35" t="s">
        <v>3029</v>
      </c>
      <c r="AMS1" s="35" t="s">
        <v>3030</v>
      </c>
      <c r="AMT1" s="35" t="s">
        <v>3031</v>
      </c>
      <c r="AMU1" s="35" t="s">
        <v>3032</v>
      </c>
      <c r="AMV1" s="35" t="s">
        <v>3033</v>
      </c>
      <c r="AMW1" s="35" t="s">
        <v>3034</v>
      </c>
      <c r="AMX1" s="35" t="s">
        <v>3035</v>
      </c>
      <c r="AMY1" s="35" t="s">
        <v>3036</v>
      </c>
      <c r="AMZ1" s="35" t="s">
        <v>3037</v>
      </c>
      <c r="ANA1" s="35" t="s">
        <v>3038</v>
      </c>
      <c r="ANB1" s="35" t="s">
        <v>3039</v>
      </c>
      <c r="ANC1" s="35" t="s">
        <v>3040</v>
      </c>
      <c r="AND1" s="35" t="s">
        <v>3041</v>
      </c>
      <c r="ANE1" s="35" t="s">
        <v>3042</v>
      </c>
      <c r="ANF1" s="35" t="s">
        <v>3043</v>
      </c>
      <c r="ANG1" s="35" t="s">
        <v>3044</v>
      </c>
      <c r="ANH1" s="35" t="s">
        <v>3045</v>
      </c>
      <c r="ANI1" s="35" t="s">
        <v>3046</v>
      </c>
      <c r="ANJ1" s="35" t="s">
        <v>3047</v>
      </c>
      <c r="ANK1" s="35" t="s">
        <v>3048</v>
      </c>
      <c r="ANL1" s="35" t="s">
        <v>3049</v>
      </c>
      <c r="ANM1" s="35" t="s">
        <v>3050</v>
      </c>
      <c r="ANN1" s="35" t="s">
        <v>3051</v>
      </c>
      <c r="ANO1" s="35" t="s">
        <v>3052</v>
      </c>
      <c r="ANP1" s="35" t="s">
        <v>3053</v>
      </c>
      <c r="ANQ1" s="35" t="s">
        <v>3054</v>
      </c>
      <c r="ANR1" s="35" t="s">
        <v>3055</v>
      </c>
      <c r="ANS1" s="35" t="s">
        <v>3056</v>
      </c>
      <c r="ANT1" s="35" t="s">
        <v>3057</v>
      </c>
      <c r="ANU1" s="35" t="s">
        <v>3058</v>
      </c>
      <c r="ANV1" s="35" t="s">
        <v>3059</v>
      </c>
      <c r="ANW1" s="35" t="s">
        <v>3060</v>
      </c>
      <c r="ANX1" s="35" t="s">
        <v>3061</v>
      </c>
      <c r="ANY1" s="35" t="s">
        <v>3062</v>
      </c>
      <c r="ANZ1" s="35" t="s">
        <v>3063</v>
      </c>
      <c r="AOA1" s="35" t="s">
        <v>3064</v>
      </c>
      <c r="AOB1" s="35" t="s">
        <v>3065</v>
      </c>
      <c r="AOC1" s="35" t="s">
        <v>3066</v>
      </c>
      <c r="AOD1" s="35" t="s">
        <v>3067</v>
      </c>
      <c r="AOE1" s="35" t="s">
        <v>3068</v>
      </c>
      <c r="AOF1" s="35" t="s">
        <v>3069</v>
      </c>
      <c r="AOG1" s="35" t="s">
        <v>3070</v>
      </c>
      <c r="AOH1" s="35" t="s">
        <v>3071</v>
      </c>
      <c r="AOI1" s="35" t="s">
        <v>3072</v>
      </c>
      <c r="AOJ1" s="35" t="s">
        <v>3073</v>
      </c>
      <c r="AOK1" s="35" t="s">
        <v>3074</v>
      </c>
      <c r="AOL1" s="35" t="s">
        <v>3075</v>
      </c>
      <c r="AOM1" s="35" t="s">
        <v>3076</v>
      </c>
      <c r="AON1" s="35" t="s">
        <v>3077</v>
      </c>
      <c r="AOO1" s="35" t="s">
        <v>3078</v>
      </c>
      <c r="AOP1" s="35" t="s">
        <v>3079</v>
      </c>
      <c r="AOQ1" s="35" t="s">
        <v>3080</v>
      </c>
      <c r="AOR1" s="35" t="s">
        <v>3081</v>
      </c>
      <c r="AOS1" s="35" t="s">
        <v>3082</v>
      </c>
      <c r="AOT1" s="35" t="s">
        <v>3083</v>
      </c>
      <c r="AOU1" s="35" t="s">
        <v>3084</v>
      </c>
      <c r="AOV1" s="35" t="s">
        <v>3085</v>
      </c>
      <c r="AOW1" s="35" t="s">
        <v>3086</v>
      </c>
      <c r="AOX1" s="35" t="s">
        <v>3087</v>
      </c>
      <c r="AOY1" s="35" t="s">
        <v>3088</v>
      </c>
      <c r="AOZ1" s="35" t="s">
        <v>3089</v>
      </c>
      <c r="APA1" s="35" t="s">
        <v>3090</v>
      </c>
      <c r="APB1" s="35" t="s">
        <v>3091</v>
      </c>
      <c r="APC1" s="35" t="s">
        <v>3092</v>
      </c>
      <c r="APD1" s="35" t="s">
        <v>3093</v>
      </c>
      <c r="APE1" s="35" t="s">
        <v>3094</v>
      </c>
      <c r="APF1" s="35" t="s">
        <v>3095</v>
      </c>
      <c r="APG1" s="35" t="s">
        <v>3096</v>
      </c>
      <c r="APH1" s="35" t="s">
        <v>3097</v>
      </c>
      <c r="API1" s="35" t="s">
        <v>3098</v>
      </c>
      <c r="APJ1" s="35" t="s">
        <v>3099</v>
      </c>
      <c r="APK1" s="35" t="s">
        <v>3100</v>
      </c>
      <c r="APL1" s="35" t="s">
        <v>3101</v>
      </c>
      <c r="APM1" s="35" t="s">
        <v>3102</v>
      </c>
      <c r="APN1" s="35" t="s">
        <v>3103</v>
      </c>
      <c r="APO1" s="35" t="s">
        <v>3104</v>
      </c>
      <c r="APP1" s="35" t="s">
        <v>3105</v>
      </c>
      <c r="APQ1" s="35" t="s">
        <v>3106</v>
      </c>
      <c r="APR1" s="35" t="s">
        <v>3107</v>
      </c>
      <c r="APS1" s="35" t="s">
        <v>3108</v>
      </c>
      <c r="APT1" s="35" t="s">
        <v>3109</v>
      </c>
      <c r="APU1" s="35" t="s">
        <v>3110</v>
      </c>
      <c r="APV1" s="35" t="s">
        <v>3111</v>
      </c>
      <c r="APW1" s="35" t="s">
        <v>3112</v>
      </c>
      <c r="APX1" s="35" t="s">
        <v>3113</v>
      </c>
      <c r="APY1" s="35" t="s">
        <v>3114</v>
      </c>
      <c r="APZ1" s="35" t="s">
        <v>3115</v>
      </c>
      <c r="AQA1" s="35" t="s">
        <v>3116</v>
      </c>
      <c r="AQB1" s="35" t="s">
        <v>3117</v>
      </c>
      <c r="AQC1" s="35" t="s">
        <v>3118</v>
      </c>
      <c r="AQD1" s="35" t="s">
        <v>3119</v>
      </c>
      <c r="AQE1" s="35" t="s">
        <v>3120</v>
      </c>
      <c r="AQF1" s="39" t="s">
        <v>3121</v>
      </c>
      <c r="AQG1" s="35" t="s">
        <v>3122</v>
      </c>
      <c r="AQH1" s="35" t="s">
        <v>3123</v>
      </c>
      <c r="AQI1" s="35" t="s">
        <v>3124</v>
      </c>
      <c r="AQJ1" s="35" t="s">
        <v>3125</v>
      </c>
      <c r="AQK1" s="35" t="s">
        <v>3126</v>
      </c>
      <c r="AQL1" s="35" t="s">
        <v>3127</v>
      </c>
      <c r="AQM1" s="35" t="s">
        <v>3128</v>
      </c>
      <c r="AQN1" s="35" t="s">
        <v>3129</v>
      </c>
      <c r="AQO1" s="35" t="s">
        <v>3130</v>
      </c>
      <c r="AQP1" s="35" t="s">
        <v>3131</v>
      </c>
      <c r="AQQ1" s="35" t="s">
        <v>3132</v>
      </c>
      <c r="AQR1" s="35" t="s">
        <v>3133</v>
      </c>
      <c r="AQS1" s="35" t="s">
        <v>3134</v>
      </c>
      <c r="AQT1" s="35" t="s">
        <v>3135</v>
      </c>
      <c r="AQU1" s="35" t="s">
        <v>3136</v>
      </c>
      <c r="AQV1" s="35" t="s">
        <v>3137</v>
      </c>
      <c r="AQW1" s="35" t="s">
        <v>3138</v>
      </c>
      <c r="AQX1" s="35" t="s">
        <v>3139</v>
      </c>
      <c r="AQY1" s="35" t="s">
        <v>3140</v>
      </c>
      <c r="AQZ1" s="35" t="s">
        <v>3141</v>
      </c>
      <c r="ARA1" s="35" t="s">
        <v>3142</v>
      </c>
      <c r="ARB1" s="35" t="s">
        <v>3143</v>
      </c>
      <c r="ARC1" s="35" t="s">
        <v>3144</v>
      </c>
      <c r="ARD1" s="35" t="s">
        <v>3145</v>
      </c>
      <c r="ARE1" s="35" t="s">
        <v>3146</v>
      </c>
      <c r="ARF1" s="35" t="s">
        <v>3147</v>
      </c>
      <c r="ARG1" s="35" t="s">
        <v>3148</v>
      </c>
      <c r="ARH1" s="35" t="s">
        <v>3149</v>
      </c>
      <c r="ARI1" s="35" t="s">
        <v>3150</v>
      </c>
      <c r="ARJ1" s="35" t="s">
        <v>3151</v>
      </c>
      <c r="ARK1" s="35" t="s">
        <v>3152</v>
      </c>
      <c r="ARL1" s="35" t="s">
        <v>3153</v>
      </c>
      <c r="ARM1" s="35" t="s">
        <v>3154</v>
      </c>
      <c r="ARN1" s="35" t="s">
        <v>3155</v>
      </c>
      <c r="ARO1" s="35" t="s">
        <v>3156</v>
      </c>
      <c r="ARP1" s="35" t="s">
        <v>3157</v>
      </c>
      <c r="ARQ1" s="35" t="s">
        <v>3158</v>
      </c>
      <c r="ARR1" s="35" t="s">
        <v>3159</v>
      </c>
      <c r="ARS1" s="35" t="s">
        <v>3160</v>
      </c>
      <c r="ART1" s="35" t="s">
        <v>3161</v>
      </c>
      <c r="ARU1" s="35" t="s">
        <v>3162</v>
      </c>
      <c r="ARV1" s="35" t="s">
        <v>3163</v>
      </c>
      <c r="ARW1" s="35" t="s">
        <v>3164</v>
      </c>
      <c r="ARX1" s="35" t="s">
        <v>3165</v>
      </c>
      <c r="ARY1" s="35" t="s">
        <v>3166</v>
      </c>
      <c r="ARZ1" s="35" t="s">
        <v>3167</v>
      </c>
      <c r="ASA1" s="35" t="s">
        <v>3168</v>
      </c>
      <c r="ASB1" s="35" t="s">
        <v>3169</v>
      </c>
      <c r="ASC1" s="35" t="s">
        <v>3170</v>
      </c>
      <c r="ASD1" s="35" t="s">
        <v>3171</v>
      </c>
      <c r="ASE1" s="35" t="s">
        <v>3172</v>
      </c>
      <c r="ASF1" s="35" t="s">
        <v>3173</v>
      </c>
      <c r="ASG1" s="35" t="s">
        <v>3174</v>
      </c>
      <c r="ASH1" s="35" t="s">
        <v>3175</v>
      </c>
      <c r="ASI1" s="35" t="s">
        <v>3176</v>
      </c>
      <c r="ASJ1" s="35" t="s">
        <v>3177</v>
      </c>
      <c r="ASK1" s="35" t="s">
        <v>3178</v>
      </c>
      <c r="ASL1" s="35" t="s">
        <v>3179</v>
      </c>
      <c r="ASM1" s="35" t="s">
        <v>3180</v>
      </c>
      <c r="ASN1" s="35" t="s">
        <v>3181</v>
      </c>
      <c r="ASO1" s="35" t="s">
        <v>3182</v>
      </c>
      <c r="ASP1" s="35" t="s">
        <v>3183</v>
      </c>
      <c r="ASQ1" s="35" t="s">
        <v>3184</v>
      </c>
      <c r="ASR1" s="35" t="s">
        <v>3185</v>
      </c>
      <c r="ASS1" s="35" t="s">
        <v>3186</v>
      </c>
      <c r="AST1" s="35" t="s">
        <v>3187</v>
      </c>
      <c r="ASU1" s="35" t="s">
        <v>3188</v>
      </c>
      <c r="ASV1" s="35" t="s">
        <v>3337</v>
      </c>
      <c r="ASW1" s="35" t="s">
        <v>3338</v>
      </c>
      <c r="ASX1" s="35" t="s">
        <v>3339</v>
      </c>
      <c r="ASY1" s="1976" t="s">
        <v>3288</v>
      </c>
      <c r="ASZ1" s="1976" t="s">
        <v>3289</v>
      </c>
      <c r="ATA1" s="1976" t="s">
        <v>3290</v>
      </c>
      <c r="ATB1" s="1976" t="s">
        <v>3291</v>
      </c>
      <c r="ATC1" s="1976" t="s">
        <v>3292</v>
      </c>
      <c r="ATD1" s="1976" t="s">
        <v>3293</v>
      </c>
      <c r="ATE1" s="1976" t="s">
        <v>3340</v>
      </c>
      <c r="ATF1" s="1977" t="s">
        <v>3294</v>
      </c>
      <c r="ATG1" s="1976" t="s">
        <v>3295</v>
      </c>
      <c r="ATH1" s="1976" t="s">
        <v>3296</v>
      </c>
      <c r="ATI1" s="1976" t="s">
        <v>3297</v>
      </c>
      <c r="ATJ1" s="1976" t="s">
        <v>3293</v>
      </c>
      <c r="ATK1" s="1976" t="s">
        <v>3291</v>
      </c>
      <c r="ATL1" s="1976" t="s">
        <v>3341</v>
      </c>
      <c r="ATM1" s="1976" t="s">
        <v>1033</v>
      </c>
      <c r="ATN1" s="1976" t="s">
        <v>3298</v>
      </c>
      <c r="ATO1" s="1976" t="s">
        <v>3299</v>
      </c>
      <c r="ATP1" s="1976" t="s">
        <v>3300</v>
      </c>
      <c r="ATQ1" s="1976" t="s">
        <v>3301</v>
      </c>
      <c r="ATR1" s="1976" t="s">
        <v>3302</v>
      </c>
      <c r="ATS1" s="1976" t="s">
        <v>3303</v>
      </c>
      <c r="ATT1" s="1976" t="s">
        <v>3304</v>
      </c>
      <c r="ATU1" s="1976" t="s">
        <v>3305</v>
      </c>
      <c r="ATV1" s="1976" t="s">
        <v>3306</v>
      </c>
      <c r="ATW1" s="1976" t="s">
        <v>3307</v>
      </c>
      <c r="ATX1" s="1976" t="s">
        <v>3308</v>
      </c>
      <c r="ATY1" s="1976" t="s">
        <v>3309</v>
      </c>
      <c r="ATZ1" s="1976" t="s">
        <v>3310</v>
      </c>
      <c r="AUA1" s="1976" t="s">
        <v>3311</v>
      </c>
      <c r="AUB1" s="1976" t="s">
        <v>3312</v>
      </c>
      <c r="AUC1" s="1976" t="s">
        <v>3313</v>
      </c>
      <c r="AUD1" s="1976" t="s">
        <v>3314</v>
      </c>
      <c r="AUE1" s="1976" t="s">
        <v>3315</v>
      </c>
      <c r="AUF1" s="1976" t="s">
        <v>3316</v>
      </c>
      <c r="AUG1" s="1976" t="s">
        <v>3317</v>
      </c>
      <c r="AUH1" s="1976" t="s">
        <v>3318</v>
      </c>
      <c r="AUI1" s="1976" t="s">
        <v>3319</v>
      </c>
      <c r="AUJ1" s="1976" t="s">
        <v>3320</v>
      </c>
      <c r="AUK1" s="1976" t="s">
        <v>3321</v>
      </c>
      <c r="AUL1" s="1976" t="s">
        <v>3322</v>
      </c>
      <c r="AUM1" s="1976" t="s">
        <v>3323</v>
      </c>
      <c r="AUN1" s="1976" t="s">
        <v>3324</v>
      </c>
      <c r="AUO1" s="1976" t="s">
        <v>3325</v>
      </c>
      <c r="AUP1" s="1976" t="s">
        <v>3326</v>
      </c>
      <c r="AUQ1" s="1976" t="s">
        <v>3327</v>
      </c>
      <c r="AUR1" s="1976" t="s">
        <v>3328</v>
      </c>
      <c r="AUS1" s="1976" t="s">
        <v>3329</v>
      </c>
      <c r="AUT1" s="1976" t="s">
        <v>3330</v>
      </c>
      <c r="AUU1" s="1976" t="s">
        <v>3331</v>
      </c>
      <c r="AUV1" s="1976" t="s">
        <v>3332</v>
      </c>
      <c r="AUW1" s="1976" t="s">
        <v>3333</v>
      </c>
      <c r="AUX1" s="1976" t="s">
        <v>3334</v>
      </c>
      <c r="AUY1" s="1976" t="s">
        <v>3335</v>
      </c>
      <c r="AUZ1" s="1978" t="s">
        <v>3336</v>
      </c>
    </row>
    <row r="2" spans="1:1248">
      <c r="A2" s="36">
        <f>'Muka Hadapan'!W23</f>
        <v>0</v>
      </c>
      <c r="B2" s="36">
        <f>'Soalan 1'!S9</f>
        <v>0</v>
      </c>
      <c r="C2">
        <f>'Soalan 1'!AA16</f>
        <v>0</v>
      </c>
      <c r="D2" t="str">
        <f>TEXT('Soalan 1'!D24,"00")&amp;TEXT('Soalan 1'!G24,"00")&amp;TEXT('Soalan 1'!J24,"00")</f>
        <v>000000</v>
      </c>
      <c r="E2" t="str">
        <f>TEXT('Soalan 1'!U24,"00")&amp;TEXT('Soalan 1'!X24,"00")&amp;TEXT('Soalan 1'!AA24,"00")</f>
        <v>000000</v>
      </c>
      <c r="F2">
        <f>'Soalan 1'!B31</f>
        <v>0</v>
      </c>
      <c r="G2">
        <f>'Soalan 1'!B37</f>
        <v>0</v>
      </c>
      <c r="H2">
        <f>'Soalan 1'!Z40</f>
        <v>0</v>
      </c>
      <c r="I2">
        <f>'Soalan 1'!I50</f>
        <v>0</v>
      </c>
      <c r="J2">
        <f>'Soalan 1'!I54</f>
        <v>0</v>
      </c>
      <c r="K2">
        <f>IF('Soalan 1'!E63&lt;&gt;"",1,IF('Soalan 1'!I63&lt;&gt;"",2,IF('Soalan 1'!I63&lt;&gt;"",3,0)))</f>
        <v>1</v>
      </c>
      <c r="L2" s="36">
        <f>'Soalan 1'!I75</f>
        <v>0</v>
      </c>
      <c r="M2" s="36">
        <f>'Soalan 1'!L75</f>
        <v>0</v>
      </c>
      <c r="N2">
        <f>'Soalan 1'!P75</f>
        <v>0</v>
      </c>
      <c r="O2">
        <f>'Soalan 1'!T75</f>
        <v>0</v>
      </c>
      <c r="P2">
        <f>'Soalan 1'!AB75</f>
        <v>0</v>
      </c>
      <c r="Q2" s="36">
        <f>'Soalan 1'!I79</f>
        <v>0</v>
      </c>
      <c r="R2" s="36">
        <f>'Soalan 1'!L79</f>
        <v>0</v>
      </c>
      <c r="S2">
        <f>'Soalan 1'!P79</f>
        <v>0</v>
      </c>
      <c r="T2">
        <f>'Soalan 1'!T79</f>
        <v>0</v>
      </c>
      <c r="U2">
        <f>'Soalan 1'!AB79</f>
        <v>0</v>
      </c>
      <c r="V2">
        <f>'Soalan 1'!B102</f>
        <v>0</v>
      </c>
      <c r="W2">
        <f>'Soalan 1'!Z109</f>
        <v>0</v>
      </c>
      <c r="X2">
        <f>'Soalan 1'!Z112</f>
        <v>0</v>
      </c>
      <c r="Y2">
        <f>'Soalan 1'!Z115</f>
        <v>0</v>
      </c>
      <c r="Z2">
        <f>'Soalan 1'!AA124</f>
        <v>0</v>
      </c>
      <c r="AA2">
        <f>'Soalan 1'!AA128</f>
        <v>0</v>
      </c>
      <c r="AB2">
        <f>'Soalan 1'!C131</f>
        <v>0</v>
      </c>
      <c r="AC2">
        <f>'Soalan 1'!AA137</f>
        <v>0</v>
      </c>
      <c r="AD2">
        <f>'Soalan 1'!C140</f>
        <v>0</v>
      </c>
      <c r="AE2">
        <f>'Soalan 1'!Z152</f>
        <v>0</v>
      </c>
      <c r="AF2">
        <f>'Soalan 1'!Z155</f>
        <v>0</v>
      </c>
      <c r="AG2">
        <f>'Soalan 1'!Z161</f>
        <v>0</v>
      </c>
      <c r="AH2">
        <f>'Soalan 1'!Z164</f>
        <v>0</v>
      </c>
      <c r="AI2">
        <f>IF('Soalan 1'!D183&lt;&gt;"",1,IF('Soalan 1'!K183&lt;&gt;"",2,IF('Soalan 1'!K183&lt;&gt;"",3,0)))</f>
        <v>0</v>
      </c>
      <c r="AJ2">
        <f>IF('Soalan 1'!D192&lt;&gt;"",1,IF('Soalan 1'!K192&lt;&gt;"",2,IF('Soalan 1'!K192&lt;&gt;"",3,0)))</f>
        <v>0</v>
      </c>
      <c r="AK2">
        <f>'Soalan 1'!B202</f>
        <v>0</v>
      </c>
      <c r="AL2">
        <f>'Soalan 1'!B212</f>
        <v>0</v>
      </c>
      <c r="AM2">
        <f>'Soalan 1'!B219</f>
        <v>0</v>
      </c>
      <c r="AN2">
        <f>'Soalan 1'!Z202</f>
        <v>0</v>
      </c>
      <c r="AO2">
        <f>'Soalan 1'!Z212</f>
        <v>0</v>
      </c>
      <c r="AP2">
        <f>'Soalan 1'!Z219</f>
        <v>0</v>
      </c>
      <c r="AQ2">
        <f>IF('Soalan 2'!AD10&lt;&gt;"",1,IF('Soalan 2'!AD13&lt;&gt;"",2,IF('Soalan 2'!AD16&lt;&gt;"",9,IF('Soalan 2'!AD19&lt;&gt;"",3,IF('Soalan 2'!AD22&lt;&gt;"",4,IF('Soalan 2'!AD25&lt;&gt;"",5,IF('Soalan 2'!AD28&lt;&gt;"",6,IF('Soalan 2'!AD31&lt;&gt;"",7,IF('Soalan 2'!AD31&lt;&gt;"",8,0)))))))))</f>
        <v>0</v>
      </c>
      <c r="AR2">
        <f>IF('Soalan 2'!E44&lt;&gt;"",1,IF('Soalan 2'!I44&lt;&gt;"",2,IF('Soalan 2'!I44&lt;&gt;"",3,0)))</f>
        <v>0</v>
      </c>
      <c r="AS2">
        <f>IF('Soalan 2'!E71&lt;&gt;"",1,IF('Soalan 2'!I71&lt;&gt;"",2,IF('Soalan 2'!I71&lt;&gt;"",3,0)))</f>
        <v>0</v>
      </c>
      <c r="AT2">
        <f>'Soalan 3'!N9</f>
        <v>0</v>
      </c>
      <c r="AU2">
        <f>'Soalan 3'!N11</f>
        <v>0</v>
      </c>
      <c r="AV2">
        <f>'Soalan 3'!U44</f>
        <v>0</v>
      </c>
      <c r="AW2">
        <f>'Soalan 3'!U46</f>
        <v>0</v>
      </c>
      <c r="AX2">
        <f>'Soalan 3'!U48</f>
        <v>0</v>
      </c>
      <c r="AY2">
        <f>'Soalan 3'!U54</f>
        <v>0</v>
      </c>
      <c r="AZ2">
        <f>'Soalan 3'!U56</f>
        <v>0</v>
      </c>
      <c r="BA2">
        <f>'Soalan 3'!U59</f>
        <v>0</v>
      </c>
      <c r="BB2">
        <f>'Soalan 3'!U62</f>
        <v>0</v>
      </c>
      <c r="BC2">
        <f>'Soalan 3'!U71</f>
        <v>0</v>
      </c>
      <c r="BD2">
        <f>'Soalan 3'!C73</f>
        <v>0</v>
      </c>
      <c r="BE2" s="37">
        <f>'Soalan 4'!M11</f>
        <v>0</v>
      </c>
      <c r="BF2" s="37">
        <f>'Soalan 4'!M14</f>
        <v>0</v>
      </c>
      <c r="BG2" s="37">
        <f>'Soalan 4'!M18</f>
        <v>0</v>
      </c>
      <c r="BH2" s="37">
        <f>'Soalan 4'!M22</f>
        <v>0</v>
      </c>
      <c r="BI2" s="37">
        <f>'Soalan 4'!M25</f>
        <v>0</v>
      </c>
      <c r="BJ2" s="37">
        <f>'Soalan 4'!M28</f>
        <v>0</v>
      </c>
      <c r="BK2" s="37">
        <f>'Soalan 4'!M32</f>
        <v>0</v>
      </c>
      <c r="BL2" s="37">
        <f>'Soalan 4'!M36</f>
        <v>0</v>
      </c>
      <c r="BM2" s="37">
        <f>'Soalan 4'!M39</f>
        <v>0</v>
      </c>
      <c r="BN2" s="37">
        <f>'Soalan 4'!M43</f>
        <v>0</v>
      </c>
      <c r="BO2" s="37">
        <f>'Soalan 4'!M45</f>
        <v>0</v>
      </c>
      <c r="BP2" s="37">
        <f>'Soalan 4'!M48</f>
        <v>0</v>
      </c>
      <c r="BQ2" s="37">
        <f>'Soalan 4'!M52</f>
        <v>0</v>
      </c>
      <c r="BR2" s="37">
        <f>'Soalan 4'!M55</f>
        <v>0</v>
      </c>
      <c r="BS2" s="37">
        <f>'Soalan 4'!M58</f>
        <v>0</v>
      </c>
      <c r="BT2" s="37">
        <f>'Soalan 4'!M60</f>
        <v>0</v>
      </c>
      <c r="BU2" s="37">
        <f>'Soalan 4'!M62</f>
        <v>0</v>
      </c>
      <c r="BV2" s="37">
        <f>'Soalan 4'!M64</f>
        <v>0</v>
      </c>
      <c r="BW2" s="37">
        <f>'Soalan 4'!U11</f>
        <v>0</v>
      </c>
      <c r="BX2" s="37">
        <f>'Soalan 4'!U14</f>
        <v>0</v>
      </c>
      <c r="BY2" s="37">
        <f>'Soalan 4'!U18</f>
        <v>0</v>
      </c>
      <c r="BZ2" s="37">
        <f>'Soalan 4'!U22</f>
        <v>0</v>
      </c>
      <c r="CA2" s="37">
        <f>'Soalan 4'!U25</f>
        <v>0</v>
      </c>
      <c r="CB2" s="37">
        <f>'Soalan 4'!U28</f>
        <v>0</v>
      </c>
      <c r="CC2" s="37">
        <f>'Soalan 4'!U32</f>
        <v>0</v>
      </c>
      <c r="CD2" s="37">
        <f>'Soalan 4'!U36</f>
        <v>0</v>
      </c>
      <c r="CE2" s="37">
        <f>'Soalan 4'!U39</f>
        <v>0</v>
      </c>
      <c r="CF2" s="37">
        <f>'Soalan 4'!U43</f>
        <v>0</v>
      </c>
      <c r="CG2" s="37">
        <f>'Soalan 4'!U45</f>
        <v>0</v>
      </c>
      <c r="CH2" s="37">
        <f>'Soalan 4'!U48</f>
        <v>0</v>
      </c>
      <c r="CI2" s="37">
        <f>'Soalan 4'!U52</f>
        <v>0</v>
      </c>
      <c r="CJ2" s="37">
        <f>'Soalan 4'!U55</f>
        <v>0</v>
      </c>
      <c r="CK2" s="37">
        <f>'Soalan 4'!U58</f>
        <v>0</v>
      </c>
      <c r="CL2" s="37">
        <f>'Soalan 4'!U60</f>
        <v>0</v>
      </c>
      <c r="CM2" s="37">
        <f>'Soalan 4'!U62</f>
        <v>0</v>
      </c>
      <c r="CN2" s="37">
        <f>'Soalan 4'!U64</f>
        <v>0</v>
      </c>
      <c r="CO2" s="37">
        <f>'Soalan 4'!AD14</f>
        <v>0</v>
      </c>
      <c r="CP2" s="37">
        <f>'Soalan 4'!AD18</f>
        <v>0</v>
      </c>
      <c r="CQ2" s="37">
        <f>'Soalan 4'!AD22</f>
        <v>0</v>
      </c>
      <c r="CR2" s="37">
        <f>'Soalan 4'!AD28</f>
        <v>0</v>
      </c>
      <c r="CS2" s="37">
        <f>'Soalan 4'!AD32</f>
        <v>0</v>
      </c>
      <c r="CT2" s="37">
        <f>'Soalan 4'!AD36</f>
        <v>0</v>
      </c>
      <c r="CU2" s="37">
        <f>'Soalan 4'!AD39</f>
        <v>0</v>
      </c>
      <c r="CV2" s="37">
        <f>'Soalan 4'!AD45</f>
        <v>0</v>
      </c>
      <c r="CW2" s="37">
        <f>'Soalan 4'!AD48</f>
        <v>0</v>
      </c>
      <c r="CX2" s="37">
        <f>'Soalan 4'!AD52</f>
        <v>0</v>
      </c>
      <c r="CY2" s="37">
        <f>'Soalan 4'!AD62</f>
        <v>0</v>
      </c>
      <c r="CZ2" s="37">
        <f>'Soalan 4'!AD64</f>
        <v>0</v>
      </c>
      <c r="DA2" s="37">
        <f>'Soalan 4'!AM14</f>
        <v>0</v>
      </c>
      <c r="DB2" s="37">
        <f>'Soalan 4'!AM18</f>
        <v>0</v>
      </c>
      <c r="DC2" s="37">
        <f>'Soalan 4'!AM22</f>
        <v>0</v>
      </c>
      <c r="DD2" s="37">
        <f>'Soalan 4'!AM25</f>
        <v>0</v>
      </c>
      <c r="DE2" s="37">
        <f>'Soalan 4'!AM39</f>
        <v>0</v>
      </c>
      <c r="DF2" s="37">
        <f>'Soalan 4'!AM43</f>
        <v>0</v>
      </c>
      <c r="DG2" s="37">
        <f>'Soalan 4'!AM45</f>
        <v>0</v>
      </c>
      <c r="DH2" s="37">
        <f>'Soalan 4'!AM48</f>
        <v>0</v>
      </c>
      <c r="DI2" s="37">
        <f>'Soalan 4'!AM52</f>
        <v>0</v>
      </c>
      <c r="DJ2" s="37">
        <f>'Soalan 4'!AM55</f>
        <v>0</v>
      </c>
      <c r="DK2" s="37">
        <f>'Soalan 4'!AM58</f>
        <v>0</v>
      </c>
      <c r="DL2" s="37">
        <f>'Soalan 4'!AM60</f>
        <v>0</v>
      </c>
      <c r="DM2" s="37">
        <f>'Soalan 4'!AM62</f>
        <v>0</v>
      </c>
      <c r="DN2" s="37">
        <f>'Soalan 4'!AM64</f>
        <v>0</v>
      </c>
      <c r="DO2" s="37">
        <f>'Soalan 4'!AV11</f>
        <v>0</v>
      </c>
      <c r="DP2" s="37">
        <f>'Soalan 4'!AV14</f>
        <v>0</v>
      </c>
      <c r="DQ2" s="37">
        <f>'Soalan 4'!AV18</f>
        <v>0</v>
      </c>
      <c r="DR2" s="37">
        <f>'Soalan 4'!AV22</f>
        <v>0</v>
      </c>
      <c r="DS2" s="37">
        <f>'Soalan 4'!AV25</f>
        <v>0</v>
      </c>
      <c r="DT2" s="37">
        <f>'Soalan 4'!AV28</f>
        <v>0</v>
      </c>
      <c r="DU2" s="37">
        <f>'Soalan 4'!AV32</f>
        <v>0</v>
      </c>
      <c r="DV2" s="37">
        <f>'Soalan 4'!AV36</f>
        <v>0</v>
      </c>
      <c r="DW2" s="37">
        <f>'Soalan 4'!AV39</f>
        <v>0</v>
      </c>
      <c r="DX2" s="37">
        <f>'Soalan 4'!AV43</f>
        <v>0</v>
      </c>
      <c r="DY2" s="37">
        <f>'Soalan 4'!AV45</f>
        <v>0</v>
      </c>
      <c r="DZ2" s="37">
        <f>'Soalan 4'!AV48</f>
        <v>0</v>
      </c>
      <c r="EA2" s="37">
        <f>'Soalan 4'!AV52</f>
        <v>0</v>
      </c>
      <c r="EB2" s="37">
        <f>'Soalan 4'!AV55</f>
        <v>0</v>
      </c>
      <c r="EC2" s="37">
        <f>'Soalan 4'!AV58</f>
        <v>0</v>
      </c>
      <c r="ED2" s="37">
        <f>'Soalan 4'!AV60</f>
        <v>0</v>
      </c>
      <c r="EE2" s="37">
        <f>'Soalan 4'!AV62</f>
        <v>0</v>
      </c>
      <c r="EF2" s="37">
        <f>'Soalan 4'!AV64</f>
        <v>0</v>
      </c>
      <c r="EG2" s="37">
        <f>'Soalan 4'!BE11</f>
        <v>0</v>
      </c>
      <c r="EH2" s="37">
        <f>'Soalan 4'!BE14</f>
        <v>0</v>
      </c>
      <c r="EI2" s="37">
        <f>'Soalan 4'!BE18</f>
        <v>0</v>
      </c>
      <c r="EJ2" s="37">
        <f>'Soalan 4'!BE22</f>
        <v>0</v>
      </c>
      <c r="EK2" s="37">
        <f>'Soalan 4'!BE25</f>
        <v>0</v>
      </c>
      <c r="EL2" s="37">
        <f>'Soalan 4'!BE28</f>
        <v>0</v>
      </c>
      <c r="EM2" s="37">
        <f>'Soalan 4'!BE32</f>
        <v>0</v>
      </c>
      <c r="EN2" s="37">
        <f>'Soalan 4'!BE36</f>
        <v>0</v>
      </c>
      <c r="EO2" s="37">
        <f>'Soalan 4'!BE39</f>
        <v>0</v>
      </c>
      <c r="EP2" s="37">
        <f>'Soalan 4'!BE43</f>
        <v>0</v>
      </c>
      <c r="EQ2" s="37">
        <f>'Soalan 4'!BE45</f>
        <v>0</v>
      </c>
      <c r="ER2" s="37">
        <f>'Soalan 4'!BE48</f>
        <v>0</v>
      </c>
      <c r="ES2" s="37">
        <f>'Soalan 4'!BE52</f>
        <v>0</v>
      </c>
      <c r="ET2" s="37">
        <f>'Soalan 4'!BE55</f>
        <v>0</v>
      </c>
      <c r="EU2" s="37">
        <f>'Soalan 4'!BE58</f>
        <v>0</v>
      </c>
      <c r="EV2" s="37">
        <f>'Soalan 4'!BE60</f>
        <v>0</v>
      </c>
      <c r="EW2" s="37">
        <f>'Soalan 4'!BE62</f>
        <v>0</v>
      </c>
      <c r="EX2" s="37">
        <f>'Soalan 4'!BE64</f>
        <v>0</v>
      </c>
      <c r="EY2" s="37">
        <f>'Soalan 4'!BN11</f>
        <v>0</v>
      </c>
      <c r="EZ2" s="37">
        <f>'Soalan 4'!BN14</f>
        <v>0</v>
      </c>
      <c r="FA2" s="37">
        <f>'Soalan 4'!BN18</f>
        <v>0</v>
      </c>
      <c r="FB2" s="37">
        <f>'Soalan 4'!BN22</f>
        <v>0</v>
      </c>
      <c r="FC2" s="37">
        <f>'Soalan 4'!BN25</f>
        <v>0</v>
      </c>
      <c r="FD2" s="37">
        <f>'Soalan 4'!BN28</f>
        <v>0</v>
      </c>
      <c r="FE2" s="37">
        <f>'Soalan 4'!BN32</f>
        <v>0</v>
      </c>
      <c r="FF2" s="37">
        <f>'Soalan 4'!BN36</f>
        <v>0</v>
      </c>
      <c r="FG2" s="37">
        <f>'Soalan 4'!BN39</f>
        <v>0</v>
      </c>
      <c r="FH2" s="37">
        <f>'Soalan 4'!BN43</f>
        <v>0</v>
      </c>
      <c r="FI2" s="37">
        <f>'Soalan 4'!BN45</f>
        <v>0</v>
      </c>
      <c r="FJ2" s="37">
        <f>'Soalan 4'!BN48</f>
        <v>0</v>
      </c>
      <c r="FK2" s="37">
        <f>'Soalan 4'!BN52</f>
        <v>0</v>
      </c>
      <c r="FL2" s="37">
        <f>'Soalan 4'!BN55</f>
        <v>0</v>
      </c>
      <c r="FM2" s="37">
        <f>'Soalan 4'!BN58</f>
        <v>0</v>
      </c>
      <c r="FN2" s="37">
        <f>'Soalan 4'!BN62</f>
        <v>0</v>
      </c>
      <c r="FO2" s="37">
        <f>'Soalan 4'!BN64</f>
        <v>0</v>
      </c>
      <c r="FP2" s="37">
        <f>'Soalan 4'!BV11</f>
        <v>0</v>
      </c>
      <c r="FQ2" s="37">
        <f>'Soalan 4'!BV14</f>
        <v>0</v>
      </c>
      <c r="FR2" s="37">
        <f>'Soalan 4'!BV18</f>
        <v>0</v>
      </c>
      <c r="FS2" s="37">
        <f>'Soalan 4'!BV22</f>
        <v>0</v>
      </c>
      <c r="FT2" s="37">
        <f>'Soalan 4'!BV25</f>
        <v>0</v>
      </c>
      <c r="FU2" s="37">
        <f>'Soalan 4'!BV28</f>
        <v>0</v>
      </c>
      <c r="FV2" s="37">
        <f>'Soalan 4'!BV32</f>
        <v>0</v>
      </c>
      <c r="FW2" s="37">
        <f>'Soalan 4'!BV36</f>
        <v>0</v>
      </c>
      <c r="FX2" s="37">
        <f>'Soalan 4'!BV39</f>
        <v>0</v>
      </c>
      <c r="FY2" s="37">
        <f>'Soalan 4'!BV43</f>
        <v>0</v>
      </c>
      <c r="FZ2" s="37">
        <f>'Soalan 4'!BV45</f>
        <v>0</v>
      </c>
      <c r="GA2" s="37">
        <f>'Soalan 4'!BV48</f>
        <v>0</v>
      </c>
      <c r="GB2" s="37">
        <f>'Soalan 4'!BV52</f>
        <v>0</v>
      </c>
      <c r="GC2" s="37">
        <f>'Soalan 4'!BV55</f>
        <v>0</v>
      </c>
      <c r="GD2" s="37">
        <f>'Soalan 4'!BV58</f>
        <v>0</v>
      </c>
      <c r="GE2" s="37">
        <f>'Soalan 4'!BV60</f>
        <v>0</v>
      </c>
      <c r="GF2" s="37">
        <f>'Soalan 4'!BV62</f>
        <v>0</v>
      </c>
      <c r="GG2" s="37">
        <f>'Soalan 4'!BV64</f>
        <v>0</v>
      </c>
      <c r="GH2" s="37">
        <f>'Soalan 4'!M67</f>
        <v>0</v>
      </c>
      <c r="GI2" s="37">
        <f>'Soalan 4'!U67</f>
        <v>0</v>
      </c>
      <c r="GJ2" s="37">
        <f>'Soalan 4'!AD67</f>
        <v>0</v>
      </c>
      <c r="GK2" s="37">
        <f>'Soalan 4'!AM67</f>
        <v>0</v>
      </c>
      <c r="GL2" s="37">
        <f>'Soalan 4'!AV67</f>
        <v>0</v>
      </c>
      <c r="GM2" s="37">
        <f>'Soalan 4'!BE67</f>
        <v>0</v>
      </c>
      <c r="GN2" s="37">
        <f>'Soalan 5A'!K16</f>
        <v>0</v>
      </c>
      <c r="GO2" s="37">
        <f>'Soalan 5A'!K20</f>
        <v>0</v>
      </c>
      <c r="GP2" s="37">
        <f>'Soalan 5A'!K24</f>
        <v>0</v>
      </c>
      <c r="GQ2" s="37">
        <f>'Soalan 5A'!K29</f>
        <v>0</v>
      </c>
      <c r="GR2" s="37">
        <f>'Soalan 5A'!K33</f>
        <v>0</v>
      </c>
      <c r="GS2" s="37">
        <f>'Soalan 5A'!K37</f>
        <v>0</v>
      </c>
      <c r="GT2" s="37">
        <f>'Soalan 5A'!K41</f>
        <v>0</v>
      </c>
      <c r="GU2" s="37">
        <f>'Soalan 5A'!K45</f>
        <v>0</v>
      </c>
      <c r="GV2" s="37">
        <f>'Soalan 5A'!K49</f>
        <v>0</v>
      </c>
      <c r="GW2" s="37">
        <f>'Soalan 5A'!K53</f>
        <v>0</v>
      </c>
      <c r="GX2" s="37">
        <f>'Soalan 5A'!K57</f>
        <v>0</v>
      </c>
      <c r="GY2" s="37">
        <f>'Soalan 5A'!K60</f>
        <v>0</v>
      </c>
      <c r="GZ2" s="37">
        <f>'Soalan 5A'!K63</f>
        <v>0</v>
      </c>
      <c r="HA2" s="37">
        <f>'Soalan 5A'!K66</f>
        <v>0</v>
      </c>
      <c r="HB2" s="37">
        <f>'Soalan 5A'!O16</f>
        <v>0</v>
      </c>
      <c r="HC2" s="37">
        <f>'Soalan 5A'!O20</f>
        <v>0</v>
      </c>
      <c r="HD2" s="37">
        <f>'Soalan 5A'!O24</f>
        <v>0</v>
      </c>
      <c r="HE2" s="37">
        <f>'Soalan 5A'!O29</f>
        <v>0</v>
      </c>
      <c r="HF2" s="37">
        <f>'Soalan 5A'!O33</f>
        <v>0</v>
      </c>
      <c r="HG2" s="37">
        <f>'Soalan 5A'!O37</f>
        <v>0</v>
      </c>
      <c r="HH2" s="37">
        <f>'Soalan 5A'!O41</f>
        <v>0</v>
      </c>
      <c r="HI2" s="37">
        <f>'Soalan 5A'!O45</f>
        <v>0</v>
      </c>
      <c r="HJ2" s="37">
        <f>'Soalan 5A'!O49</f>
        <v>0</v>
      </c>
      <c r="HK2" s="37">
        <f>'Soalan 5A'!O53</f>
        <v>0</v>
      </c>
      <c r="HL2" s="37">
        <f>'Soalan 5A'!O57</f>
        <v>0</v>
      </c>
      <c r="HM2" s="37">
        <f>'Soalan 5A'!O60</f>
        <v>0</v>
      </c>
      <c r="HN2" s="37">
        <f>'Soalan 5A'!O63</f>
        <v>0</v>
      </c>
      <c r="HO2" s="37">
        <f>'Soalan 5A'!O66</f>
        <v>0</v>
      </c>
      <c r="HP2" s="37">
        <f>'Soalan 5A'!S16</f>
        <v>0</v>
      </c>
      <c r="HQ2" s="37">
        <f>'Soalan 5A'!S20</f>
        <v>0</v>
      </c>
      <c r="HR2" s="37">
        <f>'Soalan 5A'!S24</f>
        <v>0</v>
      </c>
      <c r="HS2" s="37">
        <f>'Soalan 5A'!S29</f>
        <v>0</v>
      </c>
      <c r="HT2" s="37">
        <f>'Soalan 5A'!S33</f>
        <v>0</v>
      </c>
      <c r="HU2" s="37">
        <f>'Soalan 5A'!S37</f>
        <v>0</v>
      </c>
      <c r="HV2" s="37">
        <f>'Soalan 5A'!S41</f>
        <v>0</v>
      </c>
      <c r="HW2" s="37">
        <f>'Soalan 5A'!S45</f>
        <v>0</v>
      </c>
      <c r="HX2" s="37">
        <f>'Soalan 5A'!S49</f>
        <v>0</v>
      </c>
      <c r="HY2" s="37">
        <f>'Soalan 5A'!S53</f>
        <v>0</v>
      </c>
      <c r="HZ2" s="37">
        <f>'Soalan 5A'!S57</f>
        <v>0</v>
      </c>
      <c r="IA2" s="37">
        <f>'Soalan 5A'!S60</f>
        <v>0</v>
      </c>
      <c r="IB2" s="37">
        <f>'Soalan 5A'!S63</f>
        <v>0</v>
      </c>
      <c r="IC2" s="37">
        <f>'Soalan 5A'!S66</f>
        <v>0</v>
      </c>
      <c r="ID2" s="37">
        <f>'Soalan 5A'!W24</f>
        <v>0</v>
      </c>
      <c r="IE2" s="37">
        <f>'Soalan 5A'!W29</f>
        <v>0</v>
      </c>
      <c r="IF2" s="37">
        <f>'Soalan 5A'!W33</f>
        <v>0</v>
      </c>
      <c r="IG2" s="37">
        <f>'Soalan 5A'!W37</f>
        <v>0</v>
      </c>
      <c r="IH2" s="37">
        <f>'Soalan 5A'!W41</f>
        <v>0</v>
      </c>
      <c r="II2" s="37">
        <f>'Soalan 5A'!W45</f>
        <v>0</v>
      </c>
      <c r="IJ2" s="37">
        <f>'Soalan 5A'!W49</f>
        <v>0</v>
      </c>
      <c r="IK2" s="37">
        <f>'Soalan 5A'!W53</f>
        <v>0</v>
      </c>
      <c r="IL2" s="37">
        <f>'Soalan 5A'!W57</f>
        <v>0</v>
      </c>
      <c r="IM2" s="37">
        <f>'Soalan 5A'!W60</f>
        <v>0</v>
      </c>
      <c r="IN2" s="37">
        <f>'Soalan 5A'!W66</f>
        <v>0</v>
      </c>
      <c r="IO2" s="37">
        <f>'Soalan 5A'!AD24</f>
        <v>0</v>
      </c>
      <c r="IP2" s="37">
        <f>'Soalan 5A'!AD29</f>
        <v>0</v>
      </c>
      <c r="IQ2" s="37">
        <f>'Soalan 5A'!AD33</f>
        <v>0</v>
      </c>
      <c r="IR2" s="37">
        <f>'Soalan 5A'!AD37</f>
        <v>0</v>
      </c>
      <c r="IS2" s="37">
        <f>'Soalan 5A'!AD41</f>
        <v>0</v>
      </c>
      <c r="IT2" s="37">
        <f>'Soalan 5A'!AD45</f>
        <v>0</v>
      </c>
      <c r="IU2" s="37">
        <f>'Soalan 5A'!AD49</f>
        <v>0</v>
      </c>
      <c r="IV2" s="37">
        <f>'Soalan 5A'!AD53</f>
        <v>0</v>
      </c>
      <c r="IW2" s="37">
        <f>'Soalan 5A'!AD57</f>
        <v>0</v>
      </c>
      <c r="IX2" s="37">
        <f>'Soalan 5A'!AD60</f>
        <v>0</v>
      </c>
      <c r="IY2" s="37">
        <f>'Soalan 5A'!AD63</f>
        <v>0</v>
      </c>
      <c r="IZ2" s="37">
        <f>'Soalan 5A'!AD66</f>
        <v>0</v>
      </c>
      <c r="JA2" s="37">
        <f>'Soalan 5A'!AH24</f>
        <v>0</v>
      </c>
      <c r="JB2" s="37">
        <f>'Soalan 5A'!AH29</f>
        <v>0</v>
      </c>
      <c r="JC2" s="37">
        <f>'Soalan 5A'!AH33</f>
        <v>0</v>
      </c>
      <c r="JD2" s="37">
        <f>'Soalan 5A'!AH37</f>
        <v>0</v>
      </c>
      <c r="JE2" s="37">
        <f>'Soalan 5A'!AH41</f>
        <v>0</v>
      </c>
      <c r="JF2" s="37">
        <f>'Soalan 5A'!AH45</f>
        <v>0</v>
      </c>
      <c r="JG2" s="37">
        <f>'Soalan 5A'!AH49</f>
        <v>0</v>
      </c>
      <c r="JH2" s="37">
        <f>'Soalan 5A'!AH53</f>
        <v>0</v>
      </c>
      <c r="JI2" s="37">
        <f>'Soalan 5A'!AH57</f>
        <v>0</v>
      </c>
      <c r="JJ2" s="37">
        <f>'Soalan 5A'!AH60</f>
        <v>0</v>
      </c>
      <c r="JK2" s="37">
        <f>'Soalan 5A'!AH63</f>
        <v>0</v>
      </c>
      <c r="JL2" s="37">
        <f>'Soalan 5A'!AH66</f>
        <v>0</v>
      </c>
      <c r="JM2" s="37">
        <f>'Soalan 5A'!AL24</f>
        <v>0</v>
      </c>
      <c r="JN2" s="37">
        <f>'Soalan 5A'!AL29</f>
        <v>0</v>
      </c>
      <c r="JO2" s="37">
        <f>'Soalan 5A'!AL33</f>
        <v>0</v>
      </c>
      <c r="JP2" s="37">
        <f>'Soalan 5A'!AL37</f>
        <v>0</v>
      </c>
      <c r="JQ2" s="37">
        <f>'Soalan 5A'!AL41</f>
        <v>0</v>
      </c>
      <c r="JR2" s="37">
        <f>'Soalan 5A'!AL45</f>
        <v>0</v>
      </c>
      <c r="JS2" s="37">
        <f>'Soalan 5A'!AL49</f>
        <v>0</v>
      </c>
      <c r="JT2" s="37">
        <f>'Soalan 5A'!AL53</f>
        <v>0</v>
      </c>
      <c r="JU2" s="37">
        <f>'Soalan 5A'!AL57</f>
        <v>0</v>
      </c>
      <c r="JV2" s="37">
        <f>'Soalan 5A'!AL60</f>
        <v>0</v>
      </c>
      <c r="JW2" s="37">
        <f>'Soalan 5A'!AL63</f>
        <v>0</v>
      </c>
      <c r="JX2" s="37">
        <f>'Soalan 5A'!AL66</f>
        <v>0</v>
      </c>
      <c r="JY2" s="37">
        <f>'Soalan 5B'!K16</f>
        <v>0</v>
      </c>
      <c r="JZ2" s="37">
        <f>'Soalan 5B'!K20</f>
        <v>0</v>
      </c>
      <c r="KA2" s="37">
        <f>'Soalan 5B'!K24</f>
        <v>0</v>
      </c>
      <c r="KB2" s="37">
        <f>'Soalan 5B'!K29</f>
        <v>0</v>
      </c>
      <c r="KC2" s="37">
        <f>'Soalan 5B'!K33</f>
        <v>0</v>
      </c>
      <c r="KD2" s="37">
        <f>'Soalan 5B'!K37</f>
        <v>0</v>
      </c>
      <c r="KE2" s="37">
        <f>'Soalan 5B'!K41</f>
        <v>0</v>
      </c>
      <c r="KF2" s="37">
        <f>'Soalan 5B'!K45</f>
        <v>0</v>
      </c>
      <c r="KG2" s="37">
        <f>'Soalan 5B'!K49</f>
        <v>0</v>
      </c>
      <c r="KH2" s="37">
        <f>'Soalan 5B'!K53</f>
        <v>0</v>
      </c>
      <c r="KI2" s="37">
        <f>'Soalan 5B'!K57</f>
        <v>0</v>
      </c>
      <c r="KJ2" s="37">
        <f>'Soalan 5B'!K60</f>
        <v>0</v>
      </c>
      <c r="KK2" s="37">
        <f>'Soalan 5B'!K63</f>
        <v>0</v>
      </c>
      <c r="KL2" s="37">
        <f>'Soalan 5B'!K66</f>
        <v>0</v>
      </c>
      <c r="KM2" s="37">
        <f>'Soalan 5B'!O16</f>
        <v>0</v>
      </c>
      <c r="KN2" s="37">
        <f>'Soalan 5B'!O20</f>
        <v>0</v>
      </c>
      <c r="KO2" s="37">
        <f>'Soalan 5B'!O24</f>
        <v>0</v>
      </c>
      <c r="KP2" s="37">
        <f>'Soalan 5B'!O29</f>
        <v>0</v>
      </c>
      <c r="KQ2" s="37">
        <f>'Soalan 5B'!O33</f>
        <v>0</v>
      </c>
      <c r="KR2" s="37">
        <f>'Soalan 5B'!O37</f>
        <v>0</v>
      </c>
      <c r="KS2" s="37">
        <f>'Soalan 5B'!O41</f>
        <v>0</v>
      </c>
      <c r="KT2" s="37">
        <f>'Soalan 5B'!O45</f>
        <v>0</v>
      </c>
      <c r="KU2" s="37">
        <f>'Soalan 5B'!O49</f>
        <v>0</v>
      </c>
      <c r="KV2" s="37">
        <f>'Soalan 5B'!O53</f>
        <v>0</v>
      </c>
      <c r="KW2" s="37">
        <f>'Soalan 5B'!O57</f>
        <v>0</v>
      </c>
      <c r="KX2" s="37">
        <f>'Soalan 5B'!O60</f>
        <v>0</v>
      </c>
      <c r="KY2" s="37">
        <f>'Soalan 5B'!O63</f>
        <v>0</v>
      </c>
      <c r="KZ2" s="37">
        <f>'Soalan 5B'!O66</f>
        <v>0</v>
      </c>
      <c r="LA2" s="37">
        <f>'Soalan 5B'!S16</f>
        <v>0</v>
      </c>
      <c r="LB2" s="37">
        <f>'Soalan 5B'!S20</f>
        <v>0</v>
      </c>
      <c r="LC2" s="37">
        <f>'Soalan 5B'!S24</f>
        <v>0</v>
      </c>
      <c r="LD2" s="37">
        <f>'Soalan 5B'!S29</f>
        <v>0</v>
      </c>
      <c r="LE2" s="37">
        <f>'Soalan 5B'!S33</f>
        <v>0</v>
      </c>
      <c r="LF2" s="37">
        <f>'Soalan 5B'!S37</f>
        <v>0</v>
      </c>
      <c r="LG2" s="37">
        <f>'Soalan 5B'!S41</f>
        <v>0</v>
      </c>
      <c r="LH2" s="37">
        <f>'Soalan 5B'!S45</f>
        <v>0</v>
      </c>
      <c r="LI2" s="37">
        <f>'Soalan 5B'!S49</f>
        <v>0</v>
      </c>
      <c r="LJ2" s="37">
        <f>'Soalan 5B'!S53</f>
        <v>0</v>
      </c>
      <c r="LK2" s="37">
        <f>'Soalan 5B'!S57</f>
        <v>0</v>
      </c>
      <c r="LL2" s="37">
        <f>'Soalan 5B'!S60</f>
        <v>0</v>
      </c>
      <c r="LM2" s="37">
        <f>'Soalan 5B'!S63</f>
        <v>0</v>
      </c>
      <c r="LN2" s="37">
        <f>'Soalan 5B'!S66</f>
        <v>0</v>
      </c>
      <c r="LO2" s="37">
        <f>'Soalan 5B'!W24</f>
        <v>0</v>
      </c>
      <c r="LP2" s="37">
        <f>'Soalan 5B'!W29</f>
        <v>0</v>
      </c>
      <c r="LQ2" s="37">
        <f>'Soalan 5B'!W33</f>
        <v>0</v>
      </c>
      <c r="LR2" s="37">
        <f>'Soalan 5B'!W37</f>
        <v>0</v>
      </c>
      <c r="LS2" s="37">
        <f>'Soalan 5B'!W41</f>
        <v>0</v>
      </c>
      <c r="LT2" s="37">
        <f>'Soalan 5B'!W45</f>
        <v>0</v>
      </c>
      <c r="LU2" s="37">
        <f>'Soalan 5B'!W49</f>
        <v>0</v>
      </c>
      <c r="LV2" s="37">
        <f>'Soalan 5B'!W53</f>
        <v>0</v>
      </c>
      <c r="LW2" s="37">
        <f>'Soalan 5B'!W57</f>
        <v>0</v>
      </c>
      <c r="LX2" s="37">
        <f>'Soalan 5B'!W60</f>
        <v>0</v>
      </c>
      <c r="LY2" s="37">
        <f>'Soalan 5B'!W66</f>
        <v>0</v>
      </c>
      <c r="LZ2" s="37">
        <f>'Soalan 5B'!AD24</f>
        <v>0</v>
      </c>
      <c r="MA2" s="37">
        <f>'Soalan 5B'!AD29</f>
        <v>0</v>
      </c>
      <c r="MB2" s="37">
        <f>'Soalan 5B'!AD33</f>
        <v>0</v>
      </c>
      <c r="MC2" s="37">
        <f>'Soalan 5B'!AD37</f>
        <v>0</v>
      </c>
      <c r="MD2" s="37">
        <f>'Soalan 5B'!AD41</f>
        <v>0</v>
      </c>
      <c r="ME2" s="37">
        <f>'Soalan 5B'!AD45</f>
        <v>0</v>
      </c>
      <c r="MF2" s="37">
        <f>'Soalan 5B'!AD49</f>
        <v>0</v>
      </c>
      <c r="MG2" s="37">
        <f>'Soalan 5B'!AD53</f>
        <v>0</v>
      </c>
      <c r="MH2" s="37">
        <f>'Soalan 5B'!AD57</f>
        <v>0</v>
      </c>
      <c r="MI2" s="37">
        <f>'Soalan 5B'!AD60</f>
        <v>0</v>
      </c>
      <c r="MJ2" s="37">
        <f>'Soalan 5B'!AD63</f>
        <v>0</v>
      </c>
      <c r="MK2" s="37">
        <f>'Soalan 5B'!AD66</f>
        <v>0</v>
      </c>
      <c r="ML2" s="37">
        <f>'Soalan 5B'!AH24</f>
        <v>0</v>
      </c>
      <c r="MM2" s="37">
        <f>'Soalan 5B'!AH29</f>
        <v>0</v>
      </c>
      <c r="MN2" s="37">
        <f>'Soalan 5B'!AH33</f>
        <v>0</v>
      </c>
      <c r="MO2" s="37">
        <f>'Soalan 5B'!AH37</f>
        <v>0</v>
      </c>
      <c r="MP2" s="37">
        <f>'Soalan 5B'!AH41</f>
        <v>0</v>
      </c>
      <c r="MQ2" s="37">
        <f>'Soalan 5B'!AH45</f>
        <v>0</v>
      </c>
      <c r="MR2" s="37">
        <f>'Soalan 5B'!AH49</f>
        <v>0</v>
      </c>
      <c r="MS2" s="37">
        <f>'Soalan 5B'!AH53</f>
        <v>0</v>
      </c>
      <c r="MT2" s="37">
        <f>'Soalan 5B'!AH57</f>
        <v>0</v>
      </c>
      <c r="MU2" s="37">
        <f>'Soalan 5B'!AH60</f>
        <v>0</v>
      </c>
      <c r="MV2" s="37">
        <f>'Soalan 5B'!AH63</f>
        <v>0</v>
      </c>
      <c r="MW2" s="37">
        <f>'Soalan 5B'!AH66</f>
        <v>0</v>
      </c>
      <c r="MX2" s="37">
        <f>'Soalan 5B'!AL24</f>
        <v>0</v>
      </c>
      <c r="MY2" s="37">
        <f>'Soalan 5B'!AL29</f>
        <v>0</v>
      </c>
      <c r="MZ2" s="37">
        <f>'Soalan 5B'!AL33</f>
        <v>0</v>
      </c>
      <c r="NA2" s="37">
        <f>'Soalan 5B'!AL37</f>
        <v>0</v>
      </c>
      <c r="NB2" s="37">
        <f>'Soalan 5B'!AL41</f>
        <v>0</v>
      </c>
      <c r="NC2" s="37">
        <f>'Soalan 5B'!AL45</f>
        <v>0</v>
      </c>
      <c r="ND2" s="37">
        <f>'Soalan 5B'!AL49</f>
        <v>0</v>
      </c>
      <c r="NE2" s="37">
        <f>'Soalan 5B'!AL53</f>
        <v>0</v>
      </c>
      <c r="NF2" s="37">
        <f>'Soalan 5B'!AL57</f>
        <v>0</v>
      </c>
      <c r="NG2" s="37">
        <f>'Soalan 5B'!AL60</f>
        <v>0</v>
      </c>
      <c r="NH2" s="37">
        <f>'Soalan 5B'!AL63</f>
        <v>0</v>
      </c>
      <c r="NI2" s="37">
        <f>'Soalan 5B'!AL66</f>
        <v>0</v>
      </c>
      <c r="NJ2">
        <f>'Soalan 6'!V12</f>
        <v>0</v>
      </c>
      <c r="NK2">
        <f>'Soalan 6'!V18</f>
        <v>0</v>
      </c>
      <c r="NL2">
        <f>'Soalan 6'!V22</f>
        <v>0</v>
      </c>
      <c r="NM2">
        <f>'Soalan 6'!V28</f>
        <v>0</v>
      </c>
      <c r="NN2">
        <f>'Soalan 6'!V32</f>
        <v>0</v>
      </c>
      <c r="NO2">
        <f>'Soalan 6'!V36</f>
        <v>0</v>
      </c>
      <c r="NP2">
        <f>'Soalan 6'!V42</f>
        <v>0</v>
      </c>
      <c r="NQ2">
        <f>'Soalan 6'!V46</f>
        <v>0</v>
      </c>
      <c r="NR2">
        <f>'Soalan 6'!V50</f>
        <v>0</v>
      </c>
      <c r="NS2">
        <f>'Soalan 6'!V54</f>
        <v>0</v>
      </c>
      <c r="NT2">
        <f>'Soalan 6'!V58</f>
        <v>0</v>
      </c>
      <c r="NU2" s="36">
        <f>'Soalan 6'!V62</f>
        <v>0</v>
      </c>
      <c r="NV2">
        <f>'Soalan 6'!AE12</f>
        <v>0</v>
      </c>
      <c r="NW2">
        <f>'Soalan 6'!AE18</f>
        <v>0</v>
      </c>
      <c r="NX2">
        <f>'Soalan 6'!AE22</f>
        <v>0</v>
      </c>
      <c r="NY2">
        <f>'Soalan 6'!AE28</f>
        <v>0</v>
      </c>
      <c r="NZ2">
        <f>'Soalan 6'!AE32</f>
        <v>0</v>
      </c>
      <c r="OA2">
        <f>'Soalan 6'!AE36</f>
        <v>0</v>
      </c>
      <c r="OB2">
        <f>'Soalan 6'!AE42</f>
        <v>0</v>
      </c>
      <c r="OC2">
        <f>'Soalan 6'!AE46</f>
        <v>0</v>
      </c>
      <c r="OD2">
        <f>'Soalan 6'!AE50</f>
        <v>0</v>
      </c>
      <c r="OE2">
        <f>'Soalan 6'!AE54</f>
        <v>0</v>
      </c>
      <c r="OF2">
        <f>'Soalan 6'!AE58</f>
        <v>0</v>
      </c>
      <c r="OG2" s="36">
        <f>'Soalan 6'!AE62</f>
        <v>0</v>
      </c>
      <c r="OH2">
        <f>'Soalan 7'!AA11</f>
        <v>0</v>
      </c>
      <c r="OI2">
        <f>'Soalan 7'!AA14</f>
        <v>0</v>
      </c>
      <c r="OJ2">
        <f>'Soalan 7'!AA17</f>
        <v>0</v>
      </c>
      <c r="OK2">
        <f>'Soalan 7'!AA20</f>
        <v>0</v>
      </c>
      <c r="OL2">
        <f>'Soalan 7'!AA23</f>
        <v>0</v>
      </c>
      <c r="OM2">
        <f>'Soalan 7'!AA26</f>
        <v>0</v>
      </c>
      <c r="ON2">
        <f>'Soalan 7'!U33</f>
        <v>0</v>
      </c>
      <c r="OO2" s="37">
        <f>'Soalan 8'!O8</f>
        <v>0</v>
      </c>
      <c r="OP2" s="37">
        <f>'Soalan 8'!X12</f>
        <v>0</v>
      </c>
      <c r="OQ2" s="37">
        <f>'Soalan 8'!X17</f>
        <v>0</v>
      </c>
      <c r="OR2" s="37">
        <f>'Soalan 8'!O30</f>
        <v>0</v>
      </c>
      <c r="OS2" s="37">
        <f>'Soalan 8'!X35</f>
        <v>0</v>
      </c>
      <c r="OT2" s="37">
        <f>'Soalan 8'!O40</f>
        <v>0</v>
      </c>
      <c r="OU2" s="37">
        <f>'Soalan 8'!X46</f>
        <v>0</v>
      </c>
      <c r="OV2" s="37">
        <f>'Soalan 8'!O52</f>
        <v>0</v>
      </c>
      <c r="OW2" s="37">
        <f>'Soalan 8'!X58</f>
        <v>0</v>
      </c>
      <c r="OX2" s="37">
        <f>'Soalan 8'!O63</f>
        <v>0</v>
      </c>
      <c r="OY2" s="37">
        <f>'Soalan 8'!O69</f>
        <v>0</v>
      </c>
      <c r="OZ2" s="37">
        <f>'Soalan 8'!C71</f>
        <v>0</v>
      </c>
      <c r="PA2" s="37">
        <f>'Soalan 8'!O74</f>
        <v>0</v>
      </c>
      <c r="PB2" s="37">
        <f>'Soalan 8'!C77</f>
        <v>0</v>
      </c>
      <c r="PC2" s="37">
        <f>'Soalan 8'!O80</f>
        <v>0</v>
      </c>
      <c r="PD2" s="37">
        <f>'Soalan 8'!O85</f>
        <v>0</v>
      </c>
      <c r="PE2" s="37">
        <f>'Soalan 8'!O91</f>
        <v>0</v>
      </c>
      <c r="PF2" s="37">
        <f>'Soalan 8'!O94</f>
        <v>0</v>
      </c>
      <c r="PG2" s="37">
        <f>'Soalan 8'!O97</f>
        <v>0</v>
      </c>
      <c r="PH2" s="37">
        <f>'Soalan 8'!O100</f>
        <v>0</v>
      </c>
      <c r="PI2" s="37">
        <f>'Soalan 8'!O103</f>
        <v>0</v>
      </c>
      <c r="PJ2" s="37">
        <f>'Soalan 8'!O106</f>
        <v>0</v>
      </c>
      <c r="PK2" s="37">
        <f>'Soalan 8'!O109</f>
        <v>0</v>
      </c>
      <c r="PL2" s="37">
        <f>'Soalan 8'!O128</f>
        <v>0</v>
      </c>
      <c r="PM2" s="37">
        <f>'Soalan 8'!O134</f>
        <v>0</v>
      </c>
      <c r="PN2" s="37">
        <f>'Soalan 8'!C136</f>
        <v>0</v>
      </c>
      <c r="PO2" s="37">
        <f>'Soalan 8'!O146</f>
        <v>0</v>
      </c>
      <c r="PP2" s="37">
        <f>'Soalan 8'!O149</f>
        <v>0</v>
      </c>
      <c r="PQ2" s="37">
        <f>'Soalan 8'!O152</f>
        <v>0</v>
      </c>
      <c r="PR2" s="37">
        <f>'Soalan 8'!O155</f>
        <v>0</v>
      </c>
      <c r="PS2" s="37">
        <f>'Soalan 8'!O158</f>
        <v>0</v>
      </c>
      <c r="PT2" s="37">
        <f>'Soalan 8'!D160</f>
        <v>0</v>
      </c>
      <c r="PU2" s="37">
        <f>'Soalan 8'!L171</f>
        <v>0</v>
      </c>
      <c r="PV2" s="37">
        <f>'Soalan 8'!O175</f>
        <v>0</v>
      </c>
      <c r="PW2" s="37">
        <f>'Soalan 8'!L179</f>
        <v>0</v>
      </c>
      <c r="PX2" s="37">
        <f>'Soalan 9'!M8</f>
        <v>0</v>
      </c>
      <c r="PY2" s="37">
        <f>'Soalan 9'!M28</f>
        <v>0</v>
      </c>
      <c r="PZ2" s="37">
        <f>'Soalan 9'!M32</f>
        <v>0</v>
      </c>
      <c r="QA2" s="37">
        <f>'Soalan 9'!M36</f>
        <v>0</v>
      </c>
      <c r="QB2" s="37">
        <f>'Soalan 9'!M40</f>
        <v>0</v>
      </c>
      <c r="QC2" s="37">
        <f>'Soalan 9'!M44</f>
        <v>0</v>
      </c>
      <c r="QD2" s="37">
        <f>'Soalan 9'!M48</f>
        <v>0</v>
      </c>
      <c r="QE2" s="37">
        <f>'Soalan 9'!M52</f>
        <v>0</v>
      </c>
      <c r="QF2" s="37">
        <f>'Soalan 9'!M57</f>
        <v>0</v>
      </c>
      <c r="QG2" s="37">
        <f>'Soalan 9'!M63</f>
        <v>0</v>
      </c>
      <c r="QH2" s="37">
        <f>'Soalan 9'!C66</f>
        <v>0</v>
      </c>
      <c r="QI2" s="37">
        <f>'Soalan 9'!M69</f>
        <v>0</v>
      </c>
      <c r="QJ2" s="37">
        <f>'Soalan 9'!M81</f>
        <v>0</v>
      </c>
      <c r="QK2" s="37">
        <f>'Soalan 9'!M84</f>
        <v>0</v>
      </c>
      <c r="QL2" s="37">
        <f>'Soalan 9'!M86</f>
        <v>0</v>
      </c>
      <c r="QM2" s="37">
        <f>'Soalan 9'!M90</f>
        <v>0</v>
      </c>
      <c r="QN2" s="37">
        <f>'Soalan 9'!M95</f>
        <v>0</v>
      </c>
      <c r="QO2" s="37">
        <f>'Soalan 9'!M100</f>
        <v>0</v>
      </c>
      <c r="QP2" s="37">
        <f>'Soalan 9'!M112</f>
        <v>0</v>
      </c>
      <c r="QQ2" s="37">
        <f>'Soalan 9'!M116</f>
        <v>0</v>
      </c>
      <c r="QR2" s="37">
        <f>'Soalan 9'!M120</f>
        <v>0</v>
      </c>
      <c r="QS2" s="37">
        <f>'Soalan 9'!M124</f>
        <v>0</v>
      </c>
      <c r="QT2" s="37">
        <f>'Soalan 9'!M128</f>
        <v>0</v>
      </c>
      <c r="QU2" s="37">
        <f>'Soalan 9'!M132</f>
        <v>0</v>
      </c>
      <c r="QV2" s="37">
        <f>'Soalan 9'!M137</f>
        <v>0</v>
      </c>
      <c r="QW2" s="37">
        <f>'Soalan 9'!M142</f>
        <v>0</v>
      </c>
      <c r="QX2" s="37">
        <f>'Soalan 9'!M146</f>
        <v>0</v>
      </c>
      <c r="QY2" s="37">
        <f>'Soalan 9'!M152</f>
        <v>0</v>
      </c>
      <c r="QZ2" s="37">
        <f>'Soalan 9'!M157</f>
        <v>0</v>
      </c>
      <c r="RA2" s="37">
        <f>'Soalan 9'!M161</f>
        <v>0</v>
      </c>
      <c r="RB2" s="37">
        <f>'Soalan 9'!C163</f>
        <v>0</v>
      </c>
      <c r="RC2" s="37">
        <f>'Soalan 9'!M170</f>
        <v>0</v>
      </c>
      <c r="RD2" s="37">
        <f>'Soalan 9'!M174</f>
        <v>0</v>
      </c>
      <c r="RE2" s="37">
        <f>'Soalan 9'!M177</f>
        <v>0</v>
      </c>
      <c r="RF2" s="37">
        <f>'Soalan 9'!M181</f>
        <v>0</v>
      </c>
      <c r="RG2" s="37">
        <f>'Soalan 9'!M184</f>
        <v>0</v>
      </c>
      <c r="RH2" s="37">
        <f>'Soalan 9'!M187</f>
        <v>0</v>
      </c>
      <c r="RI2" s="37">
        <f>'Soalan 9'!M190</f>
        <v>0</v>
      </c>
      <c r="RJ2" s="37">
        <f>'Soalan 9'!M213</f>
        <v>0</v>
      </c>
      <c r="RK2" s="37">
        <f>'Soalan 9'!M217</f>
        <v>0</v>
      </c>
      <c r="RL2" s="37">
        <f>'Soalan 9'!M221</f>
        <v>0</v>
      </c>
      <c r="RM2" s="37">
        <f>'Soalan 9'!M232</f>
        <v>0</v>
      </c>
      <c r="RN2" s="37">
        <f>'Soalan 9'!D234</f>
        <v>0</v>
      </c>
      <c r="RO2" s="37">
        <f>'Soalan 9'!M237</f>
        <v>0</v>
      </c>
      <c r="RP2" s="37">
        <f>'Soalan 9'!D239</f>
        <v>0</v>
      </c>
      <c r="RQ2" s="37">
        <f>'Soalan 9'!M242</f>
        <v>0</v>
      </c>
      <c r="RR2" s="37">
        <f>'Soalan 9'!M245</f>
        <v>0</v>
      </c>
      <c r="RS2" s="37">
        <f>'Soalan 9'!M252</f>
        <v>0</v>
      </c>
      <c r="RT2" s="37">
        <f>'Soalan 9'!M256</f>
        <v>0</v>
      </c>
      <c r="RU2" s="37">
        <f>'Soalan 9'!M260</f>
        <v>0</v>
      </c>
      <c r="RV2" s="37">
        <f>'Soalan 9'!M265</f>
        <v>0</v>
      </c>
      <c r="RW2" s="37">
        <f>'Soalan 9'!C267</f>
        <v>0</v>
      </c>
      <c r="RX2" s="37">
        <f>'Soalan 9'!M277</f>
        <v>0</v>
      </c>
      <c r="RY2" s="37">
        <f>'Soalan 9'!M280</f>
        <v>0</v>
      </c>
      <c r="RZ2" s="37">
        <f>'Soalan 9'!M296</f>
        <v>0</v>
      </c>
      <c r="SA2" s="37">
        <f>'Soalan 9'!M326</f>
        <v>0</v>
      </c>
      <c r="SB2" s="37">
        <f>'Soalan 9'!M332</f>
        <v>0</v>
      </c>
      <c r="SC2" s="37">
        <f>'Soalan 9'!M335</f>
        <v>0</v>
      </c>
      <c r="SD2" s="37">
        <f>'Soalan 9'!M341</f>
        <v>0</v>
      </c>
      <c r="SE2" s="37">
        <f>'Soalan 9'!M353</f>
        <v>0</v>
      </c>
      <c r="SF2" s="37">
        <f>'Soalan 9'!M356</f>
        <v>0</v>
      </c>
      <c r="SG2" s="37">
        <f>'Soalan 9'!M361</f>
        <v>0</v>
      </c>
      <c r="SH2" s="37">
        <f>'Soalan 9'!M364</f>
        <v>0</v>
      </c>
      <c r="SI2" s="37">
        <f>'Soalan 9'!M367</f>
        <v>0</v>
      </c>
      <c r="SJ2" s="37">
        <f>'Soalan 9'!M370</f>
        <v>0</v>
      </c>
      <c r="SK2" s="37">
        <f>'Soalan 9'!M374</f>
        <v>0</v>
      </c>
      <c r="SL2" s="37">
        <f>'Soalan 9'!D378</f>
        <v>0</v>
      </c>
      <c r="SM2" s="37">
        <f>'Soalan 9'!M383</f>
        <v>0</v>
      </c>
      <c r="SN2" s="37">
        <f>'Soalan 9'!M387</f>
        <v>0</v>
      </c>
      <c r="SO2" s="37">
        <f>'Soalan 9'!K391</f>
        <v>0</v>
      </c>
      <c r="SP2" s="37">
        <f>'Soalan 9'!M395</f>
        <v>0</v>
      </c>
      <c r="SQ2" s="37">
        <f>'Soalan 9'!M399</f>
        <v>0</v>
      </c>
      <c r="SR2" s="37">
        <f>'Soalan 9'!M403</f>
        <v>0</v>
      </c>
      <c r="SS2" s="37">
        <f>'Soalan 9'!M407</f>
        <v>0</v>
      </c>
      <c r="ST2" s="37">
        <f>'Soalan 9'!K411</f>
        <v>0</v>
      </c>
      <c r="SU2" s="37">
        <f>'Soalan 10'!J8</f>
        <v>0</v>
      </c>
      <c r="SV2" s="37">
        <f>'Soalan 10'!J12</f>
        <v>0</v>
      </c>
      <c r="SW2" s="37">
        <f>'Soalan 10'!J15</f>
        <v>0</v>
      </c>
      <c r="SX2" s="37">
        <f>'Soalan 10'!J19</f>
        <v>0</v>
      </c>
      <c r="SY2" s="37">
        <f>'Soalan 10'!J24</f>
        <v>0</v>
      </c>
      <c r="SZ2" s="37">
        <f>'Soalan 10'!Q8</f>
        <v>0</v>
      </c>
      <c r="TA2" s="37">
        <f>'Soalan 10'!Q12</f>
        <v>0</v>
      </c>
      <c r="TB2" s="37">
        <f>'Soalan 10'!Q15</f>
        <v>0</v>
      </c>
      <c r="TC2" s="37">
        <f>'Soalan 10'!Q19</f>
        <v>0</v>
      </c>
      <c r="TD2" s="37">
        <f>'Soalan 10'!Q24</f>
        <v>0</v>
      </c>
      <c r="TE2" s="37">
        <f>'Soalan 11'!G11</f>
        <v>0</v>
      </c>
      <c r="TF2" s="37">
        <f>'Soalan 11'!P11</f>
        <v>0</v>
      </c>
      <c r="TG2" s="37">
        <f>'Soalan 11'!U22</f>
        <v>0</v>
      </c>
      <c r="TH2" s="37">
        <f>'Soalan 11'!U25</f>
        <v>0</v>
      </c>
      <c r="TI2" s="37">
        <f>'Soalan 11'!U28</f>
        <v>0</v>
      </c>
      <c r="TJ2" s="37">
        <f>'Soalan 11'!U31</f>
        <v>0</v>
      </c>
      <c r="TK2" s="37">
        <f>'Soalan 11'!U34</f>
        <v>0</v>
      </c>
      <c r="TL2" s="37">
        <f>'Soalan 11'!U37</f>
        <v>0</v>
      </c>
      <c r="TM2" s="37">
        <f>'Soalan 11'!U40</f>
        <v>0</v>
      </c>
      <c r="TN2" s="37">
        <f>'Soalan 11'!U43</f>
        <v>0</v>
      </c>
      <c r="TO2" s="37">
        <f>'Soalan 11'!U46</f>
        <v>0</v>
      </c>
      <c r="TP2" s="37">
        <f>'Soalan 11'!U49</f>
        <v>0</v>
      </c>
      <c r="TQ2" s="37">
        <f>'Soalan 11'!U52</f>
        <v>0</v>
      </c>
      <c r="TR2" s="37">
        <f>'Soalan 11'!U55</f>
        <v>0</v>
      </c>
      <c r="TS2" s="37">
        <f>'Soalan 11'!U58</f>
        <v>0</v>
      </c>
      <c r="TT2" s="37">
        <f>'Soalan 11'!U61</f>
        <v>0</v>
      </c>
      <c r="TU2" s="37">
        <f>'Soalan 11'!U64</f>
        <v>0</v>
      </c>
      <c r="TV2" s="37">
        <f>'Soalan 11'!U67</f>
        <v>0</v>
      </c>
      <c r="TW2" s="37">
        <f>'Soalan 11'!U70</f>
        <v>0</v>
      </c>
      <c r="TX2" s="37">
        <f>'Soalan 11'!D74</f>
        <v>0</v>
      </c>
      <c r="TY2" s="38">
        <f>'Soalan 12 '!I13</f>
        <v>0</v>
      </c>
      <c r="TZ2" s="38">
        <f>'Soalan 12 '!I16</f>
        <v>0</v>
      </c>
      <c r="UA2" s="38">
        <f>'Soalan 12 '!I19</f>
        <v>0</v>
      </c>
      <c r="UB2" s="38">
        <f>'Soalan 12 '!I22</f>
        <v>0</v>
      </c>
      <c r="UC2" s="38">
        <f>'Soalan 12 '!I26</f>
        <v>0</v>
      </c>
      <c r="UD2" s="38">
        <f>'Soalan 12 '!I29</f>
        <v>0</v>
      </c>
      <c r="UE2" s="38">
        <f>'Soalan 12 '!I35</f>
        <v>0</v>
      </c>
      <c r="UF2" s="38">
        <f>'Soalan 12 '!I38</f>
        <v>0</v>
      </c>
      <c r="UG2" s="38">
        <f>'Soalan 12 '!I41</f>
        <v>0</v>
      </c>
      <c r="UH2" s="38">
        <f>'Soalan 12 '!I44</f>
        <v>0</v>
      </c>
      <c r="UI2" s="38">
        <f>'Soalan 12 '!I49</f>
        <v>0</v>
      </c>
      <c r="UJ2" s="37">
        <f>'Soalan 12 '!K53</f>
        <v>0</v>
      </c>
      <c r="UK2" s="37">
        <f>'Soalan 12 '!K56</f>
        <v>0</v>
      </c>
      <c r="UL2" s="37">
        <f>'Soalan 12 '!K59</f>
        <v>0</v>
      </c>
      <c r="UM2" s="37">
        <f>'Soalan 12 '!M13</f>
        <v>0</v>
      </c>
      <c r="UN2" s="37">
        <f>'Soalan 12 '!M16</f>
        <v>0</v>
      </c>
      <c r="UO2" s="37">
        <f>'Soalan 12 '!M19</f>
        <v>0</v>
      </c>
      <c r="UP2" s="37">
        <f>'Soalan 12 '!M22</f>
        <v>0</v>
      </c>
      <c r="UQ2" s="37">
        <f>'Soalan 12 '!M26</f>
        <v>0</v>
      </c>
      <c r="UR2" s="37">
        <f>'Soalan 12 '!M29</f>
        <v>0</v>
      </c>
      <c r="US2" s="37">
        <f>'Soalan 12 '!M35</f>
        <v>0</v>
      </c>
      <c r="UT2" s="37">
        <f>'Soalan 12 '!M38</f>
        <v>0</v>
      </c>
      <c r="UU2" s="37">
        <f>'Soalan 12 '!M41</f>
        <v>0</v>
      </c>
      <c r="UV2" s="37">
        <f>'Soalan 12 '!M44</f>
        <v>0</v>
      </c>
      <c r="UW2" s="37">
        <f>'Soalan 12 '!M49</f>
        <v>0</v>
      </c>
      <c r="UX2" s="37">
        <f>'Soalan 12 '!I98</f>
        <v>0</v>
      </c>
      <c r="UY2" s="37">
        <f>'Soalan 12 '!I104</f>
        <v>8492.52</v>
      </c>
      <c r="UZ2" s="37">
        <f>'Soalan 12 '!I107</f>
        <v>0</v>
      </c>
      <c r="VA2" s="37">
        <f>'Soalan 12 '!I110</f>
        <v>3818.62</v>
      </c>
      <c r="VB2" s="37">
        <f>'Soalan 12 '!I113</f>
        <v>0</v>
      </c>
      <c r="VC2" s="37">
        <f>'Soalan 12 '!I116</f>
        <v>0</v>
      </c>
      <c r="VD2" s="37">
        <f>'Soalan 12 '!I119</f>
        <v>0</v>
      </c>
      <c r="VE2" s="37">
        <f>'Soalan 12 '!I123</f>
        <v>0</v>
      </c>
      <c r="VF2" s="37">
        <f>'Soalan 12 '!I126</f>
        <v>0</v>
      </c>
      <c r="VG2" s="37">
        <f>'Soalan 12 '!I129</f>
        <v>0</v>
      </c>
      <c r="VH2" s="37">
        <f>'Soalan 12 '!I132</f>
        <v>0</v>
      </c>
      <c r="VI2" s="37">
        <f>'Soalan 12 '!I135</f>
        <v>0</v>
      </c>
      <c r="VJ2" s="37">
        <f>'Soalan 12 '!M98</f>
        <v>0</v>
      </c>
      <c r="VK2" s="37">
        <f>'Soalan 12 '!M104</f>
        <v>18174</v>
      </c>
      <c r="VL2" s="37">
        <f>'Soalan 12 '!M107</f>
        <v>0</v>
      </c>
      <c r="VM2" s="37">
        <f>'Soalan 12 '!M110</f>
        <v>7790</v>
      </c>
      <c r="VN2" s="37">
        <f>'Soalan 12 '!M113</f>
        <v>0</v>
      </c>
      <c r="VO2" s="37">
        <f>'Soalan 12 '!M116</f>
        <v>0</v>
      </c>
      <c r="VP2" s="37">
        <f>'Soalan 12 '!M119</f>
        <v>0</v>
      </c>
      <c r="VQ2" s="37">
        <f>'Soalan 12 '!M123</f>
        <v>0</v>
      </c>
      <c r="VR2" s="37">
        <f>'Soalan 12 '!M126</f>
        <v>0</v>
      </c>
      <c r="VS2" s="37">
        <f>'Soalan 12 '!M129</f>
        <v>0</v>
      </c>
      <c r="VT2" s="37">
        <f>'Soalan 12 '!M132</f>
        <v>0</v>
      </c>
      <c r="VU2" s="37">
        <f>'Soalan 12 '!M135</f>
        <v>0</v>
      </c>
      <c r="VV2" s="37">
        <f>'Soalan 12 '!D141</f>
        <v>0</v>
      </c>
      <c r="VW2" s="37">
        <f>'Soalan 12 '!I144</f>
        <v>0</v>
      </c>
      <c r="VX2" s="37">
        <f>'Soalan 12 '!M144</f>
        <v>0</v>
      </c>
      <c r="VY2" s="37">
        <f>'Soalan 12 '!I150</f>
        <v>0</v>
      </c>
      <c r="VZ2" s="37">
        <f>'Soalan 12 '!M150</f>
        <v>0</v>
      </c>
      <c r="WA2" s="37">
        <f>'Soalan 12 '!I184</f>
        <v>155064.4</v>
      </c>
      <c r="WB2" s="37">
        <f>'Soalan 12 '!I187</f>
        <v>0</v>
      </c>
      <c r="WC2" s="37">
        <f>'Soalan 12 '!I193</f>
        <v>0</v>
      </c>
      <c r="WD2" s="37">
        <f>'Soalan 12 '!I196</f>
        <v>0</v>
      </c>
      <c r="WE2" s="37">
        <f>'Soalan 12 '!I199</f>
        <v>0</v>
      </c>
      <c r="WF2" s="37">
        <f>'Soalan 12 '!I202</f>
        <v>0</v>
      </c>
      <c r="WG2" s="37">
        <f>'Soalan 12 '!I205</f>
        <v>0</v>
      </c>
      <c r="WH2" s="37">
        <f>'Soalan 12 '!I208</f>
        <v>0</v>
      </c>
      <c r="WI2" s="37">
        <f>'Soalan 12 '!I211</f>
        <v>0</v>
      </c>
      <c r="WJ2" s="37">
        <f>'Soalan 12 '!I214</f>
        <v>0</v>
      </c>
      <c r="WK2" s="37">
        <f>'Soalan 12 '!I217</f>
        <v>0</v>
      </c>
      <c r="WL2" s="37">
        <f>'Soalan 12 '!M184</f>
        <v>91488</v>
      </c>
      <c r="WM2" s="37">
        <f>'Soalan 12 '!M187</f>
        <v>0</v>
      </c>
      <c r="WN2" s="37">
        <f>'Soalan 12 '!M193</f>
        <v>0</v>
      </c>
      <c r="WO2" s="37">
        <f>'Soalan 12 '!M196</f>
        <v>0</v>
      </c>
      <c r="WP2" s="37">
        <f>'Soalan 12 '!M199</f>
        <v>0</v>
      </c>
      <c r="WQ2" s="37">
        <f>'Soalan 12 '!M202</f>
        <v>0</v>
      </c>
      <c r="WR2" s="37">
        <f>'Soalan 12 '!M205</f>
        <v>0</v>
      </c>
      <c r="WS2" s="37">
        <f>'Soalan 12 '!M208</f>
        <v>0</v>
      </c>
      <c r="WT2" s="37">
        <f>'Soalan 12 '!M211</f>
        <v>0</v>
      </c>
      <c r="WU2" s="37">
        <f>'Soalan 12 '!M214</f>
        <v>0</v>
      </c>
      <c r="WV2" s="37">
        <f>'Soalan 12 '!M217</f>
        <v>0</v>
      </c>
      <c r="WW2" s="37">
        <f>'Soalan 12 '!E223</f>
        <v>0</v>
      </c>
      <c r="WX2" s="37">
        <f>'Soalan 12 '!I226</f>
        <v>0</v>
      </c>
      <c r="WY2" s="37">
        <f>'Soalan 12 '!M226</f>
        <v>0</v>
      </c>
      <c r="WZ2" s="37">
        <f>'Soalan 12 '!N233</f>
        <v>0</v>
      </c>
      <c r="XA2" s="37">
        <f>'Soalan 12 '!N236</f>
        <v>0</v>
      </c>
      <c r="XB2" s="37">
        <f>'Soalan 12 '!M241</f>
        <v>117452</v>
      </c>
      <c r="XC2">
        <f>'Soalan 13'!E29</f>
        <v>0</v>
      </c>
      <c r="XD2">
        <f>'Soalan 13'!E31</f>
        <v>0</v>
      </c>
      <c r="XE2">
        <f>'Soalan 13'!E33</f>
        <v>0</v>
      </c>
      <c r="XF2">
        <f>'Soalan 13'!E35</f>
        <v>0</v>
      </c>
      <c r="XG2">
        <f>'Soalan 13'!E37</f>
        <v>0</v>
      </c>
      <c r="XH2">
        <f>'Soalan 13'!E39</f>
        <v>0</v>
      </c>
      <c r="XI2">
        <f>'Soalan 13'!E41</f>
        <v>0</v>
      </c>
      <c r="XJ2">
        <f>'Soalan 13'!E43</f>
        <v>0</v>
      </c>
      <c r="XK2">
        <f>'Soalan 13'!E45</f>
        <v>0</v>
      </c>
      <c r="XL2">
        <f>'Soalan 13'!E47</f>
        <v>0</v>
      </c>
      <c r="XM2">
        <f>'Soalan 13'!E49</f>
        <v>0</v>
      </c>
      <c r="XN2">
        <f>'Soalan 13'!E51</f>
        <v>0</v>
      </c>
      <c r="XO2">
        <f>'Soalan 13'!E53</f>
        <v>0</v>
      </c>
      <c r="XP2">
        <f>'Soalan 13'!E55</f>
        <v>0</v>
      </c>
      <c r="XQ2" s="37">
        <f>'Soalan 13'!E57</f>
        <v>0</v>
      </c>
      <c r="XR2" s="37">
        <f>'Soalan 13'!M29</f>
        <v>0</v>
      </c>
      <c r="XS2" s="37">
        <f>'Soalan 13'!M31</f>
        <v>0</v>
      </c>
      <c r="XT2" s="37">
        <f>'Soalan 13'!M33</f>
        <v>0</v>
      </c>
      <c r="XU2" s="37">
        <f>'Soalan 13'!M35</f>
        <v>0</v>
      </c>
      <c r="XV2" s="37">
        <f>'Soalan 13'!M37</f>
        <v>0</v>
      </c>
      <c r="XW2" s="37">
        <f>'Soalan 13'!M39</f>
        <v>0</v>
      </c>
      <c r="XX2" s="37">
        <f>'Soalan 13'!M41</f>
        <v>0</v>
      </c>
      <c r="XY2" s="37">
        <f>'Soalan 13'!M43</f>
        <v>0</v>
      </c>
      <c r="XZ2" s="37">
        <f>'Soalan 13'!M45</f>
        <v>0</v>
      </c>
      <c r="YA2" s="37">
        <f>'Soalan 13'!M47</f>
        <v>0</v>
      </c>
      <c r="YB2" s="37">
        <f>'Soalan 13'!M49</f>
        <v>0</v>
      </c>
      <c r="YC2" s="37">
        <f>'Soalan 13'!M51</f>
        <v>0</v>
      </c>
      <c r="YD2" s="37">
        <f>'Soalan 13'!M53</f>
        <v>0</v>
      </c>
      <c r="YE2" s="37">
        <f>'Soalan 13'!M55</f>
        <v>0</v>
      </c>
      <c r="YF2" s="37">
        <f>'Soalan 13'!M57</f>
        <v>0</v>
      </c>
      <c r="YG2" s="37">
        <f>'Soalan 13'!N30</f>
        <v>0</v>
      </c>
      <c r="YH2" s="37">
        <f>'Soalan 13'!N32</f>
        <v>0</v>
      </c>
      <c r="YI2" s="37">
        <f>'Soalan 13'!N34</f>
        <v>0</v>
      </c>
      <c r="YJ2" s="37">
        <f>'Soalan 13'!N36</f>
        <v>0</v>
      </c>
      <c r="YK2" s="37">
        <f>'Soalan 13'!N38</f>
        <v>0</v>
      </c>
      <c r="YL2" s="37">
        <f>'Soalan 13'!N40</f>
        <v>0</v>
      </c>
      <c r="YM2" s="37">
        <f>'Soalan 13'!N42</f>
        <v>0</v>
      </c>
      <c r="YN2" s="37">
        <f>'Soalan 13'!N44</f>
        <v>0</v>
      </c>
      <c r="YO2" s="37">
        <f>'Soalan 13'!N46</f>
        <v>0</v>
      </c>
      <c r="YP2" s="37">
        <f>'Soalan 13'!N48</f>
        <v>0</v>
      </c>
      <c r="YQ2" s="37">
        <f>'Soalan 13'!N50</f>
        <v>0</v>
      </c>
      <c r="YR2" s="37">
        <f>'Soalan 13'!N52</f>
        <v>0</v>
      </c>
      <c r="YS2" s="37">
        <f>'Soalan 13'!N54</f>
        <v>0</v>
      </c>
      <c r="YT2" s="37">
        <f>'Soalan 13'!N56</f>
        <v>0</v>
      </c>
      <c r="YU2" s="37">
        <f>'Soalan 13'!N58</f>
        <v>0</v>
      </c>
      <c r="YV2" s="37">
        <f>'Soalan 13'!O30</f>
        <v>0</v>
      </c>
      <c r="YW2" s="37">
        <f>'Soalan 13'!O32</f>
        <v>0</v>
      </c>
      <c r="YX2" s="37">
        <f>'Soalan 13'!O34</f>
        <v>0</v>
      </c>
      <c r="YY2" s="37">
        <f>'Soalan 13'!O36</f>
        <v>0</v>
      </c>
      <c r="YZ2" s="37">
        <f>'Soalan 13'!O38</f>
        <v>0</v>
      </c>
      <c r="ZA2" s="37">
        <f>'Soalan 13'!O40</f>
        <v>0</v>
      </c>
      <c r="ZB2" s="37">
        <f>'Soalan 13'!O42</f>
        <v>0</v>
      </c>
      <c r="ZC2" s="37">
        <f>'Soalan 13'!O44</f>
        <v>0</v>
      </c>
      <c r="ZD2" s="37">
        <f>'Soalan 13'!O46</f>
        <v>0</v>
      </c>
      <c r="ZE2" s="37">
        <f>'Soalan 13'!O48</f>
        <v>0</v>
      </c>
      <c r="ZF2" s="37">
        <f>'Soalan 13'!O50</f>
        <v>0</v>
      </c>
      <c r="ZG2" s="37">
        <f>'Soalan 13'!O52</f>
        <v>0</v>
      </c>
      <c r="ZH2" s="37">
        <f>'Soalan 13'!O54</f>
        <v>0</v>
      </c>
      <c r="ZI2" s="37">
        <f>'Soalan 13'!O56</f>
        <v>0</v>
      </c>
      <c r="ZJ2" s="37">
        <f>'Soalan 13'!O58</f>
        <v>0</v>
      </c>
      <c r="ZK2" s="37">
        <f>'Soalan 13'!P30</f>
        <v>0</v>
      </c>
      <c r="ZL2" s="37">
        <f>'Soalan 13'!P32</f>
        <v>0</v>
      </c>
      <c r="ZM2" s="37">
        <f>'Soalan 13'!P34</f>
        <v>0</v>
      </c>
      <c r="ZN2" s="37">
        <f>'Soalan 13'!P36</f>
        <v>0</v>
      </c>
      <c r="ZO2" s="37">
        <f>'Soalan 13'!P38</f>
        <v>0</v>
      </c>
      <c r="ZP2" s="37">
        <f>'Soalan 13'!P40</f>
        <v>0</v>
      </c>
      <c r="ZQ2" s="37">
        <f>'Soalan 13'!P42</f>
        <v>0</v>
      </c>
      <c r="ZR2" s="37">
        <f>'Soalan 13'!P44</f>
        <v>0</v>
      </c>
      <c r="ZS2" s="37">
        <f>'Soalan 13'!P46</f>
        <v>0</v>
      </c>
      <c r="ZT2" s="37">
        <f>'Soalan 13'!P48</f>
        <v>0</v>
      </c>
      <c r="ZU2" s="37">
        <f>'Soalan 13'!P50</f>
        <v>0</v>
      </c>
      <c r="ZV2" s="37">
        <f>'Soalan 13'!P52</f>
        <v>0</v>
      </c>
      <c r="ZW2" s="37">
        <f>'Soalan 13'!P54</f>
        <v>0</v>
      </c>
      <c r="ZX2" s="37">
        <f>'Soalan 13'!P56</f>
        <v>0</v>
      </c>
      <c r="ZY2" s="37">
        <f>'Soalan 13'!P58</f>
        <v>0</v>
      </c>
      <c r="ZZ2" s="37">
        <f>'Soalan 13'!Q30</f>
        <v>0</v>
      </c>
      <c r="AAA2" s="37">
        <f>'Soalan 13'!Q32</f>
        <v>0</v>
      </c>
      <c r="AAB2" s="37">
        <f>'Soalan 13'!R34</f>
        <v>0</v>
      </c>
      <c r="AAC2" s="37">
        <f>'Soalan 13'!Q36</f>
        <v>0</v>
      </c>
      <c r="AAD2" s="37">
        <f>'Soalan 13'!Q38</f>
        <v>0</v>
      </c>
      <c r="AAE2" s="37">
        <f>'Soalan 13'!Q40</f>
        <v>0</v>
      </c>
      <c r="AAF2" s="37">
        <f>'Soalan 13'!Q42</f>
        <v>0</v>
      </c>
      <c r="AAG2" s="37">
        <f>'Soalan 13'!Q44</f>
        <v>0</v>
      </c>
      <c r="AAH2" s="37">
        <f>'Soalan 13'!Q46</f>
        <v>0</v>
      </c>
      <c r="AAI2" s="37">
        <f>'Soalan 13'!Q48</f>
        <v>0</v>
      </c>
      <c r="AAJ2" s="37">
        <f>'Soalan 13'!Q50</f>
        <v>0</v>
      </c>
      <c r="AAK2" s="37">
        <f>'Soalan 13'!Q52</f>
        <v>0</v>
      </c>
      <c r="AAL2" s="37">
        <f>'Soalan 13'!Q54</f>
        <v>0</v>
      </c>
      <c r="AAM2" s="37">
        <f>'Soalan 13'!Q56</f>
        <v>0</v>
      </c>
      <c r="AAN2" s="37">
        <f>'Soalan 13'!Q58</f>
        <v>0</v>
      </c>
      <c r="AAO2" s="37">
        <f>'Soalan 13'!Q60</f>
        <v>0</v>
      </c>
      <c r="AAP2" s="37">
        <f>'Soalan 13'!Q62</f>
        <v>0</v>
      </c>
      <c r="AAQ2" s="37">
        <f>'Soalan 13'!R30</f>
        <v>0</v>
      </c>
      <c r="AAR2" s="37">
        <f>'Soalan 13'!R32</f>
        <v>0</v>
      </c>
      <c r="AAS2" s="37">
        <f>'Soalan 13'!R34</f>
        <v>0</v>
      </c>
      <c r="AAT2" s="37">
        <f>'Soalan 13'!R36</f>
        <v>0</v>
      </c>
      <c r="AAU2" s="37">
        <f>'Soalan 13'!R38</f>
        <v>0</v>
      </c>
      <c r="AAV2" s="37">
        <f>'Soalan 13'!R40</f>
        <v>0</v>
      </c>
      <c r="AAW2" s="37">
        <f>'Soalan 13'!R42</f>
        <v>0</v>
      </c>
      <c r="AAX2" s="37">
        <f>'Soalan 13'!R44</f>
        <v>0</v>
      </c>
      <c r="AAY2" s="37">
        <f>'Soalan 13'!R46</f>
        <v>0</v>
      </c>
      <c r="AAZ2" s="37">
        <f>'Soalan 13'!R48</f>
        <v>0</v>
      </c>
      <c r="ABA2" s="37">
        <f>'Soalan 13'!R50</f>
        <v>0</v>
      </c>
      <c r="ABB2" s="37">
        <f>'Soalan 13'!R52</f>
        <v>0</v>
      </c>
      <c r="ABC2" s="37">
        <f>'Soalan 13'!R54</f>
        <v>0</v>
      </c>
      <c r="ABD2" s="37">
        <f>'Soalan 13'!R56</f>
        <v>0</v>
      </c>
      <c r="ABE2" s="37">
        <f>'Soalan 13'!R58</f>
        <v>0</v>
      </c>
      <c r="ABF2" s="37">
        <f>'Soalan 13'!R60</f>
        <v>0</v>
      </c>
      <c r="ABG2" s="37">
        <f>'Soalan 13'!R62</f>
        <v>0</v>
      </c>
      <c r="ABH2" s="37">
        <f>'Soalan 13'!S30</f>
        <v>0</v>
      </c>
      <c r="ABI2" s="37">
        <f>'Soalan 13'!S32</f>
        <v>0</v>
      </c>
      <c r="ABJ2" s="37">
        <f>'Soalan 13'!S34</f>
        <v>0</v>
      </c>
      <c r="ABK2" s="37">
        <f>'Soalan 13'!S36</f>
        <v>0</v>
      </c>
      <c r="ABL2" s="37">
        <f>'Soalan 13'!S38</f>
        <v>0</v>
      </c>
      <c r="ABM2" s="37">
        <f>'Soalan 13'!S40</f>
        <v>0</v>
      </c>
      <c r="ABN2" s="37">
        <f>'Soalan 13'!S42</f>
        <v>0</v>
      </c>
      <c r="ABO2" s="37">
        <f>'Soalan 13'!S44</f>
        <v>0</v>
      </c>
      <c r="ABP2" s="37">
        <f>'Soalan 13'!S46</f>
        <v>0</v>
      </c>
      <c r="ABQ2" s="37">
        <f>'Soalan 13'!S48</f>
        <v>0</v>
      </c>
      <c r="ABR2" s="36">
        <f>'Soalan 13'!S50</f>
        <v>0</v>
      </c>
      <c r="ABS2" s="37">
        <f>'Soalan 13'!S52</f>
        <v>0</v>
      </c>
      <c r="ABT2" s="37">
        <f>'Soalan 13'!S54</f>
        <v>0</v>
      </c>
      <c r="ABU2" s="37">
        <f>'Soalan 13'!S56</f>
        <v>0</v>
      </c>
      <c r="ABV2" s="37">
        <f>'Soalan 13'!S58</f>
        <v>0</v>
      </c>
      <c r="ABW2" s="37">
        <f>'Soalan 13'!S60</f>
        <v>0</v>
      </c>
      <c r="ABX2" s="37">
        <f>'Soalan 13'!S62</f>
        <v>0</v>
      </c>
      <c r="ABY2" s="37">
        <f>'Soalan 13'!T30</f>
        <v>0</v>
      </c>
      <c r="ABZ2" s="37">
        <f>'Soalan 13'!T32</f>
        <v>0</v>
      </c>
      <c r="ACA2" s="37">
        <f>'Soalan 13'!T34</f>
        <v>0</v>
      </c>
      <c r="ACB2" s="37">
        <f>'Soalan 13'!T36</f>
        <v>0</v>
      </c>
      <c r="ACC2" s="37">
        <f>'Soalan 13'!T38</f>
        <v>0</v>
      </c>
      <c r="ACD2" s="37">
        <f>'Soalan 13'!T40</f>
        <v>0</v>
      </c>
      <c r="ACE2" s="37">
        <f>'Soalan 13'!T42</f>
        <v>0</v>
      </c>
      <c r="ACF2" s="37">
        <f>'Soalan 13'!T44</f>
        <v>0</v>
      </c>
      <c r="ACG2" s="37">
        <f>'Soalan 13'!T46</f>
        <v>0</v>
      </c>
      <c r="ACH2" s="37">
        <f>'Soalan 13'!T48</f>
        <v>0</v>
      </c>
      <c r="ACI2" s="37">
        <f>'Soalan 13'!T50</f>
        <v>0</v>
      </c>
      <c r="ACJ2" s="37">
        <f>'Soalan 13'!T52</f>
        <v>0</v>
      </c>
      <c r="ACK2" s="37">
        <f>'Soalan 13'!T54</f>
        <v>0</v>
      </c>
      <c r="ACL2" s="37">
        <f>'Soalan 13'!T56</f>
        <v>0</v>
      </c>
      <c r="ACM2" s="37">
        <f>'Soalan 13'!T58</f>
        <v>0</v>
      </c>
      <c r="ACN2">
        <f>'Soalan 13'!V30</f>
        <v>0</v>
      </c>
      <c r="ACO2">
        <f>'Soalan 13'!V32</f>
        <v>0</v>
      </c>
      <c r="ACP2">
        <f>'Soalan 13'!V34</f>
        <v>0</v>
      </c>
      <c r="ACQ2" s="36">
        <f>'Soalan 13'!V36</f>
        <v>0</v>
      </c>
      <c r="ACR2">
        <f>'Soalan 13'!V38</f>
        <v>0</v>
      </c>
      <c r="ACS2" s="36">
        <f>'Soalan 13'!V40</f>
        <v>0</v>
      </c>
      <c r="ACT2">
        <f>'Soalan 13'!V42</f>
        <v>0</v>
      </c>
      <c r="ACU2">
        <f>'Soalan 13'!V44</f>
        <v>0</v>
      </c>
      <c r="ACV2">
        <f>'Soalan 13'!V46</f>
        <v>0</v>
      </c>
      <c r="ACW2">
        <f>'Soalan 13'!V48</f>
        <v>0</v>
      </c>
      <c r="ACX2" s="36">
        <f>'Soalan 13'!V50</f>
        <v>0</v>
      </c>
      <c r="ACY2" s="36">
        <f>'Soalan 13'!V52</f>
        <v>0</v>
      </c>
      <c r="ACZ2" s="36">
        <f>'Soalan 13'!V54</f>
        <v>0</v>
      </c>
      <c r="ADA2" s="36">
        <f>'Soalan 13'!V56</f>
        <v>0</v>
      </c>
      <c r="ADB2" s="36">
        <f>'Soalan 13'!V58</f>
        <v>0</v>
      </c>
      <c r="ADC2">
        <f>'Soalan 13'!V60</f>
        <v>0</v>
      </c>
      <c r="ADD2" s="37" t="str">
        <f>'Soalan 14'!B10</f>
        <v xml:space="preserve">Arang batu (Antrasit, bitumen dan arang batu lain)  </v>
      </c>
      <c r="ADE2" s="37" t="str">
        <f>'Soalan 14'!B12</f>
        <v xml:space="preserve">Minyak petroleum dan minyak yang diperoleh dari mineral bitumen, minyak mentah (LFO/MFO/HFO)  </v>
      </c>
      <c r="ADF2" s="37" t="str">
        <f>'Soalan 14'!B14</f>
        <v xml:space="preserve">Gas asli, cecair atau dalam keadaan gas   </v>
      </c>
      <c r="ADG2" s="37" t="str">
        <f>'Soalan 14'!B16</f>
        <v xml:space="preserve">Minyak petroleum, separuh ditapis (termasuk topped minyak mentah)  </v>
      </c>
      <c r="ADH2" s="37" t="str">
        <f>'Soalan 14'!B18</f>
        <v>Bahan api diesel berkelajuan tinggi</v>
      </c>
      <c r="ADI2" s="37" t="str">
        <f>'Soalan 14'!B20</f>
        <v xml:space="preserve">Lain-lain bahan api diesel </v>
      </c>
      <c r="ADJ2" s="37" t="str">
        <f>'Soalan 14'!B22</f>
        <v xml:space="preserve">Air semulajadi (dirawat, tidak dirawat atau digunakan sesuai untuk kegunaan selanjutnya) </v>
      </c>
      <c r="ADK2" s="37" t="str">
        <f>'Soalan 14'!B24</f>
        <v xml:space="preserve">Gas amonia   </v>
      </c>
      <c r="ADL2" s="37" t="str">
        <f>'Soalan 14'!B26</f>
        <v xml:space="preserve">Kalsium klorida       </v>
      </c>
      <c r="ADM2" s="37">
        <f>'Soalan 14'!B28</f>
        <v>0</v>
      </c>
      <c r="ADN2" s="37">
        <f>'Soalan 14'!B30</f>
        <v>0</v>
      </c>
      <c r="ADO2" s="37">
        <f>'Soalan 14'!B32</f>
        <v>0</v>
      </c>
      <c r="ADP2" s="37">
        <f>'Soalan 14'!B34</f>
        <v>0</v>
      </c>
      <c r="ADQ2" s="37">
        <f>'Soalan 14'!B36</f>
        <v>0</v>
      </c>
      <c r="ADR2" s="37">
        <f>'Soalan 14'!B38</f>
        <v>0</v>
      </c>
      <c r="ADS2" s="37">
        <f>'Soalan 14'!B40</f>
        <v>0</v>
      </c>
      <c r="ADT2" s="37">
        <f>'Soalan 14'!B42</f>
        <v>0</v>
      </c>
      <c r="ADU2" s="37">
        <f>'Soalan 14'!L10</f>
        <v>0</v>
      </c>
      <c r="ADV2" s="37">
        <f>'Soalan 14'!L12</f>
        <v>0</v>
      </c>
      <c r="ADW2" s="37">
        <f>'Soalan 14'!L14</f>
        <v>0</v>
      </c>
      <c r="ADX2" s="37">
        <f>'Soalan 14'!L16</f>
        <v>0</v>
      </c>
      <c r="ADY2" s="37">
        <f>'Soalan 14'!L18</f>
        <v>0</v>
      </c>
      <c r="ADZ2" s="37">
        <f>'Soalan 14'!L20</f>
        <v>0</v>
      </c>
      <c r="AEA2" s="37">
        <f>'Soalan 14'!L22</f>
        <v>0</v>
      </c>
      <c r="AEB2" s="37">
        <f>'Soalan 14'!L24</f>
        <v>0</v>
      </c>
      <c r="AEC2" s="37">
        <f>'Soalan 14'!L26</f>
        <v>0</v>
      </c>
      <c r="AED2" s="37">
        <f>'Soalan 14'!L28</f>
        <v>0</v>
      </c>
      <c r="AEE2" s="37">
        <f>'Soalan 14'!L30</f>
        <v>0</v>
      </c>
      <c r="AEF2" s="37">
        <f>'Soalan 14'!L32</f>
        <v>0</v>
      </c>
      <c r="AEG2" s="37">
        <f>'Soalan 14'!L34</f>
        <v>0</v>
      </c>
      <c r="AEH2" s="37">
        <f>'Soalan 14'!L36</f>
        <v>0</v>
      </c>
      <c r="AEI2" s="37">
        <f>'Soalan 14'!L38</f>
        <v>0</v>
      </c>
      <c r="AEJ2" s="37">
        <f>'Soalan 14'!L40</f>
        <v>0</v>
      </c>
      <c r="AEK2" s="37">
        <f>'Soalan 14'!L42</f>
        <v>0</v>
      </c>
      <c r="AEL2" s="37">
        <f>'Soalan 14'!M10</f>
        <v>0</v>
      </c>
      <c r="AEM2" s="37">
        <f>'Soalan 14'!M12</f>
        <v>0</v>
      </c>
      <c r="AEN2" s="37">
        <f>'Soalan 14'!M14</f>
        <v>0</v>
      </c>
      <c r="AEO2" s="37">
        <f>'Soalan 14'!M16</f>
        <v>0</v>
      </c>
      <c r="AEP2" s="37">
        <f>'Soalan 14'!M18</f>
        <v>0</v>
      </c>
      <c r="AEQ2" s="37">
        <f>'Soalan 14'!M20</f>
        <v>0</v>
      </c>
      <c r="AER2" s="37">
        <f>'Soalan 14'!M22</f>
        <v>0</v>
      </c>
      <c r="AES2" s="37">
        <f>'Soalan 14'!M24</f>
        <v>0</v>
      </c>
      <c r="AET2" s="37">
        <f>'Soalan 14'!M26</f>
        <v>0</v>
      </c>
      <c r="AEU2" s="37">
        <f>'Soalan 14'!M28</f>
        <v>0</v>
      </c>
      <c r="AEV2" s="37">
        <f>'Soalan 14'!M30</f>
        <v>0</v>
      </c>
      <c r="AEW2" s="37">
        <f>'Soalan 14'!M32</f>
        <v>0</v>
      </c>
      <c r="AEX2" s="37">
        <f>'Soalan 14'!M34</f>
        <v>0</v>
      </c>
      <c r="AEY2" s="37">
        <f>'Soalan 14'!M36</f>
        <v>0</v>
      </c>
      <c r="AEZ2" s="37">
        <f>'Soalan 14'!M38</f>
        <v>0</v>
      </c>
      <c r="AFA2" s="37">
        <f>'Soalan 14'!M40</f>
        <v>0</v>
      </c>
      <c r="AFB2" s="37">
        <f>'Soalan 14'!M42</f>
        <v>0</v>
      </c>
      <c r="AFC2" s="37">
        <f>'Soalan 14'!Q11</f>
        <v>0</v>
      </c>
      <c r="AFD2" s="37">
        <f>'Soalan 14'!Q13</f>
        <v>0</v>
      </c>
      <c r="AFE2" s="37">
        <f>'Soalan 14'!Q15</f>
        <v>0</v>
      </c>
      <c r="AFF2" s="37">
        <f>'Soalan 14'!Q17</f>
        <v>0</v>
      </c>
      <c r="AFG2" s="37">
        <f>'Soalan 14'!Q19</f>
        <v>0</v>
      </c>
      <c r="AFH2" s="37">
        <f>'Soalan 14'!Q21</f>
        <v>0</v>
      </c>
      <c r="AFI2" s="37">
        <f>'Soalan 14'!Q23</f>
        <v>0</v>
      </c>
      <c r="AFJ2" s="37">
        <f>'Soalan 14'!Q25</f>
        <v>0</v>
      </c>
      <c r="AFK2" s="37">
        <f>'Soalan 14'!Q27</f>
        <v>0</v>
      </c>
      <c r="AFL2" s="37">
        <f>'Soalan 14'!Q29</f>
        <v>0</v>
      </c>
      <c r="AFM2" s="37">
        <f>'Soalan 14'!Q31</f>
        <v>0</v>
      </c>
      <c r="AFN2" s="37">
        <f>'Soalan 14'!Q33</f>
        <v>0</v>
      </c>
      <c r="AFO2" s="37">
        <f>'Soalan 14'!Q35</f>
        <v>0</v>
      </c>
      <c r="AFP2" s="37">
        <f>'Soalan 14'!Q37</f>
        <v>0</v>
      </c>
      <c r="AFQ2" s="37">
        <f>'Soalan 14'!Q39</f>
        <v>0</v>
      </c>
      <c r="AFR2" s="37">
        <f>'Soalan 14'!Q41</f>
        <v>0</v>
      </c>
      <c r="AFS2" s="37">
        <f>'Soalan 14'!Q43</f>
        <v>0</v>
      </c>
      <c r="AFT2" s="37">
        <f>'Soalan 14'!U11</f>
        <v>0</v>
      </c>
      <c r="AFU2" s="37">
        <f>'Soalan 14'!U13</f>
        <v>0</v>
      </c>
      <c r="AFV2" s="37">
        <f>'Soalan 14'!U15</f>
        <v>0</v>
      </c>
      <c r="AFW2" s="37">
        <f>'Soalan 14'!U17</f>
        <v>0</v>
      </c>
      <c r="AFX2" s="37">
        <f>'Soalan 14'!U19</f>
        <v>0</v>
      </c>
      <c r="AFY2" s="37">
        <f>'Soalan 14'!U21</f>
        <v>0</v>
      </c>
      <c r="AFZ2" s="37">
        <f>'Soalan 14'!U23</f>
        <v>0</v>
      </c>
      <c r="AGA2" s="37">
        <f>'Soalan 14'!U25</f>
        <v>0</v>
      </c>
      <c r="AGB2" s="37">
        <f>'Soalan 14'!U27</f>
        <v>0</v>
      </c>
      <c r="AGC2" s="37">
        <f>'Soalan 14'!U29</f>
        <v>0</v>
      </c>
      <c r="AGD2" s="37">
        <f>'Soalan 14'!U31</f>
        <v>0</v>
      </c>
      <c r="AGE2" s="37">
        <f>'Soalan 14'!U33</f>
        <v>0</v>
      </c>
      <c r="AGF2" s="37">
        <f>'Soalan 14'!U35</f>
        <v>0</v>
      </c>
      <c r="AGG2" s="37">
        <f>'Soalan 14'!U37</f>
        <v>0</v>
      </c>
      <c r="AGH2" s="37">
        <f>'Soalan 14'!U39</f>
        <v>0</v>
      </c>
      <c r="AGI2" s="37">
        <f>'Soalan 14'!U41</f>
        <v>0</v>
      </c>
      <c r="AGJ2" s="37">
        <f>'Soalan 14'!U43</f>
        <v>0</v>
      </c>
      <c r="AGK2" s="37">
        <f>'Soalan 14'!U45</f>
        <v>0</v>
      </c>
      <c r="AGL2" s="37">
        <f>'Soalan 14'!U46</f>
        <v>0</v>
      </c>
      <c r="AGM2" s="37">
        <f>'Soalan 14'!X11</f>
        <v>0</v>
      </c>
      <c r="AGN2" s="37">
        <f>'Soalan 14'!X13</f>
        <v>0</v>
      </c>
      <c r="AGO2" s="37">
        <f>'Soalan 14'!X15</f>
        <v>0</v>
      </c>
      <c r="AGP2" s="37">
        <f>'Soalan 14'!X17</f>
        <v>0</v>
      </c>
      <c r="AGQ2" s="37">
        <f>'Soalan 14'!X19</f>
        <v>0</v>
      </c>
      <c r="AGR2" s="37">
        <f>'Soalan 14'!X21</f>
        <v>0</v>
      </c>
      <c r="AGS2" s="37">
        <f>'Soalan 14'!X23</f>
        <v>0</v>
      </c>
      <c r="AGT2" s="37">
        <f>'Soalan 14'!X25</f>
        <v>0</v>
      </c>
      <c r="AGU2" s="37">
        <f>'Soalan 14'!X27</f>
        <v>0</v>
      </c>
      <c r="AGV2" s="37">
        <f>'Soalan 14'!X29</f>
        <v>0</v>
      </c>
      <c r="AGW2" s="37">
        <f>'Soalan 14'!X31</f>
        <v>0</v>
      </c>
      <c r="AGX2" s="37">
        <f>'Soalan 14'!X33</f>
        <v>0</v>
      </c>
      <c r="AGY2" s="37">
        <f>'Soalan 14'!X35</f>
        <v>0</v>
      </c>
      <c r="AGZ2" s="37">
        <f>'Soalan 14'!X37</f>
        <v>0</v>
      </c>
      <c r="AHA2" s="37">
        <f>'Soalan 14'!X39</f>
        <v>0</v>
      </c>
      <c r="AHB2" s="37">
        <f>'Soalan 14'!X41</f>
        <v>0</v>
      </c>
      <c r="AHC2" s="37">
        <f>'Soalan 14'!X43</f>
        <v>0</v>
      </c>
      <c r="AHD2" s="37">
        <f>'Soalan 14'!Z11</f>
        <v>0</v>
      </c>
      <c r="AHE2" s="37">
        <f>'Soalan 14'!Z13</f>
        <v>0</v>
      </c>
      <c r="AHF2" s="37">
        <f>'Soalan 14'!Z15</f>
        <v>0</v>
      </c>
      <c r="AHG2" s="37">
        <f>'Soalan 14'!Z17</f>
        <v>0</v>
      </c>
      <c r="AHH2" s="37">
        <f>'Soalan 14'!Z19</f>
        <v>0</v>
      </c>
      <c r="AHI2" s="37">
        <f>'Soalan 14'!Z21</f>
        <v>0</v>
      </c>
      <c r="AHJ2" s="37">
        <f>'Soalan 14'!Z23</f>
        <v>0</v>
      </c>
      <c r="AHK2" s="37">
        <f>'Soalan 14'!Z25</f>
        <v>0</v>
      </c>
      <c r="AHL2" s="37">
        <f>'Soalan 14'!Z27</f>
        <v>0</v>
      </c>
      <c r="AHM2" s="37">
        <f>'Soalan 14'!Z29</f>
        <v>0</v>
      </c>
      <c r="AHN2" s="37">
        <f>'Soalan 14'!Z31</f>
        <v>0</v>
      </c>
      <c r="AHO2" s="37">
        <f>'Soalan 14'!Z33</f>
        <v>0</v>
      </c>
      <c r="AHP2" s="37">
        <f>'Soalan 14'!Z35</f>
        <v>0</v>
      </c>
      <c r="AHQ2" s="37">
        <f>'Soalan 14'!Z37</f>
        <v>0</v>
      </c>
      <c r="AHR2" s="37">
        <f>'Soalan 14'!Z39</f>
        <v>0</v>
      </c>
      <c r="AHS2" s="37">
        <f>'Soalan 14'!Z41</f>
        <v>0</v>
      </c>
      <c r="AHT2" s="37">
        <f>'Soalan 14'!Z43</f>
        <v>0</v>
      </c>
      <c r="AHU2">
        <f>'Soalan 14'!AB11</f>
        <v>0</v>
      </c>
      <c r="AHV2">
        <f>'Soalan 14'!AB13</f>
        <v>0</v>
      </c>
      <c r="AHW2">
        <f>'Soalan 14'!AB15</f>
        <v>0</v>
      </c>
      <c r="AHX2">
        <f>'Soalan 14'!AB17</f>
        <v>0</v>
      </c>
      <c r="AHY2">
        <f>'Soalan 14'!AB19</f>
        <v>0</v>
      </c>
      <c r="AHZ2">
        <f>'Soalan 14'!AB21</f>
        <v>0</v>
      </c>
      <c r="AIA2">
        <f>'Soalan 14'!AB23</f>
        <v>0</v>
      </c>
      <c r="AIB2">
        <f>'Soalan 14'!AB25</f>
        <v>0</v>
      </c>
      <c r="AIC2">
        <f>'Soalan 14'!AB27</f>
        <v>0</v>
      </c>
      <c r="AID2">
        <f>'Soalan 14'!AB29</f>
        <v>0</v>
      </c>
      <c r="AIE2">
        <f>'Soalan 14'!AB31</f>
        <v>0</v>
      </c>
      <c r="AIF2">
        <f>'Soalan 14'!AB33</f>
        <v>0</v>
      </c>
      <c r="AIG2" s="37">
        <f>'Soalan 14'!AB35</f>
        <v>0</v>
      </c>
      <c r="AIH2" s="37">
        <f>'Soalan 14'!AB37</f>
        <v>0</v>
      </c>
      <c r="AII2" s="37">
        <f>'Soalan 14'!AB39</f>
        <v>0</v>
      </c>
      <c r="AIJ2" s="37">
        <f>'Soalan 14'!AB41</f>
        <v>0</v>
      </c>
      <c r="AIK2" s="37">
        <f>'Soalan 14'!AB43</f>
        <v>0</v>
      </c>
      <c r="AIL2" s="36">
        <f>'Soalan 14'!AB45</f>
        <v>0</v>
      </c>
      <c r="AIM2">
        <f>'Soalan 15'!M10</f>
        <v>0</v>
      </c>
      <c r="AIN2">
        <f>'Soalan 15'!M14</f>
        <v>0</v>
      </c>
      <c r="AIO2">
        <f>'Soalan 15'!T10</f>
        <v>0</v>
      </c>
      <c r="AIP2">
        <f>'Soalan 15'!T14</f>
        <v>0</v>
      </c>
      <c r="AIQ2">
        <f>'Soalan 16'!M19</f>
        <v>0</v>
      </c>
      <c r="AIR2">
        <f>'Soalan 16'!M22</f>
        <v>0</v>
      </c>
      <c r="AIS2">
        <f>'Soalan 16'!M25</f>
        <v>0</v>
      </c>
      <c r="AIT2">
        <f>'Soalan 16'!M28</f>
        <v>0</v>
      </c>
      <c r="AIU2">
        <f>'Soalan 16'!M31</f>
        <v>0</v>
      </c>
      <c r="AIV2">
        <f>'Soalan 16'!M34</f>
        <v>0</v>
      </c>
      <c r="AIW2">
        <f>'Soalan 16'!M37</f>
        <v>0</v>
      </c>
      <c r="AIX2">
        <f>'Soalan 16'!M40</f>
        <v>0</v>
      </c>
      <c r="AIY2">
        <f>'Soalan 16'!M43</f>
        <v>0</v>
      </c>
      <c r="AIZ2">
        <f>'Soalan 16'!M46</f>
        <v>0</v>
      </c>
      <c r="AJA2">
        <f>'Soalan 16'!M49</f>
        <v>0</v>
      </c>
      <c r="AJB2">
        <f>'Soalan 16'!M52</f>
        <v>0</v>
      </c>
      <c r="AJC2">
        <f>'Soalan 16'!M55</f>
        <v>0</v>
      </c>
      <c r="AJD2">
        <f>'Soalan 16'!M58</f>
        <v>0</v>
      </c>
      <c r="AJE2">
        <f>'Soalan 16'!M61</f>
        <v>0</v>
      </c>
      <c r="AJF2">
        <f>'Soalan 16'!M64</f>
        <v>0</v>
      </c>
      <c r="AJG2">
        <f>IF('Seksyen A'!F19&lt;&gt;"",1,IF('Seksyen A'!F25&lt;&gt;"",2,IF('Seksyen A'!F25&lt;&gt;"",3,0)))</f>
        <v>0</v>
      </c>
      <c r="AJH2">
        <f>'Seksyen A'!AD30</f>
        <v>0</v>
      </c>
      <c r="AJI2">
        <f>IF('Seksyen A'!F41&lt;&gt;"",1,IF('Seksyen A'!F55&lt;&gt;"",2,IF('Seksyen A'!F55&lt;&gt;"",3,0)))</f>
        <v>0</v>
      </c>
      <c r="AJJ2">
        <f>'Seksyen A'!AF49</f>
        <v>0</v>
      </c>
      <c r="AJK2">
        <f>'Seksyen A'!AF52</f>
        <v>0</v>
      </c>
      <c r="AJL2">
        <f>'Seksyen A'!AE63</f>
        <v>0</v>
      </c>
      <c r="AJM2">
        <f>'Seksyen A'!AE66</f>
        <v>0</v>
      </c>
      <c r="AJN2">
        <f>'Seksyen A'!AE69</f>
        <v>0</v>
      </c>
      <c r="AJO2">
        <f>'Seksyen A'!AE72</f>
        <v>0</v>
      </c>
      <c r="AJP2">
        <f>'Seksyen A'!AE75</f>
        <v>0</v>
      </c>
      <c r="AJQ2">
        <f>'Seksyen A'!AE78</f>
        <v>0</v>
      </c>
      <c r="AJR2">
        <f>'Seksyen A'!AE149</f>
        <v>0</v>
      </c>
      <c r="AJS2">
        <f>'Seksyen A'!AE152</f>
        <v>0</v>
      </c>
      <c r="AJT2">
        <f>'Seksyen A'!AE155</f>
        <v>0</v>
      </c>
      <c r="AJU2">
        <f>'Seksyen A'!AE158</f>
        <v>0</v>
      </c>
      <c r="AJV2">
        <f>'Seksyen A'!AE161</f>
        <v>0</v>
      </c>
      <c r="AJW2">
        <f>'Seksyen A'!AE164</f>
        <v>0</v>
      </c>
      <c r="AJX2">
        <f>'Seksyen A'!AE167</f>
        <v>0</v>
      </c>
      <c r="AJY2">
        <f>'Seksyen A'!AE170</f>
        <v>0</v>
      </c>
      <c r="AJZ2">
        <f>'Seksyen A'!AE173</f>
        <v>0</v>
      </c>
      <c r="AKA2">
        <f>'Seksyen A'!AE176</f>
        <v>0</v>
      </c>
      <c r="AKB2">
        <f>'Seksyen A'!AE182</f>
        <v>0</v>
      </c>
      <c r="AKC2">
        <f>'Seksyen A'!AE185</f>
        <v>0</v>
      </c>
      <c r="AKD2">
        <f>'Seksyen A'!AE188</f>
        <v>0</v>
      </c>
      <c r="AKE2">
        <f>'Seksyen A'!AE191</f>
        <v>0</v>
      </c>
      <c r="AKF2">
        <f>IF('Seksyen A'!E204&lt;&gt;"",1,IF('Seksyen A'!O204&lt;&gt;"",2,IF('Seksyen A'!O204&lt;&gt;"",3,0)))</f>
        <v>0</v>
      </c>
      <c r="AKG2">
        <f>'Seksyen A'!AE210</f>
        <v>0</v>
      </c>
      <c r="AKH2">
        <f>'Seksyen A'!AE213</f>
        <v>0</v>
      </c>
      <c r="AKI2">
        <f>'Seksyen A'!AE216</f>
        <v>0</v>
      </c>
      <c r="AKJ2">
        <f>'Seksyen A'!AE219</f>
        <v>0</v>
      </c>
      <c r="AKK2">
        <f>'Seksyen A'!AE275</f>
        <v>0</v>
      </c>
      <c r="AKL2">
        <f>'Seksyen A'!AE278</f>
        <v>0</v>
      </c>
      <c r="AKM2">
        <f>'Seksyen A'!AE281</f>
        <v>0</v>
      </c>
      <c r="AKN2">
        <f>'Seksyen A'!AE284</f>
        <v>0</v>
      </c>
      <c r="AKO2">
        <f>'Seksyen A'!AE287</f>
        <v>0</v>
      </c>
      <c r="AKP2">
        <f>'Seksyen A'!AE290</f>
        <v>0</v>
      </c>
      <c r="AKQ2">
        <f>'Seksyen A'!AE293</f>
        <v>0</v>
      </c>
      <c r="AKR2">
        <f>'Seksyen A'!AE296</f>
        <v>0</v>
      </c>
      <c r="AKS2">
        <f>'Seksyen A'!AE299</f>
        <v>0</v>
      </c>
      <c r="AKT2">
        <f>'Seksyen A'!E302</f>
        <v>0</v>
      </c>
      <c r="AKU2">
        <f>'Seksyen A'!AE305</f>
        <v>0</v>
      </c>
      <c r="AKV2">
        <f>IF('Seksyen A'!F313&lt;&gt;"",1,IF('Seksyen A'!P313&lt;&gt;"",2,IF('Seksyen A'!P313&lt;&gt;"",3,0)))</f>
        <v>2</v>
      </c>
      <c r="AKW2">
        <f>IF('Seksyen A'!E415&lt;&gt;"",1,IF('Seksyen A'!O415&lt;&gt;"",2,IF('Seksyen A'!O415&lt;&gt;"",3,0)))</f>
        <v>0</v>
      </c>
      <c r="AKX2">
        <f>'Seksyen A'!AE424</f>
        <v>0</v>
      </c>
      <c r="AKY2">
        <f>'Seksyen A'!AE427</f>
        <v>0</v>
      </c>
      <c r="AKZ2">
        <f>'Seksyen A'!AE430</f>
        <v>0</v>
      </c>
      <c r="ALA2">
        <f>'Seksyen A'!AE433</f>
        <v>0</v>
      </c>
      <c r="ALB2">
        <f>'Seksyen A'!AE436</f>
        <v>0</v>
      </c>
      <c r="ALC2">
        <f>'Seksyen A'!AE444</f>
        <v>0</v>
      </c>
      <c r="ALD2">
        <f>'Seksyen A'!AE448</f>
        <v>0</v>
      </c>
      <c r="ALE2">
        <f>IF('Seksyen A'!E456&lt;&gt;"",1,IF('Seksyen A'!O456&lt;&gt;"",2,IF('Seksyen A'!O456&lt;&gt;"",3,0)))</f>
        <v>0</v>
      </c>
      <c r="ALF2">
        <f>'Seksyen A'!AB475</f>
        <v>0</v>
      </c>
      <c r="ALG2">
        <f>'Seksyen A'!AB534</f>
        <v>0</v>
      </c>
      <c r="ALH2">
        <f>'Seksyen A'!AB538</f>
        <v>0</v>
      </c>
      <c r="ALI2">
        <f>'Seksyen A'!AB542</f>
        <v>0</v>
      </c>
      <c r="ALJ2">
        <f>'Seksyen A'!AB554</f>
        <v>0</v>
      </c>
      <c r="ALK2">
        <f>'Seksyen A'!AB557</f>
        <v>0</v>
      </c>
      <c r="ALL2">
        <f>IF('Seksyen A'!E569&lt;&gt;"",1,IF('Seksyen A'!O569&lt;&gt;"",2,IF('Seksyen A'!O569&lt;&gt;"",3,0)))</f>
        <v>0</v>
      </c>
      <c r="ALM2">
        <f>'Seksyen A'!AC584</f>
        <v>0</v>
      </c>
      <c r="ALN2">
        <f>'Seksyen A'!AC594</f>
        <v>0</v>
      </c>
      <c r="ALO2">
        <f>'Seksyen A'!AC598</f>
        <v>0</v>
      </c>
      <c r="ALP2">
        <f>'Seksyen A'!AC602</f>
        <v>0</v>
      </c>
      <c r="ALQ2">
        <f>'Seksyen A'!AC612</f>
        <v>0</v>
      </c>
      <c r="ALR2">
        <f>'Seksyen A'!AC615</f>
        <v>0</v>
      </c>
      <c r="ALS2">
        <f>IF('Seksyen B_OGSE'!D12&lt;&gt;"",1,IF('Seksyen B_OGSE'!J12&lt;&gt;"",2,IF('Seksyen B_OGSE'!J12&lt;&gt;"",3,0)))</f>
        <v>0</v>
      </c>
      <c r="ALT2">
        <f>'Seksyen B_OGSE'!AE22</f>
        <v>0</v>
      </c>
      <c r="ALU2">
        <f>'Seksyen B_OGSE'!AE25</f>
        <v>0</v>
      </c>
      <c r="ALV2">
        <f>'Seksyen B_OGSE'!AE28</f>
        <v>0</v>
      </c>
      <c r="ALW2">
        <f>'Seksyen B_OGSE'!AE31</f>
        <v>0</v>
      </c>
      <c r="ALX2">
        <f>'Seksyen B_OGSE'!AE34</f>
        <v>0</v>
      </c>
      <c r="ALY2">
        <f>'Seksyen B_OGSE'!D23</f>
        <v>0</v>
      </c>
      <c r="ALZ2">
        <f>'Seksyen B_OGSE'!D26</f>
        <v>0</v>
      </c>
      <c r="AMA2">
        <f>'Seksyen B_OGSE'!D29</f>
        <v>0</v>
      </c>
      <c r="AMB2">
        <f>'Seksyen B_OGSE'!D32</f>
        <v>0</v>
      </c>
      <c r="AMC2">
        <f>'Seksyen B_OGSE'!D35</f>
        <v>0</v>
      </c>
      <c r="AMD2">
        <f>'Seksyen B_OGSE'!Z42</f>
        <v>0</v>
      </c>
      <c r="AME2">
        <f>'Seksyen B_OGSE'!AE46</f>
        <v>0</v>
      </c>
      <c r="AMF2">
        <f>'Seksyen C'!AI11</f>
        <v>0</v>
      </c>
      <c r="AMG2">
        <f>'Seksyen C'!AI16</f>
        <v>0</v>
      </c>
      <c r="AMH2">
        <f>'Seksyen C'!AI19</f>
        <v>0</v>
      </c>
      <c r="AMI2">
        <f>'Seksyen C'!AI22</f>
        <v>0</v>
      </c>
      <c r="AMJ2">
        <f>'Seksyen C'!AI29</f>
        <v>0</v>
      </c>
      <c r="AMK2">
        <f>'Seksyen C'!AI32</f>
        <v>0</v>
      </c>
      <c r="AML2">
        <f>'Seksyen C'!AI35</f>
        <v>0</v>
      </c>
      <c r="AMM2">
        <f>'Seksyen C'!AI38</f>
        <v>0</v>
      </c>
      <c r="AMN2">
        <f>'Seksyen C'!AI41</f>
        <v>0</v>
      </c>
      <c r="AMO2">
        <f>IF('Seksyen C'!E52&lt;&gt;"",1,IF('Seksyen C'!E55&lt;&gt;"",2,IF('Seksyen C'!E55&lt;&gt;"",3,0)))</f>
        <v>2</v>
      </c>
      <c r="AMP2">
        <f>'Seksyen C'!AG62</f>
        <v>0</v>
      </c>
      <c r="AMQ2">
        <f>'Seksyen C'!AG65</f>
        <v>0</v>
      </c>
      <c r="AMR2">
        <f>'Seksyen C'!AG68</f>
        <v>0</v>
      </c>
      <c r="AMS2">
        <f>'Seksyen C'!AG75</f>
        <v>0</v>
      </c>
      <c r="AMT2">
        <f>'Seksyen C'!AG78</f>
        <v>0</v>
      </c>
      <c r="AMU2">
        <f>'Seksyen C'!AG81</f>
        <v>0</v>
      </c>
      <c r="AMV2">
        <f>'Seksyen C'!AG88</f>
        <v>0</v>
      </c>
      <c r="AMW2">
        <f>'Seksyen C'!AG91</f>
        <v>0</v>
      </c>
      <c r="AMX2">
        <f>'Seksyen C'!AG94</f>
        <v>0</v>
      </c>
      <c r="AMY2">
        <f>'Seksyen C'!AG97</f>
        <v>0</v>
      </c>
      <c r="AMZ2">
        <f>'Seksyen C'!AG100</f>
        <v>0</v>
      </c>
      <c r="ANA2">
        <f>'Seksyen C'!AG103</f>
        <v>0</v>
      </c>
      <c r="ANB2">
        <f>'Seksyen C'!E105</f>
        <v>0</v>
      </c>
      <c r="ANC2">
        <f>'Seksyen C'!AG119</f>
        <v>0</v>
      </c>
      <c r="AND2">
        <f>'Seksyen C'!AG122</f>
        <v>0</v>
      </c>
      <c r="ANE2">
        <f>'Seksyen C'!AG125</f>
        <v>0</v>
      </c>
      <c r="ANF2">
        <f>'Seksyen C'!P141</f>
        <v>0</v>
      </c>
      <c r="ANG2">
        <f>'Seksyen C'!P144</f>
        <v>0</v>
      </c>
      <c r="ANH2">
        <f>'Seksyen C'!P147</f>
        <v>0</v>
      </c>
      <c r="ANI2">
        <f>'Seksyen C'!X141</f>
        <v>0</v>
      </c>
      <c r="ANJ2">
        <f>'Seksyen C'!X144</f>
        <v>0</v>
      </c>
      <c r="ANK2">
        <f>'Seksyen C'!X147</f>
        <v>0</v>
      </c>
      <c r="ANL2">
        <f>IF('Seksyen C'!E155&lt;&gt;"",1,IF('Seksyen C'!J155&lt;&gt;"",2,IF('Seksyen C'!J155&lt;&gt;"",3,0)))</f>
        <v>0</v>
      </c>
      <c r="ANM2">
        <f>'Seksyen C'!X163</f>
        <v>0</v>
      </c>
      <c r="ANN2">
        <f>'Seksyen D'!R18</f>
        <v>0</v>
      </c>
      <c r="ANO2">
        <f>'Seksyen D'!R24</f>
        <v>0</v>
      </c>
      <c r="ANP2">
        <f>'Seksyen D'!R27</f>
        <v>0</v>
      </c>
      <c r="ANQ2">
        <f>'Seksyen D'!R30</f>
        <v>0</v>
      </c>
      <c r="ANR2">
        <f>'Seksyen D'!R33</f>
        <v>0</v>
      </c>
      <c r="ANS2">
        <f>'Seksyen D'!X18</f>
        <v>0</v>
      </c>
      <c r="ANT2">
        <f>'Seksyen D'!X24</f>
        <v>0</v>
      </c>
      <c r="ANU2">
        <f>'Seksyen D'!X27</f>
        <v>0</v>
      </c>
      <c r="ANV2">
        <f>'Seksyen D'!X30</f>
        <v>0</v>
      </c>
      <c r="ANW2">
        <f>'Seksyen D'!X33</f>
        <v>0</v>
      </c>
      <c r="ANX2">
        <f>IF('Seksyen E'!F13&lt;&gt;"",1,IF('Seksyen E'!K13&lt;&gt;"",2,IF('Seksyen E'!K13&lt;&gt;"",3,0)))</f>
        <v>0</v>
      </c>
      <c r="ANY2">
        <f>IF('Seksyen E'!F21&lt;&gt;"",1,IF('Seksyen E'!K21&lt;&gt;"",2,IF('Seksyen E'!K21&lt;&gt;"",3,0)))</f>
        <v>0</v>
      </c>
      <c r="ANZ2">
        <f>IF('Seksyen E'!F29&lt;&gt;"",1,IF('Seksyen E'!K29&lt;&gt;"",2,IF('Seksyen E'!K29&lt;&gt;"",3,0)))</f>
        <v>0</v>
      </c>
      <c r="AOA2">
        <f>'Seksyen E'!H40</f>
        <v>0</v>
      </c>
      <c r="AOB2">
        <f>'Seksyen E'!S40</f>
        <v>0</v>
      </c>
      <c r="AOC2">
        <f>'Seksyen E'!O48</f>
        <v>0</v>
      </c>
      <c r="AOD2">
        <f>'Seksyen E'!O51</f>
        <v>0</v>
      </c>
      <c r="AOE2">
        <f>'Seksyen E'!O54</f>
        <v>0</v>
      </c>
      <c r="AOF2">
        <f>'Seksyen E'!O57</f>
        <v>0</v>
      </c>
      <c r="AOG2">
        <f>'Seksyen E'!AE48</f>
        <v>0</v>
      </c>
      <c r="AOH2">
        <f>'Seksyen E'!AE51</f>
        <v>0</v>
      </c>
      <c r="AOI2">
        <f>'Seksyen E'!AE54</f>
        <v>0</v>
      </c>
      <c r="AOJ2">
        <f>IF('Seksyen E'!F65&lt;&gt;"",1,IF('Seksyen E'!K65&lt;&gt;"",2,IF('Seksyen E'!K65&lt;&gt;"",3,0)))</f>
        <v>0</v>
      </c>
      <c r="AOK2">
        <f>IF('Seksyen E'!F73&lt;&gt;"",1,IF('Seksyen E'!K73&lt;&gt;"",2,IF('Seksyen E'!K73&lt;&gt;"",3,0)))</f>
        <v>0</v>
      </c>
      <c r="AOL2">
        <f>IF('Seksyen F'!AJ12&lt;&gt;"",1,IF('Seksyen F'!AJ15&lt;&gt;"",2,IF('Seksyen F'!AJ18&lt;&gt;"",3,IF('Seksyen F'!AJ21&lt;&gt;"",4,IF('Seksyen F'!AJ24&lt;&gt;"",5,IF('Seksyen F'!AJ24&lt;&gt;"",6,0))))))</f>
        <v>1</v>
      </c>
      <c r="AOM2">
        <f>IF('Seksyen F'!D33&lt;&gt;"",1,IF('Seksyen F'!D49&lt;&gt;"",2,IF('Seksyen F'!D49&lt;&gt;"",3,0)))</f>
        <v>2</v>
      </c>
      <c r="AON2">
        <f>'Seksyen F'!AH37</f>
        <v>0</v>
      </c>
      <c r="AOO2">
        <f>'Seksyen F'!AH40</f>
        <v>0</v>
      </c>
      <c r="AOP2">
        <f>'Seksyen F'!AH43</f>
        <v>0</v>
      </c>
      <c r="AOQ2">
        <f>'Seksyen F'!AH46</f>
        <v>0</v>
      </c>
      <c r="AOR2" t="str">
        <f>'Seksyen F'!R56</f>
        <v>X</v>
      </c>
      <c r="AOS2">
        <f>'Seksyen F'!R59</f>
        <v>0</v>
      </c>
      <c r="AOT2">
        <f>'Seksyen F'!R64</f>
        <v>0</v>
      </c>
      <c r="AOU2">
        <f>'Seksyen F'!R69</f>
        <v>0</v>
      </c>
      <c r="AOV2">
        <f>'Seksyen F'!R72</f>
        <v>0</v>
      </c>
      <c r="AOW2">
        <f>'Seksyen F'!R75</f>
        <v>0</v>
      </c>
      <c r="AOX2">
        <f>'Seksyen F'!R78</f>
        <v>0</v>
      </c>
      <c r="AOY2">
        <f>'Seksyen F'!R81</f>
        <v>0</v>
      </c>
      <c r="AOZ2">
        <f>'Seksyen F'!R84</f>
        <v>0</v>
      </c>
      <c r="APA2">
        <f>'Seksyen F'!R87</f>
        <v>0</v>
      </c>
      <c r="APB2">
        <f>'Seksyen F'!AJ56</f>
        <v>0</v>
      </c>
      <c r="APC2">
        <f>'Seksyen F'!AJ59</f>
        <v>0</v>
      </c>
      <c r="APD2">
        <f>'Seksyen F'!AJ62</f>
        <v>0</v>
      </c>
      <c r="APE2">
        <f>'Seksyen F'!AJ65</f>
        <v>0</v>
      </c>
      <c r="APF2">
        <f>'Seksyen F'!AJ68</f>
        <v>0</v>
      </c>
      <c r="APG2">
        <f>'Seksyen F'!AJ71</f>
        <v>0</v>
      </c>
      <c r="APH2">
        <f>'Seksyen F'!AJ74</f>
        <v>0</v>
      </c>
      <c r="API2">
        <f>'Seksyen F'!AJ77</f>
        <v>0</v>
      </c>
      <c r="APJ2">
        <f>'Seksyen F'!AJ80</f>
        <v>0</v>
      </c>
      <c r="APK2">
        <f>'Seksyen F'!AJ83</f>
        <v>0</v>
      </c>
      <c r="APL2">
        <f>'Seksyen F'!AJ86</f>
        <v>0</v>
      </c>
      <c r="APM2">
        <f>'Seksyen F'!U88</f>
        <v>0</v>
      </c>
      <c r="APN2">
        <f>'Seksyen F'!R119</f>
        <v>0</v>
      </c>
      <c r="APO2">
        <f>'Seksyen F'!R122</f>
        <v>0</v>
      </c>
      <c r="APP2">
        <f>'Seksyen F'!R125</f>
        <v>0</v>
      </c>
      <c r="APQ2">
        <f>'Seksyen F'!R128</f>
        <v>0</v>
      </c>
      <c r="APR2">
        <f>'Seksyen F'!R131</f>
        <v>0</v>
      </c>
      <c r="APS2">
        <f>'Seksyen F'!R134</f>
        <v>0</v>
      </c>
      <c r="APT2">
        <f>'Seksyen F'!R137</f>
        <v>0</v>
      </c>
      <c r="APU2">
        <f>'Seksyen F'!R140</f>
        <v>0</v>
      </c>
      <c r="APV2">
        <f>'Seksyen F'!R143</f>
        <v>0</v>
      </c>
      <c r="APW2">
        <f>'Seksyen F'!AJ119</f>
        <v>0</v>
      </c>
      <c r="APX2">
        <f>'Seksyen F'!AJ122</f>
        <v>0</v>
      </c>
      <c r="APY2">
        <f>'Seksyen F'!AJ125</f>
        <v>0</v>
      </c>
      <c r="APZ2">
        <f>'Seksyen F'!AJ128</f>
        <v>0</v>
      </c>
      <c r="AQA2">
        <f>'Seksyen F'!AJ131</f>
        <v>0</v>
      </c>
      <c r="AQB2">
        <f>'Seksyen F'!AJ134</f>
        <v>0</v>
      </c>
      <c r="AQC2">
        <f>'Seksyen F'!AJ137</f>
        <v>0</v>
      </c>
      <c r="AQD2">
        <f>'Seksyen F'!AJ140</f>
        <v>0</v>
      </c>
      <c r="AQE2">
        <f>'Seksyen F'!U143</f>
        <v>0</v>
      </c>
      <c r="AQF2">
        <f>IF('Seksyen F'!D152&lt;&gt;"",1,IF('Seksyen F'!D155&lt;&gt;"",2,IF('Seksyen F'!D158&lt;&gt;"",3,IF('Seksyen F'!D158&lt;&gt;"",4,0))))</f>
        <v>0</v>
      </c>
      <c r="AQG2">
        <f>'Seksyen F'!R164</f>
        <v>0</v>
      </c>
      <c r="AQH2">
        <f>'Seksyen F'!R167</f>
        <v>0</v>
      </c>
      <c r="AQI2">
        <f>'Seksyen F'!R170</f>
        <v>0</v>
      </c>
      <c r="AQJ2">
        <f>'Seksyen F'!R173</f>
        <v>0</v>
      </c>
      <c r="AQK2">
        <f>'Seksyen F'!AJ164</f>
        <v>0</v>
      </c>
      <c r="AQL2">
        <f>'Seksyen F'!AJ167</f>
        <v>0</v>
      </c>
      <c r="AQM2">
        <f>'Seksyen F'!AJ170</f>
        <v>0</v>
      </c>
      <c r="AQN2">
        <f>'Seksyen F'!U173</f>
        <v>0</v>
      </c>
      <c r="AQO2">
        <f>IF('Seksyen F'!R185&lt;&gt;"",1,IF('Seksyen F'!V185&lt;&gt;"",2,IF('Seksyen F'!AA185&lt;&gt;"",3,IF('Seksyen F'!AA185&lt;&gt;"",4,0))))</f>
        <v>0</v>
      </c>
      <c r="AQP2">
        <f>IF('Seksyen F'!R188&lt;&gt;"",1,IF('Seksyen F'!V188&lt;&gt;"",2,IF('Seksyen F'!AA188&lt;&gt;"",3,IF('Seksyen F'!AA188&lt;&gt;"",4,0))))</f>
        <v>0</v>
      </c>
      <c r="AQQ2">
        <f>IF('Seksyen F'!R191&lt;&gt;"",1,IF('Seksyen F'!V191&lt;&gt;"",2,IF('Seksyen F'!AA191&lt;&gt;"",3,IF('Seksyen F'!AA191&lt;&gt;"",4,0))))</f>
        <v>0</v>
      </c>
      <c r="AQR2">
        <f>IF('Seksyen F'!R197&lt;&gt;"",1,IF('Seksyen F'!V197&lt;&gt;"",2,IF('Seksyen F'!AA197&lt;&gt;"",3,IF('Seksyen F'!AA197&lt;&gt;"",4,0))))</f>
        <v>0</v>
      </c>
      <c r="AQS2">
        <f>IF('Seksyen F'!R200&lt;&gt;"",1,IF('Seksyen F'!V200&lt;&gt;"",2,IF('Seksyen F'!AA200&lt;&gt;"",3,IF('Seksyen F'!AA200&lt;&gt;"",4,0))))</f>
        <v>0</v>
      </c>
      <c r="AQT2">
        <f>IF('Seksyen F'!R203&lt;&gt;"",1,IF('Seksyen F'!V203&lt;&gt;"",2,IF('Seksyen F'!AA203&lt;&gt;"",3,IF('Seksyen F'!AA203&lt;&gt;"",4,0))))</f>
        <v>0</v>
      </c>
      <c r="AQU2">
        <f>IF('Seksyen F'!R206&lt;&gt;"",1,IF('Seksyen F'!V206&lt;&gt;"",2,IF('Seksyen F'!AA206&lt;&gt;"",3,IF('Seksyen F'!AA206&lt;&gt;"",4,0))))</f>
        <v>0</v>
      </c>
      <c r="AQV2">
        <f>'Seksyen F'!AH239</f>
        <v>0</v>
      </c>
      <c r="AQW2">
        <f>'Seksyen F'!AH242</f>
        <v>0</v>
      </c>
      <c r="AQX2">
        <f>IF('Seksyen F'!D250&lt;&gt;"",1,IF('Seksyen F'!J250&lt;&gt;"",2,IF('Seksyen F'!J250&lt;&gt;"",3,0)))</f>
        <v>0</v>
      </c>
      <c r="AQY2">
        <f>'Seksyen F'!AH258</f>
        <v>0</v>
      </c>
      <c r="AQZ2">
        <f>'Seksyen F'!AH261</f>
        <v>0</v>
      </c>
      <c r="ARA2">
        <f>IF('Seksyen F'!D270&lt;&gt;"",1,IF('Seksyen F'!J270&lt;&gt;"",2,IF('Seksyen F'!J270&lt;&gt;"",3,0)))</f>
        <v>0</v>
      </c>
      <c r="ARB2">
        <f>'Seksyen F'!R277</f>
        <v>0</v>
      </c>
      <c r="ARC2">
        <f>'Seksyen F'!R280</f>
        <v>0</v>
      </c>
      <c r="ARD2">
        <f>'Seksyen F'!R283</f>
        <v>0</v>
      </c>
      <c r="ARE2">
        <f>'Seksyen F'!R286</f>
        <v>0</v>
      </c>
      <c r="ARF2">
        <f>'Seksyen F'!AJ277</f>
        <v>0</v>
      </c>
      <c r="ARG2">
        <f>'Seksyen F'!AJ280</f>
        <v>0</v>
      </c>
      <c r="ARH2">
        <f>'Seksyen F'!AJ283</f>
        <v>0</v>
      </c>
      <c r="ARI2">
        <f>'Seksyen F'!AJ286</f>
        <v>0</v>
      </c>
      <c r="ARJ2">
        <f>IF('Seksyen G'!D13&lt;&gt;"",1,IF('Seksyen G'!J13&lt;&gt;"",2,IF('Seksyen G'!J13&lt;&gt;"",3,0)))</f>
        <v>0</v>
      </c>
      <c r="ARK2">
        <f>'Seksyen G'!D32</f>
        <v>0</v>
      </c>
      <c r="ARL2">
        <f>'Seksyen G'!D35</f>
        <v>0</v>
      </c>
      <c r="ARM2">
        <f>'Seksyen G'!D38</f>
        <v>0</v>
      </c>
      <c r="ARN2">
        <f>'Seksyen G'!Z32</f>
        <v>0</v>
      </c>
      <c r="ARO2">
        <f>'Seksyen G'!Z35</f>
        <v>0</v>
      </c>
      <c r="ARP2">
        <f>'Seksyen G'!Z38</f>
        <v>0</v>
      </c>
      <c r="ARQ2">
        <f>'Seksyen G'!AE32</f>
        <v>0</v>
      </c>
      <c r="ARR2">
        <f>'Seksyen G'!AE35</f>
        <v>0</v>
      </c>
      <c r="ARS2">
        <f>'Seksyen G'!AE38</f>
        <v>0</v>
      </c>
      <c r="ART2">
        <f>IF('Seksyen H'!E16&lt;&gt;"",1,IF('Seksyen H'!E19&lt;&gt;"",2,IF('Seksyen H'!E19&lt;&gt;"",3,0)))</f>
        <v>0</v>
      </c>
      <c r="ARU2">
        <f>'Seksyen H'!AI26</f>
        <v>0</v>
      </c>
      <c r="ARV2">
        <f>'Seksyen H'!AI29</f>
        <v>0</v>
      </c>
      <c r="ARW2">
        <f>'Seksyen H'!AI32</f>
        <v>0</v>
      </c>
      <c r="ARX2">
        <f>'Seksyen H'!AI35</f>
        <v>0</v>
      </c>
      <c r="ARY2">
        <f>'Seksyen H'!AI38</f>
        <v>0</v>
      </c>
      <c r="ARZ2">
        <f>'Seksyen H'!AI41</f>
        <v>0</v>
      </c>
      <c r="ASA2">
        <f>'Seksyen H'!AI44</f>
        <v>0</v>
      </c>
      <c r="ASB2">
        <f>'Seksyen H'!AI47</f>
        <v>0</v>
      </c>
      <c r="ASC2">
        <f>'Seksyen H'!AI56</f>
        <v>0</v>
      </c>
      <c r="ASD2">
        <f>'Seksyen H'!AI59</f>
        <v>0</v>
      </c>
      <c r="ASE2">
        <f>'Seksyen H'!AI62</f>
        <v>0</v>
      </c>
      <c r="ASF2">
        <f>'Seksyen H'!AI65</f>
        <v>0</v>
      </c>
      <c r="ASG2">
        <f>'Seksyen H'!AI70</f>
        <v>0</v>
      </c>
      <c r="ASH2">
        <f>'Seksyen H'!AI73</f>
        <v>0</v>
      </c>
      <c r="ASI2">
        <f>'Seksyen H'!AI78</f>
        <v>0</v>
      </c>
      <c r="ASJ2">
        <f>'Seksyen H'!AI82</f>
        <v>0</v>
      </c>
      <c r="ASK2">
        <f>'Seksyen H'!AI85</f>
        <v>0</v>
      </c>
      <c r="ASL2">
        <f>'Seksyen H'!AI88</f>
        <v>0</v>
      </c>
      <c r="ASM2">
        <f>'Seksyen H'!AI97</f>
        <v>0</v>
      </c>
      <c r="ASN2">
        <f>'Seksyen H'!AI100</f>
        <v>0</v>
      </c>
      <c r="ASO2">
        <f>'Seksyen H'!AI103</f>
        <v>0</v>
      </c>
      <c r="ASP2">
        <f>'Seksyen H'!AI106</f>
        <v>0</v>
      </c>
      <c r="ASQ2">
        <f>'Seksyen H'!AI109</f>
        <v>0</v>
      </c>
      <c r="ASR2">
        <f>'Seksyen H'!AI112</f>
        <v>0</v>
      </c>
      <c r="ASS2">
        <f>'Seksyen H'!J112</f>
        <v>0</v>
      </c>
      <c r="AST2">
        <f>'Seksyen H'!AI115</f>
        <v>0</v>
      </c>
      <c r="ASU2">
        <f>IF('Seksyen H'!E123&lt;&gt;"",1,IF('Seksyen H'!K123&lt;&gt;"",2,IF('Seksyen H'!K123&lt;&gt;"",3,0)))</f>
        <v>0</v>
      </c>
      <c r="ASV2" s="1975">
        <f>X2</f>
        <v>0</v>
      </c>
      <c r="ASW2" s="37">
        <f>PU2</f>
        <v>0</v>
      </c>
      <c r="ASX2" s="37">
        <f>SO2</f>
        <v>0</v>
      </c>
      <c r="ASY2" s="1979">
        <f>(DN2+OO2+OR2+OT2+OV2+OX2+OY2+PA2+PC2+PD2+PK2+PF2+PG2+PH2+PI2+PJ2+PL2+PM2+TA2+TB2+TC2)-(SV2+SW2+SX2+QF2)+(QK2/100*QJ2)</f>
        <v>0</v>
      </c>
      <c r="ASZ2" s="1980">
        <f>PX2+PY2+PZ2+QA2+QB2+QC2+QD2+QE2+QI2+QG2+QM2+QN2+QO2+QP2+QQ2+QR2+QS2+QT2+QU2+QV2+QW2+QX2+QY2+QZ2+RA2+RD2+RE2+RF2+RG2+RH2+RI2+RJ2+RK2+RO2+RV2+SF2+SG2+SH2+SM2+SN2</f>
        <v>0</v>
      </c>
      <c r="ATA2" s="1979">
        <f>ASY2-ASZ2</f>
        <v>0</v>
      </c>
      <c r="ATB2" s="1980">
        <f>IC2+LN2</f>
        <v>0</v>
      </c>
      <c r="ATC2" s="1980">
        <f>IA2+IB2+LL2+LM2</f>
        <v>0</v>
      </c>
      <c r="ATD2" s="1980">
        <f>(JM2+JN2+JO2+JP2+JQ2+JR2+JS2+JT2+JU2+JW2)+(MX2+MY2+MZ2+NA2+NB2+NC2+ND2+NE2+NF2+NH2)</f>
        <v>0</v>
      </c>
      <c r="ATE2" s="1980">
        <f>RZ2+SA2+SB2+SC2+SD2+SE2+SI2+SK2</f>
        <v>0</v>
      </c>
      <c r="ATF2" s="1980">
        <f>GG2+QJ2</f>
        <v>0</v>
      </c>
      <c r="ATG2" s="1980" t="e">
        <f>(PX2+PY2+PZ2+QA2+QB2+QC2+QD2+QE2+QI2+QG2+QM2+QN2+QO2+QP2+QQ2+QR2+QS2+QT2+QU2+QV2+QW2+QX2+QY2+QZ2+RA2+RD2+RE2+RF2+RG2+RH2+RI2+RJ2+RK2+RO2+RV2+SF2+SG2+SH2+SM2+SN2)/(PX2+PY2+PZ2+QA2+QB2+QC2+QD2+QE2+QI2+QG2+QM2+QN2+QO2+QP2+QQ2+QR2+QS2+QT2+QU2+QV2+QW2+QX2+QY2+QZ2+RA2+RD2+RE2+RF2+RG2+RH2+RI2+RJ2+RK2+RO2+RV2+SF2+SG2+SH2+SM2+SN2)</f>
        <v>#DIV/0!</v>
      </c>
      <c r="ATH2" s="1979" t="e">
        <f>ATD2/ATC2/12</f>
        <v>#DIV/0!</v>
      </c>
      <c r="ATI2" s="1979" t="b">
        <f>FO2=RL2</f>
        <v>1</v>
      </c>
      <c r="ATJ2" s="1980" t="b">
        <f>ATD2=RZ2</f>
        <v>1</v>
      </c>
      <c r="ATK2" s="1981" t="b">
        <f>ATB2=NU2+OG2</f>
        <v>1</v>
      </c>
      <c r="ATL2" s="1981" t="b">
        <f>(ATC2&gt;0)=(ATD2&gt;0)</f>
        <v>1</v>
      </c>
      <c r="ATM2" s="1981" t="b">
        <f>QC2=UM2</f>
        <v>1</v>
      </c>
      <c r="ATN2" s="1981" t="b">
        <f>QD2=WL2+VZ2</f>
        <v>0</v>
      </c>
      <c r="ATO2" s="1981" t="b">
        <f>QE2=VJ2+VK2+VL2+VM2+VN2+VO2+VP2+VQ2+VR2+VS2+VT2+VU2+VX2</f>
        <v>0</v>
      </c>
      <c r="ATP2" s="1979" t="b">
        <f>PU2-SO2=TE2</f>
        <v>1</v>
      </c>
      <c r="ATQ2" s="1979" t="b">
        <f>OO2=AAP2</f>
        <v>1</v>
      </c>
      <c r="ATR2" s="1982" t="b">
        <f t="shared" ref="ATR2:AUF2" si="0">IF(AND(OR(XC2&gt;0,XR2&gt;0,YG2&gt;0,YV2&gt;0,ZK2&gt;0,ZZ2&gt;0,AAQ2&gt;0,ABH2&gt;0),ABY2&gt;0,ACN2&gt;0),TRUE,IF(AND(XC2=0,XR2=0,YG2=0,YV2=0,ZK2=0,ZZ2=0,AAQ2=0,ABH2=0,ABY2=0,ACN2=0),TRUE,FALSE))</f>
        <v>1</v>
      </c>
      <c r="ATS2" s="1982" t="b">
        <f t="shared" si="0"/>
        <v>1</v>
      </c>
      <c r="ATT2" s="1982" t="b">
        <f t="shared" si="0"/>
        <v>1</v>
      </c>
      <c r="ATU2" s="1982" t="b">
        <f t="shared" si="0"/>
        <v>1</v>
      </c>
      <c r="ATV2" s="1982" t="b">
        <f t="shared" si="0"/>
        <v>1</v>
      </c>
      <c r="ATW2" s="1982" t="b">
        <f t="shared" si="0"/>
        <v>1</v>
      </c>
      <c r="ATX2" s="1982" t="b">
        <f t="shared" si="0"/>
        <v>1</v>
      </c>
      <c r="ATY2" s="1982" t="b">
        <f t="shared" si="0"/>
        <v>1</v>
      </c>
      <c r="ATZ2" s="1982" t="b">
        <f t="shared" si="0"/>
        <v>1</v>
      </c>
      <c r="AUA2" s="1982" t="b">
        <f t="shared" si="0"/>
        <v>1</v>
      </c>
      <c r="AUB2" s="1982" t="b">
        <f t="shared" si="0"/>
        <v>1</v>
      </c>
      <c r="AUC2" s="1982" t="b">
        <f t="shared" si="0"/>
        <v>1</v>
      </c>
      <c r="AUD2" s="1982" t="b">
        <f t="shared" si="0"/>
        <v>1</v>
      </c>
      <c r="AUE2" s="1982" t="b">
        <f t="shared" si="0"/>
        <v>1</v>
      </c>
      <c r="AUF2" s="1982" t="b">
        <f t="shared" si="0"/>
        <v>1</v>
      </c>
      <c r="AUG2" s="1980" t="b">
        <f>PX2=AAP2</f>
        <v>1</v>
      </c>
      <c r="AUH2" s="1979" t="b">
        <f>IF(AND((YV2+YW2+YX2+YY2+YZ2+ZA2+ZB2+ZC2+ZD2+ZE2+ZF2+ZG2+ZH2+ZI2+ZJ2)&gt;0,AGL2&gt;0),TRUE,IF(AND((YV2+YW2+YX2+YY2+YZ2+ZA2+ZB2+ZC2+ZD2+ZE2+ZF2+ZG2+ZH2+ZI2+ZJ2)=0,AGL2=0),TRUE,FALSE))</f>
        <v>1</v>
      </c>
      <c r="AUI2" s="1979" t="b">
        <f t="shared" ref="AUI2:AUY2" si="1">IF(AND(OR(ADD2&gt;0,ADU2&gt;0,AEL2&gt;0,AFC2&gt;0,AFT2&gt;0),AGM2&gt;0,AHD2&gt;0,AHU2&gt;0),TRUE,IF(AND(ADD2=0,ADU2=0,AEL2=0,AFC2=0,AFT2=0,AGM2=0,AHD2=0,AHU2=0),TRUE,FALSE))</f>
        <v>0</v>
      </c>
      <c r="AUJ2" s="1979" t="b">
        <f t="shared" si="1"/>
        <v>0</v>
      </c>
      <c r="AUK2" s="1979" t="b">
        <f t="shared" si="1"/>
        <v>0</v>
      </c>
      <c r="AUL2" s="1979" t="b">
        <f t="shared" si="1"/>
        <v>0</v>
      </c>
      <c r="AUM2" s="1979" t="b">
        <f t="shared" si="1"/>
        <v>0</v>
      </c>
      <c r="AUN2" s="1979" t="b">
        <f t="shared" si="1"/>
        <v>0</v>
      </c>
      <c r="AUO2" s="1979" t="b">
        <f t="shared" si="1"/>
        <v>0</v>
      </c>
      <c r="AUP2" s="1979" t="b">
        <f t="shared" si="1"/>
        <v>0</v>
      </c>
      <c r="AUQ2" s="1979" t="b">
        <f t="shared" si="1"/>
        <v>0</v>
      </c>
      <c r="AUR2" s="1979" t="b">
        <f t="shared" si="1"/>
        <v>1</v>
      </c>
      <c r="AUS2" s="1979" t="b">
        <f t="shared" si="1"/>
        <v>1</v>
      </c>
      <c r="AUT2" s="1979" t="b">
        <f t="shared" si="1"/>
        <v>1</v>
      </c>
      <c r="AUU2" s="1979" t="b">
        <f t="shared" si="1"/>
        <v>1</v>
      </c>
      <c r="AUV2" s="1979" t="b">
        <f t="shared" si="1"/>
        <v>1</v>
      </c>
      <c r="AUW2" s="1979" t="b">
        <f t="shared" si="1"/>
        <v>1</v>
      </c>
      <c r="AUX2" s="1979" t="b">
        <f t="shared" si="1"/>
        <v>1</v>
      </c>
      <c r="AUY2" s="1979" t="b">
        <f t="shared" si="1"/>
        <v>1</v>
      </c>
      <c r="AUZ2" s="1981"/>
    </row>
    <row r="3" spans="1:1248">
      <c r="ASZ3" s="1980"/>
      <c r="ATB3" s="1980"/>
      <c r="ATC3" s="1980"/>
      <c r="ATD3" s="1980"/>
      <c r="ATE3" s="1980"/>
      <c r="ATF3" s="1980"/>
      <c r="ATG3" s="1980"/>
      <c r="ATJ3" s="1980"/>
      <c r="ATK3" s="1981"/>
      <c r="ATL3" s="1981"/>
      <c r="ATM3" s="1981"/>
      <c r="ATN3" s="1981"/>
      <c r="ATO3" s="1981"/>
      <c r="AUG3" s="1980"/>
      <c r="AUZ3" s="1981"/>
    </row>
    <row r="4" spans="1:1248">
      <c r="ASZ4" s="1980"/>
      <c r="ATB4" s="1980"/>
      <c r="ATC4" s="1980"/>
      <c r="ATD4" s="1980"/>
      <c r="ATE4" s="1980"/>
      <c r="ATF4" s="1980"/>
      <c r="ATG4" s="1980"/>
      <c r="ATJ4" s="1980"/>
      <c r="ATK4" s="1981"/>
      <c r="ATL4" s="1981"/>
      <c r="ATM4" s="1981"/>
      <c r="ATN4" s="1981"/>
      <c r="ATO4" s="1981"/>
      <c r="AUG4" s="1980"/>
      <c r="AUZ4" s="1981"/>
    </row>
    <row r="5" spans="1:1248">
      <c r="ASZ5" s="1980"/>
      <c r="ATB5" s="1980"/>
      <c r="ATC5" s="1980"/>
      <c r="ATD5" s="1980"/>
      <c r="ATE5" s="1980"/>
      <c r="ATF5" s="1980"/>
      <c r="ATG5" s="1980"/>
      <c r="ATJ5" s="1980"/>
      <c r="ATK5" s="1981"/>
      <c r="ATL5" s="1981"/>
      <c r="ATM5" s="1981"/>
      <c r="ATN5" s="1981"/>
      <c r="ATO5" s="1981"/>
      <c r="AUG5" s="1980"/>
      <c r="AUZ5" s="1981"/>
    </row>
    <row r="6" spans="1:1248">
      <c r="ASZ6" s="1980"/>
      <c r="ATB6" s="1980"/>
      <c r="ATC6" s="1980"/>
      <c r="ATD6" s="1980"/>
      <c r="ATE6" s="1980"/>
      <c r="ATF6" s="1980"/>
      <c r="ATG6" s="1980"/>
      <c r="ATJ6" s="1980"/>
      <c r="ATK6" s="1981"/>
      <c r="ATL6" s="1981"/>
      <c r="ATM6" s="1981"/>
      <c r="ATN6" s="1981"/>
      <c r="ATO6" s="1981"/>
      <c r="AUG6" s="1980"/>
      <c r="AUZ6" s="1981"/>
    </row>
    <row r="7" spans="1:1248">
      <c r="ASZ7" s="1980"/>
      <c r="ATB7" s="1980"/>
      <c r="ATC7" s="1980"/>
      <c r="ATD7" s="1980"/>
      <c r="ATE7" s="1980"/>
      <c r="ATF7" s="1980"/>
      <c r="ATG7" s="1980"/>
      <c r="ATJ7" s="1980"/>
      <c r="ATK7" s="1981"/>
      <c r="ATL7" s="1981"/>
      <c r="ATM7" s="1981"/>
      <c r="ATN7" s="1981"/>
      <c r="ATO7" s="1981"/>
      <c r="AUG7" s="1980"/>
      <c r="AUZ7" s="1981"/>
    </row>
    <row r="8" spans="1:1248">
      <c r="ASZ8" s="1980"/>
      <c r="ATB8" s="1980"/>
      <c r="ATC8" s="1980"/>
      <c r="ATD8" s="1980"/>
      <c r="ATE8" s="1980"/>
      <c r="ATF8" s="1980"/>
      <c r="ATG8" s="1980"/>
      <c r="ATJ8" s="1980"/>
      <c r="ATK8" s="1981"/>
      <c r="ATL8" s="1981"/>
      <c r="ATM8" s="1981"/>
      <c r="ATN8" s="1981"/>
      <c r="ATO8" s="1981"/>
      <c r="AUG8" s="1980"/>
    </row>
    <row r="9" spans="1:1248">
      <c r="ASZ9" s="1980"/>
      <c r="ATB9" s="1980"/>
      <c r="ATC9" s="1980"/>
      <c r="ATD9" s="1980"/>
      <c r="ATE9" s="1980"/>
      <c r="ATF9" s="1980"/>
      <c r="ATG9" s="1980"/>
      <c r="ATJ9" s="1980"/>
      <c r="ATK9" s="1981"/>
      <c r="ATL9" s="1981"/>
      <c r="ATM9" s="1981"/>
      <c r="ATN9" s="1981"/>
      <c r="ATO9" s="1981"/>
      <c r="AUG9" s="1980"/>
    </row>
    <row r="10" spans="1:1248">
      <c r="ASZ10" s="1980"/>
      <c r="ATB10" s="1980"/>
      <c r="ATC10" s="1980"/>
      <c r="ATD10" s="1980"/>
      <c r="ATE10" s="1980"/>
      <c r="ATF10" s="1980"/>
      <c r="ATG10" s="1980"/>
      <c r="ATJ10" s="1980"/>
      <c r="ATK10" s="1981"/>
      <c r="ATL10" s="1981"/>
      <c r="ATM10" s="1981"/>
      <c r="ATN10" s="1981"/>
      <c r="ATO10" s="1981"/>
      <c r="AUG10" s="1980"/>
    </row>
    <row r="11" spans="1:1248">
      <c r="ASZ11" s="1980"/>
      <c r="ATB11" s="1980"/>
      <c r="ATC11" s="1980"/>
      <c r="ATD11" s="1980"/>
      <c r="ATE11" s="1980"/>
      <c r="ATF11" s="1980"/>
      <c r="ATG11" s="1980"/>
      <c r="ATJ11" s="1980"/>
      <c r="ATK11" s="1981"/>
      <c r="ATL11" s="1981"/>
      <c r="ATM11" s="1981"/>
      <c r="ATN11" s="1981"/>
      <c r="ATO11" s="1981"/>
      <c r="AUG11" s="1980"/>
    </row>
    <row r="12" spans="1:1248">
      <c r="ASZ12" s="1980"/>
      <c r="ATB12" s="1980"/>
      <c r="ATC12" s="1980"/>
      <c r="ATD12" s="1980"/>
      <c r="ATE12" s="1980"/>
      <c r="ATF12" s="1980"/>
      <c r="ATG12" s="1980"/>
      <c r="ATJ12" s="1980"/>
      <c r="ATK12" s="1981"/>
      <c r="ATL12" s="1981"/>
      <c r="ATM12" s="1981"/>
      <c r="ATN12" s="1981"/>
      <c r="ATO12" s="1981"/>
      <c r="AUG12" s="1980"/>
    </row>
    <row r="13" spans="1:1248">
      <c r="ASZ13" s="1980"/>
      <c r="ATB13" s="1980"/>
      <c r="ATC13" s="1980"/>
      <c r="ATD13" s="1980"/>
      <c r="ATE13" s="1980"/>
      <c r="ATF13" s="1980"/>
      <c r="ATG13" s="1980"/>
      <c r="ATJ13" s="1980"/>
      <c r="ATK13" s="1981"/>
      <c r="ATL13" s="1981"/>
      <c r="ATM13" s="1981"/>
      <c r="ATN13" s="1981"/>
      <c r="ATO13" s="1981"/>
      <c r="AUG13" s="1980"/>
    </row>
    <row r="14" spans="1:1248">
      <c r="ASZ14" s="1980"/>
      <c r="ATB14" s="1980"/>
      <c r="ATC14" s="1980"/>
      <c r="ATD14" s="1980"/>
      <c r="ATE14" s="1980"/>
      <c r="ATF14" s="1980"/>
      <c r="ATG14" s="1980"/>
      <c r="ATJ14" s="1980"/>
      <c r="ATK14" s="1981"/>
      <c r="ATL14" s="1981"/>
      <c r="ATM14" s="1981"/>
      <c r="ATN14" s="1981"/>
      <c r="ATO14" s="1981"/>
      <c r="AUG14" s="1980"/>
    </row>
    <row r="15" spans="1:1248">
      <c r="ASZ15" s="1980"/>
      <c r="ATB15" s="1980"/>
      <c r="ATC15" s="1980"/>
      <c r="ATD15" s="1980"/>
      <c r="ATE15" s="1980"/>
      <c r="ATF15" s="1980"/>
      <c r="ATG15" s="1980"/>
      <c r="ATJ15" s="1980"/>
      <c r="ATK15" s="1981"/>
      <c r="ATL15" s="1981"/>
      <c r="ATM15" s="1981"/>
      <c r="ATN15" s="1981"/>
      <c r="ATO15" s="1981"/>
      <c r="AUG15" s="1980"/>
    </row>
    <row r="16" spans="1:1248">
      <c r="ASZ16" s="1980"/>
      <c r="ATB16" s="1980"/>
      <c r="ATC16" s="1980"/>
      <c r="ATD16" s="1980"/>
      <c r="ATE16" s="1980"/>
      <c r="ATF16" s="1980"/>
      <c r="ATG16" s="1980"/>
      <c r="ATJ16" s="1980"/>
      <c r="ATK16" s="1981"/>
      <c r="ATL16" s="1981"/>
      <c r="ATM16" s="1981"/>
      <c r="ATN16" s="1981"/>
      <c r="ATO16" s="1981"/>
      <c r="AUG16" s="1980"/>
    </row>
    <row r="17" spans="1196:1247">
      <c r="ASZ17" s="1980"/>
      <c r="ATB17" s="1980"/>
      <c r="ATC17" s="1980"/>
      <c r="ATD17" s="1980"/>
      <c r="ATE17" s="1980"/>
      <c r="ATF17" s="1980"/>
      <c r="ATG17" s="1980"/>
      <c r="ATJ17" s="1980"/>
      <c r="ATK17" s="1981"/>
      <c r="ATL17" s="1981"/>
      <c r="ATM17" s="1981"/>
      <c r="ATN17" s="1981"/>
      <c r="ATO17" s="1981"/>
      <c r="AUG17" s="1980"/>
    </row>
    <row r="18" spans="1196:1247">
      <c r="ASZ18" s="1980"/>
      <c r="ATB18" s="1980"/>
      <c r="ATC18" s="1980"/>
      <c r="ATD18" s="1980"/>
      <c r="ATE18" s="1980"/>
      <c r="ATF18" s="1980"/>
      <c r="ATG18" s="1980"/>
      <c r="ATJ18" s="1980"/>
      <c r="ATK18" s="1981"/>
      <c r="ATL18" s="1981"/>
      <c r="ATM18" s="1981"/>
      <c r="ATN18" s="1981"/>
      <c r="ATO18" s="1981"/>
      <c r="AUG18" s="1980"/>
    </row>
    <row r="19" spans="1196:1247">
      <c r="ASZ19" s="1980"/>
      <c r="ATB19" s="1980"/>
      <c r="ATC19" s="1980"/>
      <c r="ATD19" s="1980"/>
      <c r="ATE19" s="1980"/>
      <c r="ATF19" s="1980"/>
      <c r="ATG19" s="1980"/>
      <c r="ATJ19" s="1980"/>
      <c r="ATK19" s="1981"/>
      <c r="ATL19" s="1981"/>
      <c r="ATM19" s="1981"/>
      <c r="ATN19" s="1981"/>
      <c r="ATO19" s="1981"/>
      <c r="AUG19" s="1980"/>
    </row>
    <row r="20" spans="1196:1247">
      <c r="ASZ20" s="1980"/>
      <c r="ATB20" s="1980"/>
      <c r="ATC20" s="1980"/>
      <c r="ATD20" s="1980"/>
      <c r="ATE20" s="1980"/>
      <c r="ATF20" s="1980"/>
      <c r="ATG20" s="1980"/>
      <c r="ATJ20" s="1980"/>
      <c r="ATK20" s="1981"/>
      <c r="ATL20" s="1981"/>
      <c r="ATM20" s="1981"/>
      <c r="ATN20" s="1981"/>
      <c r="ATO20" s="1981"/>
      <c r="AUG20" s="1980"/>
    </row>
    <row r="21" spans="1196:1247">
      <c r="ASZ21" s="1980"/>
      <c r="ATB21" s="1980"/>
      <c r="ATC21" s="1980"/>
      <c r="ATD21" s="1980"/>
      <c r="ATE21" s="1980"/>
      <c r="ATF21" s="1980"/>
      <c r="ATG21" s="1980"/>
      <c r="ATJ21" s="1980"/>
      <c r="ATK21" s="1981"/>
      <c r="ATL21" s="1981"/>
      <c r="ATM21" s="1981"/>
      <c r="ATN21" s="1981"/>
      <c r="ATO21" s="1981"/>
      <c r="AUG21" s="1980"/>
    </row>
    <row r="22" spans="1196:1247">
      <c r="ASZ22" s="1980"/>
      <c r="ATB22" s="1980"/>
      <c r="ATC22" s="1980"/>
      <c r="ATD22" s="1980"/>
      <c r="ATE22" s="1980"/>
      <c r="ATF22" s="1980"/>
      <c r="ATG22" s="1980"/>
      <c r="ATJ22" s="1980"/>
      <c r="ATK22" s="1981"/>
      <c r="ATL22" s="1981"/>
      <c r="ATM22" s="1981"/>
      <c r="ATN22" s="1981"/>
      <c r="ATO22" s="1981"/>
      <c r="AUG22" s="1980"/>
    </row>
    <row r="23" spans="1196:1247">
      <c r="ASZ23" s="1980"/>
      <c r="ATB23" s="1980"/>
      <c r="ATC23" s="1980"/>
      <c r="ATD23" s="1980"/>
      <c r="ATE23" s="1980"/>
      <c r="ATF23" s="1980"/>
      <c r="ATG23" s="1980"/>
      <c r="ATJ23" s="1980"/>
      <c r="ATK23" s="1981"/>
      <c r="ATL23" s="1981"/>
      <c r="ATM23" s="1981"/>
      <c r="ATN23" s="1981"/>
      <c r="ATO23" s="1981"/>
      <c r="AUG23" s="1980"/>
    </row>
    <row r="24" spans="1196:1247">
      <c r="ASZ24" s="1980"/>
      <c r="ATB24" s="1980"/>
      <c r="ATC24" s="1980"/>
      <c r="ATD24" s="1980"/>
      <c r="ATE24" s="1980"/>
      <c r="ATF24" s="1980"/>
      <c r="ATG24" s="1980"/>
      <c r="ATJ24" s="1980"/>
      <c r="ATK24" s="1981"/>
      <c r="ATL24" s="1981"/>
      <c r="ATM24" s="1981"/>
      <c r="ATN24" s="1981"/>
      <c r="ATO24" s="1981"/>
      <c r="AUG24" s="1980"/>
    </row>
    <row r="25" spans="1196:1247">
      <c r="ASZ25" s="1980"/>
      <c r="ATB25" s="1980"/>
      <c r="ATC25" s="1980"/>
      <c r="ATD25" s="1980"/>
      <c r="ATE25" s="1980"/>
      <c r="ATF25" s="1980"/>
      <c r="ATG25" s="1980"/>
      <c r="ATJ25" s="1980"/>
      <c r="ATK25" s="1981"/>
      <c r="ATL25" s="1981"/>
      <c r="ATM25" s="1981"/>
      <c r="ATN25" s="1981"/>
      <c r="ATO25" s="1981"/>
      <c r="AUG25" s="1980"/>
    </row>
    <row r="26" spans="1196:1247">
      <c r="ASZ26" s="1980"/>
      <c r="ATB26" s="1980"/>
      <c r="ATC26" s="1980"/>
      <c r="ATD26" s="1980"/>
      <c r="ATE26" s="1980"/>
      <c r="ATF26" s="1980"/>
      <c r="ATG26" s="1980"/>
      <c r="ATJ26" s="1980"/>
      <c r="ATK26" s="1981"/>
      <c r="ATL26" s="1981"/>
      <c r="ATM26" s="1981"/>
      <c r="ATN26" s="1981"/>
      <c r="ATO26" s="1981"/>
      <c r="AUG26" s="1980"/>
    </row>
    <row r="27" spans="1196:1247">
      <c r="ATR27" s="1974"/>
      <c r="ATS27" s="1974"/>
      <c r="ATT27" s="1974"/>
      <c r="ATU27" s="1974"/>
      <c r="ATV27" s="1974"/>
      <c r="ATW27" s="1974"/>
      <c r="ATX27" s="1974"/>
      <c r="ATY27" s="1974"/>
      <c r="ATZ27" s="1974"/>
      <c r="AUA27" s="1974"/>
      <c r="AUB27" s="1974"/>
      <c r="AUC27" s="1974"/>
      <c r="AUD27" s="1974"/>
      <c r="AUE27" s="1974"/>
      <c r="AUF27" s="1974"/>
      <c r="AUH27" s="1974"/>
      <c r="AUI27" s="1974"/>
      <c r="AUJ27" s="1974"/>
      <c r="AUK27" s="1974"/>
      <c r="AUL27" s="1974"/>
      <c r="AUM27" s="1974"/>
      <c r="AUN27" s="1974"/>
      <c r="AUO27" s="1974"/>
      <c r="AUP27" s="1974"/>
      <c r="AUQ27" s="1974"/>
      <c r="AUR27" s="1974"/>
      <c r="AUS27" s="1974"/>
      <c r="AUT27" s="1974"/>
      <c r="AUU27" s="1974"/>
      <c r="AUV27" s="1974"/>
      <c r="AUW27" s="1974"/>
      <c r="AUX27" s="1974"/>
      <c r="AUY27" s="1974"/>
    </row>
    <row r="28" spans="1196:1247">
      <c r="ATR28" s="1974"/>
      <c r="ATS28" s="1974"/>
      <c r="ATT28" s="1974"/>
      <c r="ATU28" s="1974"/>
      <c r="ATV28" s="1974"/>
      <c r="ATW28" s="1974"/>
      <c r="ATX28" s="1974"/>
      <c r="ATY28" s="1974"/>
      <c r="ATZ28" s="1974"/>
      <c r="AUA28" s="1974"/>
      <c r="AUB28" s="1974"/>
      <c r="AUC28" s="1974"/>
      <c r="AUD28" s="1974"/>
      <c r="AUE28" s="1974"/>
      <c r="AUF28" s="1974"/>
      <c r="AUH28" s="1974"/>
      <c r="AUI28" s="1974"/>
      <c r="AUJ28" s="1974"/>
      <c r="AUK28" s="1974"/>
      <c r="AUL28" s="1974"/>
      <c r="AUM28" s="1974"/>
      <c r="AUN28" s="1974"/>
      <c r="AUO28" s="1974"/>
      <c r="AUP28" s="1974"/>
      <c r="AUQ28" s="1974"/>
      <c r="AUR28" s="1974"/>
      <c r="AUS28" s="1974"/>
      <c r="AUT28" s="1974"/>
      <c r="AUU28" s="1974"/>
      <c r="AUV28" s="1974"/>
      <c r="AUW28" s="1974"/>
      <c r="AUX28" s="1974"/>
      <c r="AUY28" s="1974"/>
    </row>
    <row r="29" spans="1196:1247">
      <c r="ATR29" s="1974"/>
      <c r="ATS29" s="1974"/>
      <c r="ATT29" s="1974"/>
      <c r="ATU29" s="1974"/>
      <c r="ATV29" s="1974"/>
      <c r="ATW29" s="1974"/>
      <c r="ATX29" s="1974"/>
      <c r="ATY29" s="1974"/>
      <c r="ATZ29" s="1974"/>
      <c r="AUA29" s="1974"/>
      <c r="AUB29" s="1974"/>
      <c r="AUC29" s="1974"/>
      <c r="AUD29" s="1974"/>
      <c r="AUE29" s="1974"/>
      <c r="AUF29" s="1974"/>
      <c r="AUH29" s="1974"/>
      <c r="AUI29" s="1974"/>
      <c r="AUJ29" s="1974"/>
      <c r="AUK29" s="1974"/>
      <c r="AUL29" s="1974"/>
      <c r="AUM29" s="1974"/>
      <c r="AUN29" s="1974"/>
      <c r="AUO29" s="1974"/>
      <c r="AUP29" s="1974"/>
      <c r="AUQ29" s="1974"/>
      <c r="AUR29" s="1974"/>
      <c r="AUS29" s="1974"/>
      <c r="AUT29" s="1974"/>
      <c r="AUU29" s="1974"/>
      <c r="AUV29" s="1974"/>
      <c r="AUW29" s="1974"/>
      <c r="AUX29" s="1974"/>
      <c r="AUY29" s="1974"/>
    </row>
    <row r="30" spans="1196:1247">
      <c r="ATR30" s="1974"/>
      <c r="ATS30" s="1974"/>
      <c r="ATT30" s="1974"/>
      <c r="ATU30" s="1974"/>
      <c r="ATV30" s="1974"/>
      <c r="ATW30" s="1974"/>
      <c r="ATX30" s="1974"/>
      <c r="ATY30" s="1974"/>
      <c r="ATZ30" s="1974"/>
      <c r="AUA30" s="1974"/>
      <c r="AUB30" s="1974"/>
      <c r="AUC30" s="1974"/>
      <c r="AUD30" s="1974"/>
      <c r="AUE30" s="1974"/>
      <c r="AUF30" s="1974"/>
      <c r="AUH30" s="1974"/>
      <c r="AUI30" s="1974"/>
      <c r="AUJ30" s="1974"/>
      <c r="AUK30" s="1974"/>
      <c r="AUL30" s="1974"/>
      <c r="AUM30" s="1974"/>
      <c r="AUN30" s="1974"/>
      <c r="AUO30" s="1974"/>
      <c r="AUP30" s="1974"/>
      <c r="AUQ30" s="1974"/>
      <c r="AUR30" s="1974"/>
      <c r="AUS30" s="1974"/>
      <c r="AUT30" s="1974"/>
      <c r="AUU30" s="1974"/>
      <c r="AUV30" s="1974"/>
      <c r="AUW30" s="1974"/>
      <c r="AUX30" s="1974"/>
      <c r="AUY30" s="1974"/>
    </row>
    <row r="31" spans="1196:1247">
      <c r="ATR31" s="1974"/>
      <c r="ATS31" s="1974"/>
      <c r="ATT31" s="1974"/>
      <c r="ATU31" s="1974"/>
      <c r="ATV31" s="1974"/>
      <c r="ATW31" s="1974"/>
      <c r="ATX31" s="1974"/>
      <c r="ATY31" s="1974"/>
      <c r="ATZ31" s="1974"/>
      <c r="AUA31" s="1974"/>
      <c r="AUB31" s="1974"/>
      <c r="AUC31" s="1974"/>
      <c r="AUD31" s="1974"/>
      <c r="AUE31" s="1974"/>
      <c r="AUF31" s="1974"/>
      <c r="AUH31" s="1974"/>
      <c r="AUI31" s="1974"/>
      <c r="AUJ31" s="1974"/>
      <c r="AUK31" s="1974"/>
      <c r="AUL31" s="1974"/>
      <c r="AUM31" s="1974"/>
      <c r="AUN31" s="1974"/>
      <c r="AUO31" s="1974"/>
      <c r="AUP31" s="1974"/>
      <c r="AUQ31" s="1974"/>
      <c r="AUR31" s="1974"/>
      <c r="AUS31" s="1974"/>
      <c r="AUT31" s="1974"/>
      <c r="AUU31" s="1974"/>
      <c r="AUV31" s="1974"/>
      <c r="AUW31" s="1974"/>
      <c r="AUX31" s="1974"/>
      <c r="AUY31" s="1974"/>
    </row>
    <row r="32" spans="1196:1247">
      <c r="ATR32" s="1974"/>
      <c r="ATS32" s="1974"/>
      <c r="ATT32" s="1974"/>
      <c r="ATU32" s="1974"/>
      <c r="ATV32" s="1974"/>
      <c r="ATW32" s="1974"/>
      <c r="ATX32" s="1974"/>
      <c r="ATY32" s="1974"/>
      <c r="ATZ32" s="1974"/>
      <c r="AUA32" s="1974"/>
      <c r="AUB32" s="1974"/>
      <c r="AUC32" s="1974"/>
      <c r="AUD32" s="1974"/>
      <c r="AUE32" s="1974"/>
      <c r="AUF32" s="1974"/>
      <c r="AUH32" s="1974"/>
      <c r="AUI32" s="1974"/>
      <c r="AUJ32" s="1974"/>
      <c r="AUK32" s="1974"/>
      <c r="AUL32" s="1974"/>
      <c r="AUM32" s="1974"/>
      <c r="AUN32" s="1974"/>
      <c r="AUO32" s="1974"/>
      <c r="AUP32" s="1974"/>
      <c r="AUQ32" s="1974"/>
      <c r="AUR32" s="1974"/>
      <c r="AUS32" s="1974"/>
      <c r="AUT32" s="1974"/>
      <c r="AUU32" s="1974"/>
      <c r="AUV32" s="1974"/>
      <c r="AUW32" s="1974"/>
      <c r="AUX32" s="1974"/>
      <c r="AUY32" s="1974"/>
    </row>
    <row r="33" spans="1214:1247">
      <c r="ATR33" s="1974"/>
      <c r="ATS33" s="1974"/>
      <c r="ATT33" s="1974"/>
      <c r="ATU33" s="1974"/>
      <c r="ATV33" s="1974"/>
      <c r="ATW33" s="1974"/>
      <c r="ATX33" s="1974"/>
      <c r="ATY33" s="1974"/>
      <c r="ATZ33" s="1974"/>
      <c r="AUA33" s="1974"/>
      <c r="AUB33" s="1974"/>
      <c r="AUC33" s="1974"/>
      <c r="AUD33" s="1974"/>
      <c r="AUE33" s="1974"/>
      <c r="AUF33" s="1974"/>
      <c r="AUH33" s="1974"/>
      <c r="AUI33" s="1974"/>
      <c r="AUJ33" s="1974"/>
      <c r="AUK33" s="1974"/>
      <c r="AUL33" s="1974"/>
      <c r="AUM33" s="1974"/>
      <c r="AUN33" s="1974"/>
      <c r="AUO33" s="1974"/>
      <c r="AUP33" s="1974"/>
      <c r="AUQ33" s="1974"/>
      <c r="AUR33" s="1974"/>
      <c r="AUS33" s="1974"/>
      <c r="AUT33" s="1974"/>
      <c r="AUU33" s="1974"/>
      <c r="AUV33" s="1974"/>
      <c r="AUW33" s="1974"/>
      <c r="AUX33" s="1974"/>
      <c r="AUY33" s="1974"/>
    </row>
    <row r="34" spans="1214:1247">
      <c r="ATR34" s="1974"/>
      <c r="ATS34" s="1974"/>
      <c r="ATT34" s="1974"/>
      <c r="ATU34" s="1974"/>
      <c r="ATV34" s="1974"/>
      <c r="ATW34" s="1974"/>
      <c r="ATX34" s="1974"/>
      <c r="ATY34" s="1974"/>
      <c r="ATZ34" s="1974"/>
      <c r="AUA34" s="1974"/>
      <c r="AUB34" s="1974"/>
      <c r="AUC34" s="1974"/>
      <c r="AUD34" s="1974"/>
      <c r="AUE34" s="1974"/>
      <c r="AUF34" s="1974"/>
      <c r="AUH34" s="1974"/>
      <c r="AUI34" s="1974"/>
      <c r="AUJ34" s="1974"/>
      <c r="AUK34" s="1974"/>
      <c r="AUL34" s="1974"/>
      <c r="AUM34" s="1974"/>
      <c r="AUN34" s="1974"/>
      <c r="AUO34" s="1974"/>
      <c r="AUP34" s="1974"/>
      <c r="AUQ34" s="1974"/>
      <c r="AUR34" s="1974"/>
      <c r="AUS34" s="1974"/>
      <c r="AUT34" s="1974"/>
      <c r="AUU34" s="1974"/>
      <c r="AUV34" s="1974"/>
      <c r="AUW34" s="1974"/>
      <c r="AUX34" s="1974"/>
      <c r="AUY34" s="1974"/>
    </row>
    <row r="35" spans="1214:1247">
      <c r="ATR35" s="1974"/>
      <c r="ATS35" s="1974"/>
      <c r="ATT35" s="1974"/>
      <c r="ATU35" s="1974"/>
      <c r="ATV35" s="1974"/>
      <c r="ATW35" s="1974"/>
      <c r="ATX35" s="1974"/>
      <c r="ATY35" s="1974"/>
      <c r="ATZ35" s="1974"/>
      <c r="AUA35" s="1974"/>
      <c r="AUB35" s="1974"/>
      <c r="AUC35" s="1974"/>
      <c r="AUD35" s="1974"/>
      <c r="AUE35" s="1974"/>
      <c r="AUF35" s="1974"/>
      <c r="AUH35" s="1974"/>
      <c r="AUI35" s="1974"/>
      <c r="AUJ35" s="1974"/>
      <c r="AUK35" s="1974"/>
      <c r="AUL35" s="1974"/>
      <c r="AUM35" s="1974"/>
      <c r="AUN35" s="1974"/>
      <c r="AUO35" s="1974"/>
      <c r="AUP35" s="1974"/>
      <c r="AUQ35" s="1974"/>
      <c r="AUR35" s="1974"/>
      <c r="AUS35" s="1974"/>
      <c r="AUT35" s="1974"/>
      <c r="AUU35" s="1974"/>
      <c r="AUV35" s="1974"/>
      <c r="AUW35" s="1974"/>
      <c r="AUX35" s="1974"/>
      <c r="AUY35" s="1974"/>
    </row>
    <row r="36" spans="1214:1247">
      <c r="ATR36" s="1974"/>
      <c r="ATS36" s="1974"/>
      <c r="ATT36" s="1974"/>
      <c r="ATU36" s="1974"/>
      <c r="ATV36" s="1974"/>
      <c r="ATW36" s="1974"/>
      <c r="ATX36" s="1974"/>
      <c r="ATY36" s="1974"/>
      <c r="ATZ36" s="1974"/>
      <c r="AUA36" s="1974"/>
      <c r="AUB36" s="1974"/>
      <c r="AUC36" s="1974"/>
      <c r="AUD36" s="1974"/>
      <c r="AUE36" s="1974"/>
      <c r="AUF36" s="1974"/>
      <c r="AUH36" s="1974"/>
      <c r="AUI36" s="1974"/>
      <c r="AUJ36" s="1974"/>
      <c r="AUK36" s="1974"/>
      <c r="AUL36" s="1974"/>
      <c r="AUM36" s="1974"/>
      <c r="AUN36" s="1974"/>
      <c r="AUO36" s="1974"/>
      <c r="AUP36" s="1974"/>
      <c r="AUQ36" s="1974"/>
      <c r="AUR36" s="1974"/>
      <c r="AUS36" s="1974"/>
      <c r="AUT36" s="1974"/>
      <c r="AUU36" s="1974"/>
      <c r="AUV36" s="1974"/>
      <c r="AUW36" s="1974"/>
      <c r="AUX36" s="1974"/>
      <c r="AUY36" s="1974"/>
    </row>
    <row r="37" spans="1214:1247">
      <c r="ATR37" s="1974"/>
      <c r="ATS37" s="1974"/>
      <c r="ATT37" s="1974"/>
      <c r="ATU37" s="1974"/>
      <c r="ATV37" s="1974"/>
      <c r="ATW37" s="1974"/>
      <c r="ATX37" s="1974"/>
      <c r="ATY37" s="1974"/>
      <c r="ATZ37" s="1974"/>
      <c r="AUA37" s="1974"/>
      <c r="AUB37" s="1974"/>
      <c r="AUC37" s="1974"/>
      <c r="AUD37" s="1974"/>
      <c r="AUE37" s="1974"/>
      <c r="AUF37" s="1974"/>
      <c r="AUH37" s="1974"/>
      <c r="AUI37" s="1974"/>
      <c r="AUJ37" s="1974"/>
      <c r="AUK37" s="1974"/>
      <c r="AUL37" s="1974"/>
      <c r="AUM37" s="1974"/>
      <c r="AUN37" s="1974"/>
      <c r="AUO37" s="1974"/>
      <c r="AUP37" s="1974"/>
      <c r="AUQ37" s="1974"/>
      <c r="AUR37" s="1974"/>
      <c r="AUS37" s="1974"/>
      <c r="AUT37" s="1974"/>
      <c r="AUU37" s="1974"/>
      <c r="AUV37" s="1974"/>
      <c r="AUW37" s="1974"/>
      <c r="AUX37" s="1974"/>
      <c r="AUY37" s="1974"/>
    </row>
    <row r="38" spans="1214:1247">
      <c r="ATR38" s="1974"/>
      <c r="ATS38" s="1974"/>
      <c r="ATT38" s="1974"/>
      <c r="ATU38" s="1974"/>
      <c r="ATV38" s="1974"/>
      <c r="ATW38" s="1974"/>
      <c r="ATX38" s="1974"/>
      <c r="ATY38" s="1974"/>
      <c r="ATZ38" s="1974"/>
      <c r="AUA38" s="1974"/>
      <c r="AUB38" s="1974"/>
      <c r="AUC38" s="1974"/>
      <c r="AUD38" s="1974"/>
      <c r="AUE38" s="1974"/>
      <c r="AUF38" s="1974"/>
      <c r="AUH38" s="1974"/>
      <c r="AUI38" s="1974"/>
      <c r="AUJ38" s="1974"/>
      <c r="AUK38" s="1974"/>
      <c r="AUL38" s="1974"/>
      <c r="AUM38" s="1974"/>
      <c r="AUN38" s="1974"/>
      <c r="AUO38" s="1974"/>
      <c r="AUP38" s="1974"/>
      <c r="AUQ38" s="1974"/>
      <c r="AUR38" s="1974"/>
      <c r="AUS38" s="1974"/>
      <c r="AUT38" s="1974"/>
      <c r="AUU38" s="1974"/>
      <c r="AUV38" s="1974"/>
      <c r="AUW38" s="1974"/>
      <c r="AUX38" s="1974"/>
      <c r="AUY38" s="1974"/>
    </row>
    <row r="39" spans="1214:1247">
      <c r="ATR39" s="1974"/>
      <c r="ATS39" s="1974"/>
      <c r="ATT39" s="1974"/>
      <c r="ATU39" s="1974"/>
      <c r="ATV39" s="1974"/>
      <c r="ATW39" s="1974"/>
      <c r="ATX39" s="1974"/>
      <c r="ATY39" s="1974"/>
      <c r="ATZ39" s="1974"/>
      <c r="AUA39" s="1974"/>
      <c r="AUB39" s="1974"/>
      <c r="AUC39" s="1974"/>
      <c r="AUD39" s="1974"/>
      <c r="AUE39" s="1974"/>
      <c r="AUF39" s="1974"/>
      <c r="AUH39" s="1974"/>
      <c r="AUI39" s="1974"/>
      <c r="AUJ39" s="1974"/>
      <c r="AUK39" s="1974"/>
      <c r="AUL39" s="1974"/>
      <c r="AUM39" s="1974"/>
      <c r="AUN39" s="1974"/>
      <c r="AUO39" s="1974"/>
      <c r="AUP39" s="1974"/>
      <c r="AUQ39" s="1974"/>
      <c r="AUR39" s="1974"/>
      <c r="AUS39" s="1974"/>
      <c r="AUT39" s="1974"/>
      <c r="AUU39" s="1974"/>
      <c r="AUV39" s="1974"/>
      <c r="AUW39" s="1974"/>
      <c r="AUX39" s="1974"/>
      <c r="AUY39" s="1974"/>
    </row>
    <row r="40" spans="1214:1247">
      <c r="ATR40" s="1974"/>
      <c r="ATS40" s="1974"/>
      <c r="ATT40" s="1974"/>
      <c r="ATU40" s="1974"/>
      <c r="ATV40" s="1974"/>
      <c r="ATW40" s="1974"/>
      <c r="ATX40" s="1974"/>
      <c r="ATY40" s="1974"/>
      <c r="ATZ40" s="1974"/>
      <c r="AUA40" s="1974"/>
      <c r="AUB40" s="1974"/>
      <c r="AUC40" s="1974"/>
      <c r="AUD40" s="1974"/>
      <c r="AUE40" s="1974"/>
      <c r="AUF40" s="1974"/>
      <c r="AUH40" s="1974"/>
      <c r="AUI40" s="1974"/>
      <c r="AUJ40" s="1974"/>
      <c r="AUK40" s="1974"/>
      <c r="AUL40" s="1974"/>
      <c r="AUM40" s="1974"/>
      <c r="AUN40" s="1974"/>
      <c r="AUO40" s="1974"/>
      <c r="AUP40" s="1974"/>
      <c r="AUQ40" s="1974"/>
      <c r="AUR40" s="1974"/>
      <c r="AUS40" s="1974"/>
      <c r="AUT40" s="1974"/>
      <c r="AUU40" s="1974"/>
      <c r="AUV40" s="1974"/>
      <c r="AUW40" s="1974"/>
      <c r="AUX40" s="1974"/>
      <c r="AUY40" s="1974"/>
    </row>
    <row r="41" spans="1214:1247">
      <c r="ATR41" s="1974"/>
      <c r="ATS41" s="1974"/>
      <c r="ATT41" s="1974"/>
      <c r="ATU41" s="1974"/>
      <c r="ATV41" s="1974"/>
      <c r="ATW41" s="1974"/>
      <c r="ATX41" s="1974"/>
      <c r="ATY41" s="1974"/>
      <c r="ATZ41" s="1974"/>
      <c r="AUA41" s="1974"/>
      <c r="AUB41" s="1974"/>
      <c r="AUC41" s="1974"/>
      <c r="AUD41" s="1974"/>
      <c r="AUE41" s="1974"/>
      <c r="AUF41" s="1974"/>
      <c r="AUH41" s="1974"/>
      <c r="AUI41" s="1974"/>
      <c r="AUJ41" s="1974"/>
      <c r="AUK41" s="1974"/>
      <c r="AUL41" s="1974"/>
      <c r="AUM41" s="1974"/>
      <c r="AUN41" s="1974"/>
      <c r="AUO41" s="1974"/>
      <c r="AUP41" s="1974"/>
      <c r="AUQ41" s="1974"/>
      <c r="AUR41" s="1974"/>
      <c r="AUS41" s="1974"/>
      <c r="AUT41" s="1974"/>
      <c r="AUU41" s="1974"/>
      <c r="AUV41" s="1974"/>
      <c r="AUW41" s="1974"/>
      <c r="AUX41" s="1974"/>
      <c r="AUY41" s="1974"/>
    </row>
    <row r="42" spans="1214:1247">
      <c r="ATR42" s="1974"/>
      <c r="ATS42" s="1974"/>
      <c r="ATT42" s="1974"/>
      <c r="ATU42" s="1974"/>
      <c r="ATV42" s="1974"/>
      <c r="ATW42" s="1974"/>
      <c r="ATX42" s="1974"/>
      <c r="ATY42" s="1974"/>
      <c r="ATZ42" s="1974"/>
      <c r="AUA42" s="1974"/>
      <c r="AUB42" s="1974"/>
      <c r="AUC42" s="1974"/>
      <c r="AUD42" s="1974"/>
      <c r="AUE42" s="1974"/>
      <c r="AUF42" s="1974"/>
      <c r="AUH42" s="1974"/>
      <c r="AUI42" s="1974"/>
      <c r="AUJ42" s="1974"/>
      <c r="AUK42" s="1974"/>
      <c r="AUL42" s="1974"/>
      <c r="AUM42" s="1974"/>
      <c r="AUN42" s="1974"/>
      <c r="AUO42" s="1974"/>
      <c r="AUP42" s="1974"/>
      <c r="AUQ42" s="1974"/>
      <c r="AUR42" s="1974"/>
      <c r="AUS42" s="1974"/>
      <c r="AUT42" s="1974"/>
      <c r="AUU42" s="1974"/>
      <c r="AUV42" s="1974"/>
      <c r="AUW42" s="1974"/>
      <c r="AUX42" s="1974"/>
      <c r="AUY42" s="1974"/>
    </row>
    <row r="43" spans="1214:1247">
      <c r="ATR43" s="1974"/>
      <c r="ATS43" s="1974"/>
      <c r="ATT43" s="1974"/>
      <c r="ATU43" s="1974"/>
      <c r="ATV43" s="1974"/>
      <c r="ATW43" s="1974"/>
      <c r="ATX43" s="1974"/>
      <c r="ATY43" s="1974"/>
      <c r="ATZ43" s="1974"/>
      <c r="AUA43" s="1974"/>
      <c r="AUB43" s="1974"/>
      <c r="AUC43" s="1974"/>
      <c r="AUD43" s="1974"/>
      <c r="AUE43" s="1974"/>
      <c r="AUF43" s="1974"/>
      <c r="AUH43" s="1974"/>
      <c r="AUI43" s="1974"/>
      <c r="AUJ43" s="1974"/>
      <c r="AUK43" s="1974"/>
      <c r="AUL43" s="1974"/>
      <c r="AUM43" s="1974"/>
      <c r="AUN43" s="1974"/>
      <c r="AUO43" s="1974"/>
      <c r="AUP43" s="1974"/>
      <c r="AUQ43" s="1974"/>
      <c r="AUR43" s="1974"/>
      <c r="AUS43" s="1974"/>
      <c r="AUT43" s="1974"/>
      <c r="AUU43" s="1974"/>
      <c r="AUV43" s="1974"/>
      <c r="AUW43" s="1974"/>
      <c r="AUX43" s="1974"/>
      <c r="AUY43" s="1974"/>
    </row>
    <row r="44" spans="1214:1247">
      <c r="ATR44" s="1974"/>
      <c r="ATS44" s="1974"/>
      <c r="ATT44" s="1974"/>
      <c r="ATU44" s="1974"/>
      <c r="ATV44" s="1974"/>
      <c r="ATW44" s="1974"/>
      <c r="ATX44" s="1974"/>
      <c r="ATY44" s="1974"/>
      <c r="ATZ44" s="1974"/>
      <c r="AUA44" s="1974"/>
      <c r="AUB44" s="1974"/>
      <c r="AUC44" s="1974"/>
      <c r="AUD44" s="1974"/>
      <c r="AUE44" s="1974"/>
      <c r="AUF44" s="1974"/>
      <c r="AUH44" s="1974"/>
      <c r="AUI44" s="1974"/>
      <c r="AUJ44" s="1974"/>
      <c r="AUK44" s="1974"/>
      <c r="AUL44" s="1974"/>
      <c r="AUM44" s="1974"/>
      <c r="AUN44" s="1974"/>
      <c r="AUO44" s="1974"/>
      <c r="AUP44" s="1974"/>
      <c r="AUQ44" s="1974"/>
      <c r="AUR44" s="1974"/>
      <c r="AUS44" s="1974"/>
      <c r="AUT44" s="1974"/>
      <c r="AUU44" s="1974"/>
      <c r="AUV44" s="1974"/>
      <c r="AUW44" s="1974"/>
      <c r="AUX44" s="1974"/>
      <c r="AUY44" s="1974"/>
    </row>
    <row r="45" spans="1214:1247">
      <c r="ATR45" s="1974"/>
      <c r="ATS45" s="1974"/>
      <c r="ATT45" s="1974"/>
      <c r="ATU45" s="1974"/>
      <c r="ATV45" s="1974"/>
      <c r="ATW45" s="1974"/>
      <c r="ATX45" s="1974"/>
      <c r="ATY45" s="1974"/>
      <c r="ATZ45" s="1974"/>
      <c r="AUA45" s="1974"/>
      <c r="AUB45" s="1974"/>
      <c r="AUC45" s="1974"/>
      <c r="AUD45" s="1974"/>
      <c r="AUE45" s="1974"/>
      <c r="AUF45" s="1974"/>
      <c r="AUH45" s="1974"/>
      <c r="AUI45" s="1974"/>
      <c r="AUJ45" s="1974"/>
      <c r="AUK45" s="1974"/>
      <c r="AUL45" s="1974"/>
      <c r="AUM45" s="1974"/>
      <c r="AUN45" s="1974"/>
      <c r="AUO45" s="1974"/>
      <c r="AUP45" s="1974"/>
      <c r="AUQ45" s="1974"/>
      <c r="AUR45" s="1974"/>
      <c r="AUS45" s="1974"/>
      <c r="AUT45" s="1974"/>
      <c r="AUU45" s="1974"/>
      <c r="AUV45" s="1974"/>
      <c r="AUW45" s="1974"/>
      <c r="AUX45" s="1974"/>
      <c r="AUY45" s="1974"/>
    </row>
    <row r="46" spans="1214:1247">
      <c r="ATR46" s="1974"/>
      <c r="ATS46" s="1974"/>
      <c r="ATT46" s="1974"/>
      <c r="ATU46" s="1974"/>
      <c r="ATV46" s="1974"/>
      <c r="ATW46" s="1974"/>
      <c r="ATX46" s="1974"/>
      <c r="ATY46" s="1974"/>
      <c r="ATZ46" s="1974"/>
      <c r="AUA46" s="1974"/>
      <c r="AUB46" s="1974"/>
      <c r="AUC46" s="1974"/>
      <c r="AUD46" s="1974"/>
      <c r="AUE46" s="1974"/>
      <c r="AUF46" s="1974"/>
      <c r="AUH46" s="1974"/>
      <c r="AUI46" s="1974"/>
      <c r="AUJ46" s="1974"/>
      <c r="AUK46" s="1974"/>
      <c r="AUL46" s="1974"/>
      <c r="AUM46" s="1974"/>
      <c r="AUN46" s="1974"/>
      <c r="AUO46" s="1974"/>
      <c r="AUP46" s="1974"/>
      <c r="AUQ46" s="1974"/>
      <c r="AUR46" s="1974"/>
      <c r="AUS46" s="1974"/>
      <c r="AUT46" s="1974"/>
      <c r="AUU46" s="1974"/>
      <c r="AUV46" s="1974"/>
      <c r="AUW46" s="1974"/>
      <c r="AUX46" s="1974"/>
      <c r="AUY46" s="1974"/>
    </row>
    <row r="47" spans="1214:1247">
      <c r="ATR47" s="1974"/>
      <c r="ATS47" s="1974"/>
      <c r="ATT47" s="1974"/>
      <c r="ATU47" s="1974"/>
      <c r="ATV47" s="1974"/>
      <c r="ATW47" s="1974"/>
      <c r="ATX47" s="1974"/>
      <c r="ATY47" s="1974"/>
      <c r="ATZ47" s="1974"/>
      <c r="AUA47" s="1974"/>
      <c r="AUB47" s="1974"/>
      <c r="AUC47" s="1974"/>
      <c r="AUD47" s="1974"/>
      <c r="AUE47" s="1974"/>
      <c r="AUF47" s="1974"/>
      <c r="AUH47" s="1974"/>
      <c r="AUI47" s="1974"/>
      <c r="AUJ47" s="1974"/>
      <c r="AUK47" s="1974"/>
      <c r="AUL47" s="1974"/>
      <c r="AUM47" s="1974"/>
      <c r="AUN47" s="1974"/>
      <c r="AUO47" s="1974"/>
      <c r="AUP47" s="1974"/>
      <c r="AUQ47" s="1974"/>
      <c r="AUR47" s="1974"/>
      <c r="AUS47" s="1974"/>
      <c r="AUT47" s="1974"/>
      <c r="AUU47" s="1974"/>
      <c r="AUV47" s="1974"/>
      <c r="AUW47" s="1974"/>
      <c r="AUX47" s="1974"/>
      <c r="AUY47" s="1974"/>
    </row>
    <row r="48" spans="1214:1247">
      <c r="ATR48" s="1974"/>
      <c r="ATS48" s="1974"/>
      <c r="ATT48" s="1974"/>
      <c r="ATU48" s="1974"/>
      <c r="ATV48" s="1974"/>
      <c r="ATW48" s="1974"/>
      <c r="ATX48" s="1974"/>
      <c r="ATY48" s="1974"/>
      <c r="ATZ48" s="1974"/>
      <c r="AUA48" s="1974"/>
      <c r="AUB48" s="1974"/>
      <c r="AUC48" s="1974"/>
      <c r="AUD48" s="1974"/>
      <c r="AUE48" s="1974"/>
      <c r="AUF48" s="1974"/>
      <c r="AUH48" s="1974"/>
      <c r="AUI48" s="1974"/>
      <c r="AUJ48" s="1974"/>
      <c r="AUK48" s="1974"/>
      <c r="AUL48" s="1974"/>
      <c r="AUM48" s="1974"/>
      <c r="AUN48" s="1974"/>
      <c r="AUO48" s="1974"/>
      <c r="AUP48" s="1974"/>
      <c r="AUQ48" s="1974"/>
      <c r="AUR48" s="1974"/>
      <c r="AUS48" s="1974"/>
      <c r="AUT48" s="1974"/>
      <c r="AUU48" s="1974"/>
      <c r="AUV48" s="1974"/>
      <c r="AUW48" s="1974"/>
      <c r="AUX48" s="1974"/>
      <c r="AUY48" s="1974"/>
    </row>
    <row r="49" spans="1214:1247">
      <c r="ATR49" s="1974"/>
      <c r="ATS49" s="1974"/>
      <c r="ATT49" s="1974"/>
      <c r="ATU49" s="1974"/>
      <c r="ATV49" s="1974"/>
      <c r="ATW49" s="1974"/>
      <c r="ATX49" s="1974"/>
      <c r="ATY49" s="1974"/>
      <c r="ATZ49" s="1974"/>
      <c r="AUA49" s="1974"/>
      <c r="AUB49" s="1974"/>
      <c r="AUC49" s="1974"/>
      <c r="AUD49" s="1974"/>
      <c r="AUE49" s="1974"/>
      <c r="AUF49" s="1974"/>
      <c r="AUH49" s="1974"/>
      <c r="AUI49" s="1974"/>
      <c r="AUJ49" s="1974"/>
      <c r="AUK49" s="1974"/>
      <c r="AUL49" s="1974"/>
      <c r="AUM49" s="1974"/>
      <c r="AUN49" s="1974"/>
      <c r="AUO49" s="1974"/>
      <c r="AUP49" s="1974"/>
      <c r="AUQ49" s="1974"/>
      <c r="AUR49" s="1974"/>
      <c r="AUS49" s="1974"/>
      <c r="AUT49" s="1974"/>
      <c r="AUU49" s="1974"/>
      <c r="AUV49" s="1974"/>
      <c r="AUW49" s="1974"/>
      <c r="AUX49" s="1974"/>
      <c r="AUY49" s="1974"/>
    </row>
    <row r="50" spans="1214:1247">
      <c r="ATR50" s="1974"/>
      <c r="ATS50" s="1974"/>
      <c r="ATT50" s="1974"/>
      <c r="ATU50" s="1974"/>
      <c r="ATV50" s="1974"/>
      <c r="ATW50" s="1974"/>
      <c r="ATX50" s="1974"/>
      <c r="ATY50" s="1974"/>
      <c r="ATZ50" s="1974"/>
      <c r="AUA50" s="1974"/>
      <c r="AUB50" s="1974"/>
      <c r="AUC50" s="1974"/>
      <c r="AUD50" s="1974"/>
      <c r="AUE50" s="1974"/>
      <c r="AUF50" s="1974"/>
      <c r="AUH50" s="1974"/>
      <c r="AUI50" s="1974"/>
      <c r="AUJ50" s="1974"/>
      <c r="AUK50" s="1974"/>
      <c r="AUL50" s="1974"/>
      <c r="AUM50" s="1974"/>
      <c r="AUN50" s="1974"/>
      <c r="AUO50" s="1974"/>
      <c r="AUP50" s="1974"/>
      <c r="AUQ50" s="1974"/>
      <c r="AUR50" s="1974"/>
      <c r="AUS50" s="1974"/>
      <c r="AUT50" s="1974"/>
      <c r="AUU50" s="1974"/>
      <c r="AUV50" s="1974"/>
      <c r="AUW50" s="1974"/>
      <c r="AUX50" s="1974"/>
      <c r="AUY50" s="1974"/>
    </row>
    <row r="51" spans="1214:1247">
      <c r="ATR51" s="1974"/>
      <c r="ATS51" s="1974"/>
      <c r="ATT51" s="1974"/>
      <c r="ATU51" s="1974"/>
      <c r="ATV51" s="1974"/>
      <c r="ATW51" s="1974"/>
      <c r="ATX51" s="1974"/>
      <c r="ATY51" s="1974"/>
      <c r="ATZ51" s="1974"/>
      <c r="AUA51" s="1974"/>
      <c r="AUB51" s="1974"/>
      <c r="AUC51" s="1974"/>
      <c r="AUD51" s="1974"/>
      <c r="AUE51" s="1974"/>
      <c r="AUF51" s="1974"/>
      <c r="AUH51" s="1974"/>
      <c r="AUI51" s="1974"/>
      <c r="AUJ51" s="1974"/>
      <c r="AUK51" s="1974"/>
      <c r="AUL51" s="1974"/>
      <c r="AUM51" s="1974"/>
      <c r="AUN51" s="1974"/>
      <c r="AUO51" s="1974"/>
      <c r="AUP51" s="1974"/>
      <c r="AUQ51" s="1974"/>
      <c r="AUR51" s="1974"/>
      <c r="AUS51" s="1974"/>
      <c r="AUT51" s="1974"/>
      <c r="AUU51" s="1974"/>
      <c r="AUV51" s="1974"/>
      <c r="AUW51" s="1974"/>
      <c r="AUX51" s="1974"/>
      <c r="AUY51" s="1974"/>
    </row>
    <row r="52" spans="1214:1247">
      <c r="ATR52" s="1974"/>
      <c r="ATS52" s="1974"/>
      <c r="ATT52" s="1974"/>
      <c r="ATU52" s="1974"/>
      <c r="ATV52" s="1974"/>
      <c r="ATW52" s="1974"/>
      <c r="ATX52" s="1974"/>
      <c r="ATY52" s="1974"/>
      <c r="ATZ52" s="1974"/>
      <c r="AUA52" s="1974"/>
      <c r="AUB52" s="1974"/>
      <c r="AUC52" s="1974"/>
      <c r="AUD52" s="1974"/>
      <c r="AUE52" s="1974"/>
      <c r="AUF52" s="1974"/>
      <c r="AUH52" s="1974"/>
      <c r="AUI52" s="1974"/>
      <c r="AUJ52" s="1974"/>
      <c r="AUK52" s="1974"/>
      <c r="AUL52" s="1974"/>
      <c r="AUM52" s="1974"/>
      <c r="AUN52" s="1974"/>
      <c r="AUO52" s="1974"/>
      <c r="AUP52" s="1974"/>
      <c r="AUQ52" s="1974"/>
      <c r="AUR52" s="1974"/>
      <c r="AUS52" s="1974"/>
      <c r="AUT52" s="1974"/>
      <c r="AUU52" s="1974"/>
      <c r="AUV52" s="1974"/>
      <c r="AUW52" s="1974"/>
      <c r="AUX52" s="1974"/>
      <c r="AUY52" s="1974"/>
    </row>
    <row r="53" spans="1214:1247">
      <c r="ATR53" s="1974"/>
      <c r="ATS53" s="1974"/>
      <c r="ATT53" s="1974"/>
      <c r="ATU53" s="1974"/>
      <c r="ATV53" s="1974"/>
      <c r="ATW53" s="1974"/>
      <c r="ATX53" s="1974"/>
      <c r="ATY53" s="1974"/>
      <c r="ATZ53" s="1974"/>
      <c r="AUA53" s="1974"/>
      <c r="AUB53" s="1974"/>
      <c r="AUC53" s="1974"/>
      <c r="AUD53" s="1974"/>
      <c r="AUE53" s="1974"/>
      <c r="AUF53" s="1974"/>
      <c r="AUH53" s="1974"/>
      <c r="AUI53" s="1974"/>
      <c r="AUJ53" s="1974"/>
      <c r="AUK53" s="1974"/>
      <c r="AUL53" s="1974"/>
      <c r="AUM53" s="1974"/>
      <c r="AUN53" s="1974"/>
      <c r="AUO53" s="1974"/>
      <c r="AUP53" s="1974"/>
      <c r="AUQ53" s="1974"/>
      <c r="AUR53" s="1974"/>
      <c r="AUS53" s="1974"/>
      <c r="AUT53" s="1974"/>
      <c r="AUU53" s="1974"/>
      <c r="AUV53" s="1974"/>
      <c r="AUW53" s="1974"/>
      <c r="AUX53" s="1974"/>
      <c r="AUY53" s="1974"/>
    </row>
    <row r="54" spans="1214:1247">
      <c r="ATR54" s="1974"/>
      <c r="ATS54" s="1974"/>
      <c r="ATT54" s="1974"/>
      <c r="ATU54" s="1974"/>
      <c r="ATV54" s="1974"/>
      <c r="ATW54" s="1974"/>
      <c r="ATX54" s="1974"/>
      <c r="ATY54" s="1974"/>
      <c r="ATZ54" s="1974"/>
      <c r="AUA54" s="1974"/>
      <c r="AUB54" s="1974"/>
      <c r="AUC54" s="1974"/>
      <c r="AUD54" s="1974"/>
      <c r="AUE54" s="1974"/>
      <c r="AUF54" s="1974"/>
      <c r="AUH54" s="1974"/>
      <c r="AUI54" s="1974"/>
      <c r="AUJ54" s="1974"/>
      <c r="AUK54" s="1974"/>
      <c r="AUL54" s="1974"/>
      <c r="AUM54" s="1974"/>
      <c r="AUN54" s="1974"/>
      <c r="AUO54" s="1974"/>
      <c r="AUP54" s="1974"/>
      <c r="AUQ54" s="1974"/>
      <c r="AUR54" s="1974"/>
      <c r="AUS54" s="1974"/>
      <c r="AUT54" s="1974"/>
      <c r="AUU54" s="1974"/>
      <c r="AUV54" s="1974"/>
      <c r="AUW54" s="1974"/>
      <c r="AUX54" s="1974"/>
      <c r="AUY54" s="1974"/>
    </row>
    <row r="55" spans="1214:1247">
      <c r="ATR55" s="1974"/>
      <c r="ATS55" s="1974"/>
      <c r="ATT55" s="1974"/>
      <c r="ATU55" s="1974"/>
      <c r="ATV55" s="1974"/>
      <c r="ATW55" s="1974"/>
      <c r="ATX55" s="1974"/>
      <c r="ATY55" s="1974"/>
      <c r="ATZ55" s="1974"/>
      <c r="AUA55" s="1974"/>
      <c r="AUB55" s="1974"/>
      <c r="AUC55" s="1974"/>
      <c r="AUD55" s="1974"/>
      <c r="AUE55" s="1974"/>
      <c r="AUF55" s="1974"/>
      <c r="AUH55" s="1974"/>
      <c r="AUI55" s="1974"/>
      <c r="AUJ55" s="1974"/>
      <c r="AUK55" s="1974"/>
      <c r="AUL55" s="1974"/>
      <c r="AUM55" s="1974"/>
      <c r="AUN55" s="1974"/>
      <c r="AUO55" s="1974"/>
      <c r="AUP55" s="1974"/>
      <c r="AUQ55" s="1974"/>
      <c r="AUR55" s="1974"/>
      <c r="AUS55" s="1974"/>
      <c r="AUT55" s="1974"/>
      <c r="AUU55" s="1974"/>
      <c r="AUV55" s="1974"/>
      <c r="AUW55" s="1974"/>
      <c r="AUX55" s="1974"/>
      <c r="AUY55" s="1974"/>
    </row>
    <row r="56" spans="1214:1247">
      <c r="ATR56" s="1974"/>
      <c r="ATS56" s="1974"/>
      <c r="ATT56" s="1974"/>
      <c r="ATU56" s="1974"/>
      <c r="ATV56" s="1974"/>
      <c r="ATW56" s="1974"/>
      <c r="ATX56" s="1974"/>
      <c r="ATY56" s="1974"/>
      <c r="ATZ56" s="1974"/>
      <c r="AUA56" s="1974"/>
      <c r="AUB56" s="1974"/>
      <c r="AUC56" s="1974"/>
      <c r="AUD56" s="1974"/>
      <c r="AUE56" s="1974"/>
      <c r="AUF56" s="1974"/>
      <c r="AUH56" s="1974"/>
      <c r="AUI56" s="1974"/>
      <c r="AUJ56" s="1974"/>
      <c r="AUK56" s="1974"/>
      <c r="AUL56" s="1974"/>
      <c r="AUM56" s="1974"/>
      <c r="AUN56" s="1974"/>
      <c r="AUO56" s="1974"/>
      <c r="AUP56" s="1974"/>
      <c r="AUQ56" s="1974"/>
      <c r="AUR56" s="1974"/>
      <c r="AUS56" s="1974"/>
      <c r="AUT56" s="1974"/>
      <c r="AUU56" s="1974"/>
      <c r="AUV56" s="1974"/>
      <c r="AUW56" s="1974"/>
      <c r="AUX56" s="1974"/>
      <c r="AUY56" s="1974"/>
    </row>
    <row r="57" spans="1214:1247">
      <c r="ATR57" s="1974"/>
      <c r="ATS57" s="1974"/>
      <c r="ATT57" s="1974"/>
      <c r="ATU57" s="1974"/>
      <c r="ATV57" s="1974"/>
      <c r="ATW57" s="1974"/>
      <c r="ATX57" s="1974"/>
      <c r="ATY57" s="1974"/>
      <c r="ATZ57" s="1974"/>
      <c r="AUA57" s="1974"/>
      <c r="AUB57" s="1974"/>
      <c r="AUC57" s="1974"/>
      <c r="AUD57" s="1974"/>
      <c r="AUE57" s="1974"/>
      <c r="AUF57" s="1974"/>
      <c r="AUH57" s="1974"/>
      <c r="AUI57" s="1974"/>
      <c r="AUJ57" s="1974"/>
      <c r="AUK57" s="1974"/>
      <c r="AUL57" s="1974"/>
      <c r="AUM57" s="1974"/>
      <c r="AUN57" s="1974"/>
      <c r="AUO57" s="1974"/>
      <c r="AUP57" s="1974"/>
      <c r="AUQ57" s="1974"/>
      <c r="AUR57" s="1974"/>
      <c r="AUS57" s="1974"/>
      <c r="AUT57" s="1974"/>
      <c r="AUU57" s="1974"/>
      <c r="AUV57" s="1974"/>
      <c r="AUW57" s="1974"/>
      <c r="AUX57" s="1974"/>
      <c r="AUY57" s="1974"/>
    </row>
    <row r="58" spans="1214:1247">
      <c r="ATR58" s="1974"/>
      <c r="ATS58" s="1974"/>
      <c r="ATT58" s="1974"/>
      <c r="ATU58" s="1974"/>
      <c r="ATV58" s="1974"/>
      <c r="ATW58" s="1974"/>
      <c r="ATX58" s="1974"/>
      <c r="ATY58" s="1974"/>
      <c r="ATZ58" s="1974"/>
      <c r="AUA58" s="1974"/>
      <c r="AUB58" s="1974"/>
      <c r="AUC58" s="1974"/>
      <c r="AUD58" s="1974"/>
      <c r="AUE58" s="1974"/>
      <c r="AUF58" s="1974"/>
      <c r="AUH58" s="1974"/>
      <c r="AUI58" s="1974"/>
      <c r="AUJ58" s="1974"/>
      <c r="AUK58" s="1974"/>
      <c r="AUL58" s="1974"/>
      <c r="AUM58" s="1974"/>
      <c r="AUN58" s="1974"/>
      <c r="AUO58" s="1974"/>
      <c r="AUP58" s="1974"/>
      <c r="AUQ58" s="1974"/>
      <c r="AUR58" s="1974"/>
      <c r="AUS58" s="1974"/>
      <c r="AUT58" s="1974"/>
      <c r="AUU58" s="1974"/>
      <c r="AUV58" s="1974"/>
      <c r="AUW58" s="1974"/>
      <c r="AUX58" s="1974"/>
      <c r="AUY58" s="1974"/>
    </row>
    <row r="59" spans="1214:1247">
      <c r="ATR59" s="1974"/>
      <c r="ATS59" s="1974"/>
      <c r="ATT59" s="1974"/>
      <c r="ATU59" s="1974"/>
      <c r="ATV59" s="1974"/>
      <c r="ATW59" s="1974"/>
      <c r="ATX59" s="1974"/>
      <c r="ATY59" s="1974"/>
      <c r="ATZ59" s="1974"/>
      <c r="AUA59" s="1974"/>
      <c r="AUB59" s="1974"/>
      <c r="AUC59" s="1974"/>
      <c r="AUD59" s="1974"/>
      <c r="AUE59" s="1974"/>
      <c r="AUF59" s="1974"/>
      <c r="AUH59" s="1974"/>
      <c r="AUI59" s="1974"/>
      <c r="AUJ59" s="1974"/>
      <c r="AUK59" s="1974"/>
      <c r="AUL59" s="1974"/>
      <c r="AUM59" s="1974"/>
      <c r="AUN59" s="1974"/>
      <c r="AUO59" s="1974"/>
      <c r="AUP59" s="1974"/>
      <c r="AUQ59" s="1974"/>
      <c r="AUR59" s="1974"/>
      <c r="AUS59" s="1974"/>
      <c r="AUT59" s="1974"/>
      <c r="AUU59" s="1974"/>
      <c r="AUV59" s="1974"/>
      <c r="AUW59" s="1974"/>
      <c r="AUX59" s="1974"/>
      <c r="AUY59" s="1974"/>
    </row>
    <row r="60" spans="1214:1247">
      <c r="ATR60" s="1974"/>
      <c r="ATS60" s="1974"/>
      <c r="ATT60" s="1974"/>
      <c r="ATU60" s="1974"/>
      <c r="ATV60" s="1974"/>
      <c r="ATW60" s="1974"/>
      <c r="ATX60" s="1974"/>
      <c r="ATY60" s="1974"/>
      <c r="ATZ60" s="1974"/>
      <c r="AUA60" s="1974"/>
      <c r="AUB60" s="1974"/>
      <c r="AUC60" s="1974"/>
      <c r="AUD60" s="1974"/>
      <c r="AUE60" s="1974"/>
      <c r="AUF60" s="1974"/>
      <c r="AUH60" s="1974"/>
      <c r="AUI60" s="1974"/>
      <c r="AUJ60" s="1974"/>
      <c r="AUK60" s="1974"/>
      <c r="AUL60" s="1974"/>
      <c r="AUM60" s="1974"/>
      <c r="AUN60" s="1974"/>
      <c r="AUO60" s="1974"/>
      <c r="AUP60" s="1974"/>
      <c r="AUQ60" s="1974"/>
      <c r="AUR60" s="1974"/>
      <c r="AUS60" s="1974"/>
      <c r="AUT60" s="1974"/>
      <c r="AUU60" s="1974"/>
      <c r="AUV60" s="1974"/>
      <c r="AUW60" s="1974"/>
      <c r="AUX60" s="1974"/>
      <c r="AUY60" s="1974"/>
    </row>
    <row r="61" spans="1214:1247">
      <c r="ATR61" s="1974"/>
      <c r="ATS61" s="1974"/>
      <c r="ATT61" s="1974"/>
      <c r="ATU61" s="1974"/>
      <c r="ATV61" s="1974"/>
      <c r="ATW61" s="1974"/>
      <c r="ATX61" s="1974"/>
      <c r="ATY61" s="1974"/>
      <c r="ATZ61" s="1974"/>
      <c r="AUA61" s="1974"/>
      <c r="AUB61" s="1974"/>
      <c r="AUC61" s="1974"/>
      <c r="AUD61" s="1974"/>
      <c r="AUE61" s="1974"/>
      <c r="AUF61" s="1974"/>
      <c r="AUH61" s="1974"/>
      <c r="AUI61" s="1974"/>
      <c r="AUJ61" s="1974"/>
      <c r="AUK61" s="1974"/>
      <c r="AUL61" s="1974"/>
      <c r="AUM61" s="1974"/>
      <c r="AUN61" s="1974"/>
      <c r="AUO61" s="1974"/>
      <c r="AUP61" s="1974"/>
      <c r="AUQ61" s="1974"/>
      <c r="AUR61" s="1974"/>
      <c r="AUS61" s="1974"/>
      <c r="AUT61" s="1974"/>
      <c r="AUU61" s="1974"/>
      <c r="AUV61" s="1974"/>
      <c r="AUW61" s="1974"/>
      <c r="AUX61" s="1974"/>
      <c r="AUY61" s="1974"/>
    </row>
    <row r="62" spans="1214:1247">
      <c r="ATR62" s="1974"/>
      <c r="ATS62" s="1974"/>
      <c r="ATT62" s="1974"/>
      <c r="ATU62" s="1974"/>
      <c r="ATV62" s="1974"/>
      <c r="ATW62" s="1974"/>
      <c r="ATX62" s="1974"/>
      <c r="ATY62" s="1974"/>
      <c r="ATZ62" s="1974"/>
      <c r="AUA62" s="1974"/>
      <c r="AUB62" s="1974"/>
      <c r="AUC62" s="1974"/>
      <c r="AUD62" s="1974"/>
      <c r="AUE62" s="1974"/>
      <c r="AUF62" s="1974"/>
      <c r="AUH62" s="1974"/>
      <c r="AUI62" s="1974"/>
      <c r="AUJ62" s="1974"/>
      <c r="AUK62" s="1974"/>
      <c r="AUL62" s="1974"/>
      <c r="AUM62" s="1974"/>
      <c r="AUN62" s="1974"/>
      <c r="AUO62" s="1974"/>
      <c r="AUP62" s="1974"/>
      <c r="AUQ62" s="1974"/>
      <c r="AUR62" s="1974"/>
      <c r="AUS62" s="1974"/>
      <c r="AUT62" s="1974"/>
      <c r="AUU62" s="1974"/>
      <c r="AUV62" s="1974"/>
      <c r="AUW62" s="1974"/>
      <c r="AUX62" s="1974"/>
      <c r="AUY62" s="1974"/>
    </row>
    <row r="63" spans="1214:1247">
      <c r="ATR63" s="1974"/>
      <c r="ATS63" s="1974"/>
      <c r="ATT63" s="1974"/>
      <c r="ATU63" s="1974"/>
      <c r="ATV63" s="1974"/>
      <c r="ATW63" s="1974"/>
      <c r="ATX63" s="1974"/>
      <c r="ATY63" s="1974"/>
      <c r="ATZ63" s="1974"/>
      <c r="AUA63" s="1974"/>
      <c r="AUB63" s="1974"/>
      <c r="AUC63" s="1974"/>
      <c r="AUD63" s="1974"/>
      <c r="AUE63" s="1974"/>
      <c r="AUF63" s="1974"/>
      <c r="AUH63" s="1974"/>
      <c r="AUI63" s="1974"/>
      <c r="AUJ63" s="1974"/>
      <c r="AUK63" s="1974"/>
      <c r="AUL63" s="1974"/>
      <c r="AUM63" s="1974"/>
      <c r="AUN63" s="1974"/>
      <c r="AUO63" s="1974"/>
      <c r="AUP63" s="1974"/>
      <c r="AUQ63" s="1974"/>
      <c r="AUR63" s="1974"/>
      <c r="AUS63" s="1974"/>
      <c r="AUT63" s="1974"/>
      <c r="AUU63" s="1974"/>
      <c r="AUV63" s="1974"/>
      <c r="AUW63" s="1974"/>
      <c r="AUX63" s="1974"/>
      <c r="AUY63" s="1974"/>
    </row>
    <row r="64" spans="1214:1247">
      <c r="ATR64" s="1974"/>
      <c r="ATS64" s="1974"/>
      <c r="ATT64" s="1974"/>
      <c r="ATU64" s="1974"/>
      <c r="ATV64" s="1974"/>
      <c r="ATW64" s="1974"/>
      <c r="ATX64" s="1974"/>
      <c r="ATY64" s="1974"/>
      <c r="ATZ64" s="1974"/>
      <c r="AUA64" s="1974"/>
      <c r="AUB64" s="1974"/>
      <c r="AUC64" s="1974"/>
      <c r="AUD64" s="1974"/>
      <c r="AUE64" s="1974"/>
      <c r="AUF64" s="1974"/>
      <c r="AUH64" s="1974"/>
      <c r="AUI64" s="1974"/>
      <c r="AUJ64" s="1974"/>
      <c r="AUK64" s="1974"/>
      <c r="AUL64" s="1974"/>
      <c r="AUM64" s="1974"/>
      <c r="AUN64" s="1974"/>
      <c r="AUO64" s="1974"/>
      <c r="AUP64" s="1974"/>
      <c r="AUQ64" s="1974"/>
      <c r="AUR64" s="1974"/>
      <c r="AUS64" s="1974"/>
      <c r="AUT64" s="1974"/>
      <c r="AUU64" s="1974"/>
      <c r="AUV64" s="1974"/>
      <c r="AUW64" s="1974"/>
      <c r="AUX64" s="1974"/>
      <c r="AUY64" s="1974"/>
    </row>
    <row r="65" spans="1214:1247">
      <c r="ATR65" s="1974"/>
      <c r="ATS65" s="1974"/>
      <c r="ATT65" s="1974"/>
      <c r="ATU65" s="1974"/>
      <c r="ATV65" s="1974"/>
      <c r="ATW65" s="1974"/>
      <c r="ATX65" s="1974"/>
      <c r="ATY65" s="1974"/>
      <c r="ATZ65" s="1974"/>
      <c r="AUA65" s="1974"/>
      <c r="AUB65" s="1974"/>
      <c r="AUC65" s="1974"/>
      <c r="AUD65" s="1974"/>
      <c r="AUE65" s="1974"/>
      <c r="AUF65" s="1974"/>
      <c r="AUH65" s="1974"/>
      <c r="AUI65" s="1974"/>
      <c r="AUJ65" s="1974"/>
      <c r="AUK65" s="1974"/>
      <c r="AUL65" s="1974"/>
      <c r="AUM65" s="1974"/>
      <c r="AUN65" s="1974"/>
      <c r="AUO65" s="1974"/>
      <c r="AUP65" s="1974"/>
      <c r="AUQ65" s="1974"/>
      <c r="AUR65" s="1974"/>
      <c r="AUS65" s="1974"/>
      <c r="AUT65" s="1974"/>
      <c r="AUU65" s="1974"/>
      <c r="AUV65" s="1974"/>
      <c r="AUW65" s="1974"/>
      <c r="AUX65" s="1974"/>
      <c r="AUY65" s="1974"/>
    </row>
    <row r="66" spans="1214:1247">
      <c r="ATR66" s="1974"/>
      <c r="ATS66" s="1974"/>
      <c r="ATT66" s="1974"/>
      <c r="ATU66" s="1974"/>
      <c r="ATV66" s="1974"/>
      <c r="ATW66" s="1974"/>
      <c r="ATX66" s="1974"/>
      <c r="ATY66" s="1974"/>
      <c r="ATZ66" s="1974"/>
      <c r="AUA66" s="1974"/>
      <c r="AUB66" s="1974"/>
      <c r="AUC66" s="1974"/>
      <c r="AUD66" s="1974"/>
      <c r="AUE66" s="1974"/>
      <c r="AUF66" s="1974"/>
      <c r="AUH66" s="1974"/>
      <c r="AUI66" s="1974"/>
      <c r="AUJ66" s="1974"/>
      <c r="AUK66" s="1974"/>
      <c r="AUL66" s="1974"/>
      <c r="AUM66" s="1974"/>
      <c r="AUN66" s="1974"/>
      <c r="AUO66" s="1974"/>
      <c r="AUP66" s="1974"/>
      <c r="AUQ66" s="1974"/>
      <c r="AUR66" s="1974"/>
      <c r="AUS66" s="1974"/>
      <c r="AUT66" s="1974"/>
      <c r="AUU66" s="1974"/>
      <c r="AUV66" s="1974"/>
      <c r="AUW66" s="1974"/>
      <c r="AUX66" s="1974"/>
      <c r="AUY66" s="1974"/>
    </row>
    <row r="67" spans="1214:1247">
      <c r="ATR67" s="1974"/>
      <c r="ATS67" s="1974"/>
      <c r="ATT67" s="1974"/>
      <c r="ATU67" s="1974"/>
      <c r="ATV67" s="1974"/>
      <c r="ATW67" s="1974"/>
      <c r="ATX67" s="1974"/>
      <c r="ATY67" s="1974"/>
      <c r="ATZ67" s="1974"/>
      <c r="AUA67" s="1974"/>
      <c r="AUB67" s="1974"/>
      <c r="AUC67" s="1974"/>
      <c r="AUD67" s="1974"/>
      <c r="AUE67" s="1974"/>
      <c r="AUF67" s="1974"/>
      <c r="AUH67" s="1974"/>
      <c r="AUI67" s="1974"/>
      <c r="AUJ67" s="1974"/>
      <c r="AUK67" s="1974"/>
      <c r="AUL67" s="1974"/>
      <c r="AUM67" s="1974"/>
      <c r="AUN67" s="1974"/>
      <c r="AUO67" s="1974"/>
      <c r="AUP67" s="1974"/>
      <c r="AUQ67" s="1974"/>
      <c r="AUR67" s="1974"/>
      <c r="AUS67" s="1974"/>
      <c r="AUT67" s="1974"/>
      <c r="AUU67" s="1974"/>
      <c r="AUV67" s="1974"/>
      <c r="AUW67" s="1974"/>
      <c r="AUX67" s="1974"/>
      <c r="AUY67" s="1974"/>
    </row>
    <row r="68" spans="1214:1247">
      <c r="ATR68" s="1974"/>
      <c r="ATS68" s="1974"/>
      <c r="ATT68" s="1974"/>
      <c r="ATU68" s="1974"/>
      <c r="ATV68" s="1974"/>
      <c r="ATW68" s="1974"/>
      <c r="ATX68" s="1974"/>
      <c r="ATY68" s="1974"/>
      <c r="ATZ68" s="1974"/>
      <c r="AUA68" s="1974"/>
      <c r="AUB68" s="1974"/>
      <c r="AUC68" s="1974"/>
      <c r="AUD68" s="1974"/>
      <c r="AUE68" s="1974"/>
      <c r="AUF68" s="1974"/>
      <c r="AUH68" s="1974"/>
      <c r="AUI68" s="1974"/>
      <c r="AUJ68" s="1974"/>
      <c r="AUK68" s="1974"/>
      <c r="AUL68" s="1974"/>
      <c r="AUM68" s="1974"/>
      <c r="AUN68" s="1974"/>
      <c r="AUO68" s="1974"/>
      <c r="AUP68" s="1974"/>
      <c r="AUQ68" s="1974"/>
      <c r="AUR68" s="1974"/>
      <c r="AUS68" s="1974"/>
      <c r="AUT68" s="1974"/>
      <c r="AUU68" s="1974"/>
      <c r="AUV68" s="1974"/>
      <c r="AUW68" s="1974"/>
      <c r="AUX68" s="1974"/>
      <c r="AUY68" s="1974"/>
    </row>
    <row r="69" spans="1214:1247">
      <c r="ATR69" s="1974"/>
      <c r="ATS69" s="1974"/>
      <c r="ATT69" s="1974"/>
      <c r="ATU69" s="1974"/>
      <c r="ATV69" s="1974"/>
      <c r="ATW69" s="1974"/>
      <c r="ATX69" s="1974"/>
      <c r="ATY69" s="1974"/>
      <c r="ATZ69" s="1974"/>
      <c r="AUA69" s="1974"/>
      <c r="AUB69" s="1974"/>
      <c r="AUC69" s="1974"/>
      <c r="AUD69" s="1974"/>
      <c r="AUE69" s="1974"/>
      <c r="AUF69" s="1974"/>
      <c r="AUH69" s="1974"/>
      <c r="AUI69" s="1974"/>
      <c r="AUJ69" s="1974"/>
      <c r="AUK69" s="1974"/>
      <c r="AUL69" s="1974"/>
      <c r="AUM69" s="1974"/>
      <c r="AUN69" s="1974"/>
      <c r="AUO69" s="1974"/>
      <c r="AUP69" s="1974"/>
      <c r="AUQ69" s="1974"/>
      <c r="AUR69" s="1974"/>
      <c r="AUS69" s="1974"/>
      <c r="AUT69" s="1974"/>
      <c r="AUU69" s="1974"/>
      <c r="AUV69" s="1974"/>
      <c r="AUW69" s="1974"/>
      <c r="AUX69" s="1974"/>
      <c r="AUY69" s="1974"/>
    </row>
    <row r="70" spans="1214:1247">
      <c r="ATR70" s="1974"/>
      <c r="ATS70" s="1974"/>
      <c r="ATT70" s="1974"/>
      <c r="ATU70" s="1974"/>
      <c r="ATV70" s="1974"/>
      <c r="ATW70" s="1974"/>
      <c r="ATX70" s="1974"/>
      <c r="ATY70" s="1974"/>
      <c r="ATZ70" s="1974"/>
      <c r="AUA70" s="1974"/>
      <c r="AUB70" s="1974"/>
      <c r="AUC70" s="1974"/>
      <c r="AUD70" s="1974"/>
      <c r="AUE70" s="1974"/>
      <c r="AUF70" s="1974"/>
      <c r="AUH70" s="1974"/>
      <c r="AUI70" s="1974"/>
      <c r="AUJ70" s="1974"/>
      <c r="AUK70" s="1974"/>
      <c r="AUL70" s="1974"/>
      <c r="AUM70" s="1974"/>
      <c r="AUN70" s="1974"/>
      <c r="AUO70" s="1974"/>
      <c r="AUP70" s="1974"/>
      <c r="AUQ70" s="1974"/>
      <c r="AUR70" s="1974"/>
      <c r="AUS70" s="1974"/>
      <c r="AUT70" s="1974"/>
      <c r="AUU70" s="1974"/>
      <c r="AUV70" s="1974"/>
      <c r="AUW70" s="1974"/>
      <c r="AUX70" s="1974"/>
      <c r="AUY70" s="1974"/>
    </row>
    <row r="71" spans="1214:1247">
      <c r="ATR71" s="1974"/>
      <c r="ATS71" s="1974"/>
      <c r="ATT71" s="1974"/>
      <c r="ATU71" s="1974"/>
      <c r="ATV71" s="1974"/>
      <c r="ATW71" s="1974"/>
      <c r="ATX71" s="1974"/>
      <c r="ATY71" s="1974"/>
      <c r="ATZ71" s="1974"/>
      <c r="AUA71" s="1974"/>
      <c r="AUB71" s="1974"/>
      <c r="AUC71" s="1974"/>
      <c r="AUD71" s="1974"/>
      <c r="AUE71" s="1974"/>
      <c r="AUF71" s="1974"/>
      <c r="AUH71" s="1974"/>
      <c r="AUI71" s="1974"/>
      <c r="AUJ71" s="1974"/>
      <c r="AUK71" s="1974"/>
      <c r="AUL71" s="1974"/>
      <c r="AUM71" s="1974"/>
      <c r="AUN71" s="1974"/>
      <c r="AUO71" s="1974"/>
      <c r="AUP71" s="1974"/>
      <c r="AUQ71" s="1974"/>
      <c r="AUR71" s="1974"/>
      <c r="AUS71" s="1974"/>
      <c r="AUT71" s="1974"/>
      <c r="AUU71" s="1974"/>
      <c r="AUV71" s="1974"/>
      <c r="AUW71" s="1974"/>
      <c r="AUX71" s="1974"/>
      <c r="AUY71" s="1974"/>
    </row>
    <row r="72" spans="1214:1247">
      <c r="ATR72" s="1974"/>
      <c r="ATS72" s="1974"/>
      <c r="ATT72" s="1974"/>
      <c r="ATU72" s="1974"/>
      <c r="ATV72" s="1974"/>
      <c r="ATW72" s="1974"/>
      <c r="ATX72" s="1974"/>
      <c r="ATY72" s="1974"/>
      <c r="ATZ72" s="1974"/>
      <c r="AUA72" s="1974"/>
      <c r="AUB72" s="1974"/>
      <c r="AUC72" s="1974"/>
      <c r="AUD72" s="1974"/>
      <c r="AUE72" s="1974"/>
      <c r="AUF72" s="1974"/>
      <c r="AUH72" s="1974"/>
      <c r="AUI72" s="1974"/>
      <c r="AUJ72" s="1974"/>
      <c r="AUK72" s="1974"/>
      <c r="AUL72" s="1974"/>
      <c r="AUM72" s="1974"/>
      <c r="AUN72" s="1974"/>
      <c r="AUO72" s="1974"/>
      <c r="AUP72" s="1974"/>
      <c r="AUQ72" s="1974"/>
      <c r="AUR72" s="1974"/>
      <c r="AUS72" s="1974"/>
      <c r="AUT72" s="1974"/>
      <c r="AUU72" s="1974"/>
      <c r="AUV72" s="1974"/>
      <c r="AUW72" s="1974"/>
      <c r="AUX72" s="1974"/>
      <c r="AUY72" s="1974"/>
    </row>
    <row r="73" spans="1214:1247">
      <c r="ATR73" s="1974"/>
      <c r="ATS73" s="1974"/>
      <c r="ATT73" s="1974"/>
      <c r="ATU73" s="1974"/>
      <c r="ATV73" s="1974"/>
      <c r="ATW73" s="1974"/>
      <c r="ATX73" s="1974"/>
      <c r="ATY73" s="1974"/>
      <c r="ATZ73" s="1974"/>
      <c r="AUA73" s="1974"/>
      <c r="AUB73" s="1974"/>
      <c r="AUC73" s="1974"/>
      <c r="AUD73" s="1974"/>
      <c r="AUE73" s="1974"/>
      <c r="AUF73" s="1974"/>
      <c r="AUH73" s="1974"/>
      <c r="AUI73" s="1974"/>
      <c r="AUJ73" s="1974"/>
      <c r="AUK73" s="1974"/>
      <c r="AUL73" s="1974"/>
      <c r="AUM73" s="1974"/>
      <c r="AUN73" s="1974"/>
      <c r="AUO73" s="1974"/>
      <c r="AUP73" s="1974"/>
      <c r="AUQ73" s="1974"/>
      <c r="AUR73" s="1974"/>
      <c r="AUS73" s="1974"/>
      <c r="AUT73" s="1974"/>
      <c r="AUU73" s="1974"/>
      <c r="AUV73" s="1974"/>
      <c r="AUW73" s="1974"/>
      <c r="AUX73" s="1974"/>
      <c r="AUY73" s="1974"/>
    </row>
    <row r="74" spans="1214:1247">
      <c r="ATR74" s="1974"/>
      <c r="ATS74" s="1974"/>
      <c r="ATT74" s="1974"/>
      <c r="ATU74" s="1974"/>
      <c r="ATV74" s="1974"/>
      <c r="ATW74" s="1974"/>
      <c r="ATX74" s="1974"/>
      <c r="ATY74" s="1974"/>
      <c r="ATZ74" s="1974"/>
      <c r="AUA74" s="1974"/>
      <c r="AUB74" s="1974"/>
      <c r="AUC74" s="1974"/>
      <c r="AUD74" s="1974"/>
      <c r="AUE74" s="1974"/>
      <c r="AUF74" s="1974"/>
      <c r="AUH74" s="1974"/>
      <c r="AUI74" s="1974"/>
      <c r="AUJ74" s="1974"/>
      <c r="AUK74" s="1974"/>
      <c r="AUL74" s="1974"/>
      <c r="AUM74" s="1974"/>
      <c r="AUN74" s="1974"/>
      <c r="AUO74" s="1974"/>
      <c r="AUP74" s="1974"/>
      <c r="AUQ74" s="1974"/>
      <c r="AUR74" s="1974"/>
      <c r="AUS74" s="1974"/>
      <c r="AUT74" s="1974"/>
      <c r="AUU74" s="1974"/>
      <c r="AUV74" s="1974"/>
      <c r="AUW74" s="1974"/>
      <c r="AUX74" s="1974"/>
      <c r="AUY74" s="1974"/>
    </row>
    <row r="75" spans="1214:1247">
      <c r="ATR75" s="1974"/>
      <c r="ATS75" s="1974"/>
      <c r="ATT75" s="1974"/>
      <c r="ATU75" s="1974"/>
      <c r="ATV75" s="1974"/>
      <c r="ATW75" s="1974"/>
      <c r="ATX75" s="1974"/>
      <c r="ATY75" s="1974"/>
      <c r="ATZ75" s="1974"/>
      <c r="AUA75" s="1974"/>
      <c r="AUB75" s="1974"/>
      <c r="AUC75" s="1974"/>
      <c r="AUD75" s="1974"/>
      <c r="AUE75" s="1974"/>
      <c r="AUF75" s="1974"/>
      <c r="AUH75" s="1974"/>
      <c r="AUI75" s="1974"/>
      <c r="AUJ75" s="1974"/>
      <c r="AUK75" s="1974"/>
      <c r="AUL75" s="1974"/>
      <c r="AUM75" s="1974"/>
      <c r="AUN75" s="1974"/>
      <c r="AUO75" s="1974"/>
      <c r="AUP75" s="1974"/>
      <c r="AUQ75" s="1974"/>
      <c r="AUR75" s="1974"/>
      <c r="AUS75" s="1974"/>
      <c r="AUT75" s="1974"/>
      <c r="AUU75" s="1974"/>
      <c r="AUV75" s="1974"/>
      <c r="AUW75" s="1974"/>
      <c r="AUX75" s="1974"/>
      <c r="AUY75" s="1974"/>
    </row>
    <row r="76" spans="1214:1247">
      <c r="ATR76" s="1974"/>
      <c r="ATS76" s="1974"/>
      <c r="ATT76" s="1974"/>
      <c r="ATU76" s="1974"/>
      <c r="ATV76" s="1974"/>
      <c r="ATW76" s="1974"/>
      <c r="ATX76" s="1974"/>
      <c r="ATY76" s="1974"/>
      <c r="ATZ76" s="1974"/>
      <c r="AUA76" s="1974"/>
      <c r="AUB76" s="1974"/>
      <c r="AUC76" s="1974"/>
      <c r="AUD76" s="1974"/>
      <c r="AUE76" s="1974"/>
      <c r="AUF76" s="1974"/>
      <c r="AUH76" s="1974"/>
      <c r="AUI76" s="1974"/>
      <c r="AUJ76" s="1974"/>
      <c r="AUK76" s="1974"/>
      <c r="AUL76" s="1974"/>
      <c r="AUM76" s="1974"/>
      <c r="AUN76" s="1974"/>
      <c r="AUO76" s="1974"/>
      <c r="AUP76" s="1974"/>
      <c r="AUQ76" s="1974"/>
      <c r="AUR76" s="1974"/>
      <c r="AUS76" s="1974"/>
      <c r="AUT76" s="1974"/>
      <c r="AUU76" s="1974"/>
      <c r="AUV76" s="1974"/>
      <c r="AUW76" s="1974"/>
      <c r="AUX76" s="1974"/>
      <c r="AUY76" s="1974"/>
    </row>
    <row r="77" spans="1214:1247">
      <c r="ATR77" s="1974"/>
      <c r="ATS77" s="1974"/>
      <c r="ATT77" s="1974"/>
      <c r="ATU77" s="1974"/>
      <c r="ATV77" s="1974"/>
      <c r="ATW77" s="1974"/>
      <c r="ATX77" s="1974"/>
      <c r="ATY77" s="1974"/>
      <c r="ATZ77" s="1974"/>
      <c r="AUA77" s="1974"/>
      <c r="AUB77" s="1974"/>
      <c r="AUC77" s="1974"/>
      <c r="AUD77" s="1974"/>
      <c r="AUE77" s="1974"/>
      <c r="AUF77" s="1974"/>
      <c r="AUH77" s="1974"/>
      <c r="AUI77" s="1974"/>
      <c r="AUJ77" s="1974"/>
      <c r="AUK77" s="1974"/>
      <c r="AUL77" s="1974"/>
      <c r="AUM77" s="1974"/>
      <c r="AUN77" s="1974"/>
      <c r="AUO77" s="1974"/>
      <c r="AUP77" s="1974"/>
      <c r="AUQ77" s="1974"/>
      <c r="AUR77" s="1974"/>
      <c r="AUS77" s="1974"/>
      <c r="AUT77" s="1974"/>
      <c r="AUU77" s="1974"/>
      <c r="AUV77" s="1974"/>
      <c r="AUW77" s="1974"/>
      <c r="AUX77" s="1974"/>
      <c r="AUY77" s="1974"/>
    </row>
    <row r="78" spans="1214:1247">
      <c r="ATR78" s="1974"/>
      <c r="ATS78" s="1974"/>
      <c r="ATT78" s="1974"/>
      <c r="ATU78" s="1974"/>
      <c r="ATV78" s="1974"/>
      <c r="ATW78" s="1974"/>
      <c r="ATX78" s="1974"/>
      <c r="ATY78" s="1974"/>
      <c r="ATZ78" s="1974"/>
      <c r="AUA78" s="1974"/>
      <c r="AUB78" s="1974"/>
      <c r="AUC78" s="1974"/>
      <c r="AUD78" s="1974"/>
      <c r="AUE78" s="1974"/>
      <c r="AUF78" s="1974"/>
      <c r="AUH78" s="1974"/>
      <c r="AUI78" s="1974"/>
      <c r="AUJ78" s="1974"/>
      <c r="AUK78" s="1974"/>
      <c r="AUL78" s="1974"/>
      <c r="AUM78" s="1974"/>
      <c r="AUN78" s="1974"/>
      <c r="AUO78" s="1974"/>
      <c r="AUP78" s="1974"/>
      <c r="AUQ78" s="1974"/>
      <c r="AUR78" s="1974"/>
      <c r="AUS78" s="1974"/>
      <c r="AUT78" s="1974"/>
      <c r="AUU78" s="1974"/>
      <c r="AUV78" s="1974"/>
      <c r="AUW78" s="1974"/>
      <c r="AUX78" s="1974"/>
      <c r="AUY78" s="1974"/>
    </row>
    <row r="79" spans="1214:1247">
      <c r="ATR79" s="1974"/>
      <c r="ATS79" s="1974"/>
      <c r="ATT79" s="1974"/>
      <c r="ATU79" s="1974"/>
      <c r="ATV79" s="1974"/>
      <c r="ATW79" s="1974"/>
      <c r="ATX79" s="1974"/>
      <c r="ATY79" s="1974"/>
      <c r="ATZ79" s="1974"/>
      <c r="AUA79" s="1974"/>
      <c r="AUB79" s="1974"/>
      <c r="AUC79" s="1974"/>
      <c r="AUD79" s="1974"/>
      <c r="AUE79" s="1974"/>
      <c r="AUF79" s="1974"/>
      <c r="AUH79" s="1974"/>
      <c r="AUI79" s="1974"/>
      <c r="AUJ79" s="1974"/>
      <c r="AUK79" s="1974"/>
      <c r="AUL79" s="1974"/>
      <c r="AUM79" s="1974"/>
      <c r="AUN79" s="1974"/>
      <c r="AUO79" s="1974"/>
      <c r="AUP79" s="1974"/>
      <c r="AUQ79" s="1974"/>
      <c r="AUR79" s="1974"/>
      <c r="AUS79" s="1974"/>
      <c r="AUT79" s="1974"/>
      <c r="AUU79" s="1974"/>
      <c r="AUV79" s="1974"/>
      <c r="AUW79" s="1974"/>
      <c r="AUX79" s="1974"/>
      <c r="AUY79" s="1974"/>
    </row>
    <row r="80" spans="1214:1247">
      <c r="ATR80" s="1974"/>
      <c r="ATS80" s="1974"/>
      <c r="ATT80" s="1974"/>
      <c r="ATU80" s="1974"/>
      <c r="ATV80" s="1974"/>
      <c r="ATW80" s="1974"/>
      <c r="ATX80" s="1974"/>
      <c r="ATY80" s="1974"/>
      <c r="ATZ80" s="1974"/>
      <c r="AUA80" s="1974"/>
      <c r="AUB80" s="1974"/>
      <c r="AUC80" s="1974"/>
      <c r="AUD80" s="1974"/>
      <c r="AUE80" s="1974"/>
      <c r="AUF80" s="1974"/>
      <c r="AUH80" s="1974"/>
      <c r="AUI80" s="1974"/>
      <c r="AUJ80" s="1974"/>
      <c r="AUK80" s="1974"/>
      <c r="AUL80" s="1974"/>
      <c r="AUM80" s="1974"/>
      <c r="AUN80" s="1974"/>
      <c r="AUO80" s="1974"/>
      <c r="AUP80" s="1974"/>
      <c r="AUQ80" s="1974"/>
      <c r="AUR80" s="1974"/>
      <c r="AUS80" s="1974"/>
      <c r="AUT80" s="1974"/>
      <c r="AUU80" s="1974"/>
      <c r="AUV80" s="1974"/>
      <c r="AUW80" s="1974"/>
      <c r="AUX80" s="1974"/>
      <c r="AUY80" s="1974"/>
    </row>
    <row r="81" spans="1214:1247">
      <c r="ATR81" s="1974"/>
      <c r="ATS81" s="1974"/>
      <c r="ATT81" s="1974"/>
      <c r="ATU81" s="1974"/>
      <c r="ATV81" s="1974"/>
      <c r="ATW81" s="1974"/>
      <c r="ATX81" s="1974"/>
      <c r="ATY81" s="1974"/>
      <c r="ATZ81" s="1974"/>
      <c r="AUA81" s="1974"/>
      <c r="AUB81" s="1974"/>
      <c r="AUC81" s="1974"/>
      <c r="AUD81" s="1974"/>
      <c r="AUE81" s="1974"/>
      <c r="AUF81" s="1974"/>
      <c r="AUH81" s="1974"/>
      <c r="AUI81" s="1974"/>
      <c r="AUJ81" s="1974"/>
      <c r="AUK81" s="1974"/>
      <c r="AUL81" s="1974"/>
      <c r="AUM81" s="1974"/>
      <c r="AUN81" s="1974"/>
      <c r="AUO81" s="1974"/>
      <c r="AUP81" s="1974"/>
      <c r="AUQ81" s="1974"/>
      <c r="AUR81" s="1974"/>
      <c r="AUS81" s="1974"/>
      <c r="AUT81" s="1974"/>
      <c r="AUU81" s="1974"/>
      <c r="AUV81" s="1974"/>
      <c r="AUW81" s="1974"/>
      <c r="AUX81" s="1974"/>
      <c r="AUY81" s="1974"/>
    </row>
    <row r="82" spans="1214:1247">
      <c r="ATR82" s="1974"/>
      <c r="ATS82" s="1974"/>
      <c r="ATT82" s="1974"/>
      <c r="ATU82" s="1974"/>
      <c r="ATV82" s="1974"/>
      <c r="ATW82" s="1974"/>
      <c r="ATX82" s="1974"/>
      <c r="ATY82" s="1974"/>
      <c r="ATZ82" s="1974"/>
      <c r="AUA82" s="1974"/>
      <c r="AUB82" s="1974"/>
      <c r="AUC82" s="1974"/>
      <c r="AUD82" s="1974"/>
      <c r="AUE82" s="1974"/>
      <c r="AUF82" s="1974"/>
      <c r="AUH82" s="1974"/>
      <c r="AUI82" s="1974"/>
      <c r="AUJ82" s="1974"/>
      <c r="AUK82" s="1974"/>
      <c r="AUL82" s="1974"/>
      <c r="AUM82" s="1974"/>
      <c r="AUN82" s="1974"/>
      <c r="AUO82" s="1974"/>
      <c r="AUP82" s="1974"/>
      <c r="AUQ82" s="1974"/>
      <c r="AUR82" s="1974"/>
      <c r="AUS82" s="1974"/>
      <c r="AUT82" s="1974"/>
      <c r="AUU82" s="1974"/>
      <c r="AUV82" s="1974"/>
      <c r="AUW82" s="1974"/>
      <c r="AUX82" s="1974"/>
      <c r="AUY82" s="1974"/>
    </row>
    <row r="83" spans="1214:1247">
      <c r="ATR83" s="1974"/>
      <c r="ATS83" s="1974"/>
      <c r="ATT83" s="1974"/>
      <c r="ATU83" s="1974"/>
      <c r="ATV83" s="1974"/>
      <c r="ATW83" s="1974"/>
      <c r="ATX83" s="1974"/>
      <c r="ATY83" s="1974"/>
      <c r="ATZ83" s="1974"/>
      <c r="AUA83" s="1974"/>
      <c r="AUB83" s="1974"/>
      <c r="AUC83" s="1974"/>
      <c r="AUD83" s="1974"/>
      <c r="AUE83" s="1974"/>
      <c r="AUF83" s="1974"/>
      <c r="AUH83" s="1974"/>
      <c r="AUI83" s="1974"/>
      <c r="AUJ83" s="1974"/>
      <c r="AUK83" s="1974"/>
      <c r="AUL83" s="1974"/>
      <c r="AUM83" s="1974"/>
      <c r="AUN83" s="1974"/>
      <c r="AUO83" s="1974"/>
      <c r="AUP83" s="1974"/>
      <c r="AUQ83" s="1974"/>
      <c r="AUR83" s="1974"/>
      <c r="AUS83" s="1974"/>
      <c r="AUT83" s="1974"/>
      <c r="AUU83" s="1974"/>
      <c r="AUV83" s="1974"/>
      <c r="AUW83" s="1974"/>
      <c r="AUX83" s="1974"/>
      <c r="AUY83" s="1974"/>
    </row>
    <row r="84" spans="1214:1247">
      <c r="ATR84" s="1974"/>
      <c r="ATS84" s="1974"/>
      <c r="ATT84" s="1974"/>
      <c r="ATU84" s="1974"/>
      <c r="ATV84" s="1974"/>
      <c r="ATW84" s="1974"/>
      <c r="ATX84" s="1974"/>
      <c r="ATY84" s="1974"/>
      <c r="ATZ84" s="1974"/>
      <c r="AUA84" s="1974"/>
      <c r="AUB84" s="1974"/>
      <c r="AUC84" s="1974"/>
      <c r="AUD84" s="1974"/>
      <c r="AUE84" s="1974"/>
      <c r="AUF84" s="1974"/>
      <c r="AUH84" s="1974"/>
      <c r="AUI84" s="1974"/>
      <c r="AUJ84" s="1974"/>
      <c r="AUK84" s="1974"/>
      <c r="AUL84" s="1974"/>
      <c r="AUM84" s="1974"/>
      <c r="AUN84" s="1974"/>
      <c r="AUO84" s="1974"/>
      <c r="AUP84" s="1974"/>
      <c r="AUQ84" s="1974"/>
      <c r="AUR84" s="1974"/>
      <c r="AUS84" s="1974"/>
      <c r="AUT84" s="1974"/>
      <c r="AUU84" s="1974"/>
      <c r="AUV84" s="1974"/>
      <c r="AUW84" s="1974"/>
      <c r="AUX84" s="1974"/>
      <c r="AUY84" s="1974"/>
    </row>
    <row r="85" spans="1214:1247">
      <c r="ATR85" s="1974"/>
      <c r="ATS85" s="1974"/>
      <c r="ATT85" s="1974"/>
      <c r="ATU85" s="1974"/>
      <c r="ATV85" s="1974"/>
      <c r="ATW85" s="1974"/>
      <c r="ATX85" s="1974"/>
      <c r="ATY85" s="1974"/>
      <c r="ATZ85" s="1974"/>
      <c r="AUA85" s="1974"/>
      <c r="AUB85" s="1974"/>
      <c r="AUC85" s="1974"/>
      <c r="AUD85" s="1974"/>
      <c r="AUE85" s="1974"/>
      <c r="AUF85" s="1974"/>
      <c r="AUH85" s="1974"/>
      <c r="AUI85" s="1974"/>
      <c r="AUJ85" s="1974"/>
      <c r="AUK85" s="1974"/>
      <c r="AUL85" s="1974"/>
      <c r="AUM85" s="1974"/>
      <c r="AUN85" s="1974"/>
      <c r="AUO85" s="1974"/>
      <c r="AUP85" s="1974"/>
      <c r="AUQ85" s="1974"/>
      <c r="AUR85" s="1974"/>
      <c r="AUS85" s="1974"/>
      <c r="AUT85" s="1974"/>
      <c r="AUU85" s="1974"/>
      <c r="AUV85" s="1974"/>
      <c r="AUW85" s="1974"/>
      <c r="AUX85" s="1974"/>
      <c r="AUY85" s="1974"/>
    </row>
    <row r="86" spans="1214:1247">
      <c r="ATR86" s="1974"/>
      <c r="ATS86" s="1974"/>
      <c r="ATT86" s="1974"/>
      <c r="ATU86" s="1974"/>
      <c r="ATV86" s="1974"/>
      <c r="ATW86" s="1974"/>
      <c r="ATX86" s="1974"/>
      <c r="ATY86" s="1974"/>
      <c r="ATZ86" s="1974"/>
      <c r="AUA86" s="1974"/>
      <c r="AUB86" s="1974"/>
      <c r="AUC86" s="1974"/>
      <c r="AUD86" s="1974"/>
      <c r="AUE86" s="1974"/>
      <c r="AUF86" s="1974"/>
      <c r="AUH86" s="1974"/>
      <c r="AUI86" s="1974"/>
      <c r="AUJ86" s="1974"/>
      <c r="AUK86" s="1974"/>
      <c r="AUL86" s="1974"/>
      <c r="AUM86" s="1974"/>
      <c r="AUN86" s="1974"/>
      <c r="AUO86" s="1974"/>
      <c r="AUP86" s="1974"/>
      <c r="AUQ86" s="1974"/>
      <c r="AUR86" s="1974"/>
      <c r="AUS86" s="1974"/>
      <c r="AUT86" s="1974"/>
      <c r="AUU86" s="1974"/>
      <c r="AUV86" s="1974"/>
      <c r="AUW86" s="1974"/>
      <c r="AUX86" s="1974"/>
      <c r="AUY86" s="1974"/>
    </row>
    <row r="87" spans="1214:1247">
      <c r="ATR87" s="1974"/>
      <c r="ATS87" s="1974"/>
      <c r="ATT87" s="1974"/>
      <c r="ATU87" s="1974"/>
      <c r="ATV87" s="1974"/>
      <c r="ATW87" s="1974"/>
      <c r="ATX87" s="1974"/>
      <c r="ATY87" s="1974"/>
      <c r="ATZ87" s="1974"/>
      <c r="AUA87" s="1974"/>
      <c r="AUB87" s="1974"/>
      <c r="AUC87" s="1974"/>
      <c r="AUD87" s="1974"/>
      <c r="AUE87" s="1974"/>
      <c r="AUF87" s="1974"/>
      <c r="AUH87" s="1974"/>
      <c r="AUI87" s="1974"/>
      <c r="AUJ87" s="1974"/>
      <c r="AUK87" s="1974"/>
      <c r="AUL87" s="1974"/>
      <c r="AUM87" s="1974"/>
      <c r="AUN87" s="1974"/>
      <c r="AUO87" s="1974"/>
      <c r="AUP87" s="1974"/>
      <c r="AUQ87" s="1974"/>
      <c r="AUR87" s="1974"/>
      <c r="AUS87" s="1974"/>
      <c r="AUT87" s="1974"/>
      <c r="AUU87" s="1974"/>
      <c r="AUV87" s="1974"/>
      <c r="AUW87" s="1974"/>
      <c r="AUX87" s="1974"/>
      <c r="AUY87" s="1974"/>
    </row>
    <row r="88" spans="1214:1247">
      <c r="ATR88" s="1974"/>
      <c r="ATS88" s="1974"/>
      <c r="ATT88" s="1974"/>
      <c r="ATU88" s="1974"/>
      <c r="ATV88" s="1974"/>
      <c r="ATW88" s="1974"/>
      <c r="ATX88" s="1974"/>
      <c r="ATY88" s="1974"/>
      <c r="ATZ88" s="1974"/>
      <c r="AUA88" s="1974"/>
      <c r="AUB88" s="1974"/>
      <c r="AUC88" s="1974"/>
      <c r="AUD88" s="1974"/>
      <c r="AUE88" s="1974"/>
      <c r="AUF88" s="1974"/>
      <c r="AUH88" s="1974"/>
      <c r="AUI88" s="1974"/>
      <c r="AUJ88" s="1974"/>
      <c r="AUK88" s="1974"/>
      <c r="AUL88" s="1974"/>
      <c r="AUM88" s="1974"/>
      <c r="AUN88" s="1974"/>
      <c r="AUO88" s="1974"/>
      <c r="AUP88" s="1974"/>
      <c r="AUQ88" s="1974"/>
      <c r="AUR88" s="1974"/>
      <c r="AUS88" s="1974"/>
      <c r="AUT88" s="1974"/>
      <c r="AUU88" s="1974"/>
      <c r="AUV88" s="1974"/>
      <c r="AUW88" s="1974"/>
      <c r="AUX88" s="1974"/>
      <c r="AUY88" s="1974"/>
    </row>
    <row r="89" spans="1214:1247">
      <c r="ATR89" s="1974"/>
      <c r="ATS89" s="1974"/>
      <c r="ATT89" s="1974"/>
      <c r="ATU89" s="1974"/>
      <c r="ATV89" s="1974"/>
      <c r="ATW89" s="1974"/>
      <c r="ATX89" s="1974"/>
      <c r="ATY89" s="1974"/>
      <c r="ATZ89" s="1974"/>
      <c r="AUA89" s="1974"/>
      <c r="AUB89" s="1974"/>
      <c r="AUC89" s="1974"/>
      <c r="AUD89" s="1974"/>
      <c r="AUE89" s="1974"/>
      <c r="AUF89" s="1974"/>
      <c r="AUH89" s="1974"/>
      <c r="AUI89" s="1974"/>
      <c r="AUJ89" s="1974"/>
      <c r="AUK89" s="1974"/>
      <c r="AUL89" s="1974"/>
      <c r="AUM89" s="1974"/>
      <c r="AUN89" s="1974"/>
      <c r="AUO89" s="1974"/>
      <c r="AUP89" s="1974"/>
      <c r="AUQ89" s="1974"/>
      <c r="AUR89" s="1974"/>
      <c r="AUS89" s="1974"/>
      <c r="AUT89" s="1974"/>
      <c r="AUU89" s="1974"/>
      <c r="AUV89" s="1974"/>
      <c r="AUW89" s="1974"/>
      <c r="AUX89" s="1974"/>
      <c r="AUY89" s="1974"/>
    </row>
    <row r="90" spans="1214:1247">
      <c r="ATR90" s="1974"/>
      <c r="ATS90" s="1974"/>
      <c r="ATT90" s="1974"/>
      <c r="ATU90" s="1974"/>
      <c r="ATV90" s="1974"/>
      <c r="ATW90" s="1974"/>
      <c r="ATX90" s="1974"/>
      <c r="ATY90" s="1974"/>
      <c r="ATZ90" s="1974"/>
      <c r="AUA90" s="1974"/>
      <c r="AUB90" s="1974"/>
      <c r="AUC90" s="1974"/>
      <c r="AUD90" s="1974"/>
      <c r="AUE90" s="1974"/>
      <c r="AUF90" s="1974"/>
      <c r="AUH90" s="1974"/>
      <c r="AUI90" s="1974"/>
      <c r="AUJ90" s="1974"/>
      <c r="AUK90" s="1974"/>
      <c r="AUL90" s="1974"/>
      <c r="AUM90" s="1974"/>
      <c r="AUN90" s="1974"/>
      <c r="AUO90" s="1974"/>
      <c r="AUP90" s="1974"/>
      <c r="AUQ90" s="1974"/>
      <c r="AUR90" s="1974"/>
      <c r="AUS90" s="1974"/>
      <c r="AUT90" s="1974"/>
      <c r="AUU90" s="1974"/>
      <c r="AUV90" s="1974"/>
      <c r="AUW90" s="1974"/>
      <c r="AUX90" s="1974"/>
      <c r="AUY90" s="1974"/>
    </row>
    <row r="91" spans="1214:1247">
      <c r="ATR91" s="1974"/>
      <c r="ATS91" s="1974"/>
      <c r="ATT91" s="1974"/>
      <c r="ATU91" s="1974"/>
      <c r="ATV91" s="1974"/>
      <c r="ATW91" s="1974"/>
      <c r="ATX91" s="1974"/>
      <c r="ATY91" s="1974"/>
      <c r="ATZ91" s="1974"/>
      <c r="AUA91" s="1974"/>
      <c r="AUB91" s="1974"/>
      <c r="AUC91" s="1974"/>
      <c r="AUD91" s="1974"/>
      <c r="AUE91" s="1974"/>
      <c r="AUF91" s="1974"/>
      <c r="AUH91" s="1974"/>
      <c r="AUI91" s="1974"/>
      <c r="AUJ91" s="1974"/>
      <c r="AUK91" s="1974"/>
      <c r="AUL91" s="1974"/>
      <c r="AUM91" s="1974"/>
      <c r="AUN91" s="1974"/>
      <c r="AUO91" s="1974"/>
      <c r="AUP91" s="1974"/>
      <c r="AUQ91" s="1974"/>
      <c r="AUR91" s="1974"/>
      <c r="AUS91" s="1974"/>
      <c r="AUT91" s="1974"/>
      <c r="AUU91" s="1974"/>
      <c r="AUV91" s="1974"/>
      <c r="AUW91" s="1974"/>
      <c r="AUX91" s="1974"/>
      <c r="AUY91" s="1974"/>
    </row>
    <row r="92" spans="1214:1247">
      <c r="ATR92" s="1974"/>
      <c r="ATS92" s="1974"/>
      <c r="ATT92" s="1974"/>
      <c r="ATU92" s="1974"/>
      <c r="ATV92" s="1974"/>
      <c r="ATW92" s="1974"/>
      <c r="ATX92" s="1974"/>
      <c r="ATY92" s="1974"/>
      <c r="ATZ92" s="1974"/>
      <c r="AUA92" s="1974"/>
      <c r="AUB92" s="1974"/>
      <c r="AUC92" s="1974"/>
      <c r="AUD92" s="1974"/>
      <c r="AUE92" s="1974"/>
      <c r="AUF92" s="1974"/>
      <c r="AUH92" s="1974"/>
      <c r="AUI92" s="1974"/>
      <c r="AUJ92" s="1974"/>
      <c r="AUK92" s="1974"/>
      <c r="AUL92" s="1974"/>
      <c r="AUM92" s="1974"/>
      <c r="AUN92" s="1974"/>
      <c r="AUO92" s="1974"/>
      <c r="AUP92" s="1974"/>
      <c r="AUQ92" s="1974"/>
      <c r="AUR92" s="1974"/>
      <c r="AUS92" s="1974"/>
      <c r="AUT92" s="1974"/>
      <c r="AUU92" s="1974"/>
      <c r="AUV92" s="1974"/>
      <c r="AUW92" s="1974"/>
      <c r="AUX92" s="1974"/>
      <c r="AUY92" s="1974"/>
    </row>
    <row r="93" spans="1214:1247">
      <c r="ATR93" s="1974"/>
      <c r="ATS93" s="1974"/>
      <c r="ATT93" s="1974"/>
      <c r="ATU93" s="1974"/>
      <c r="ATV93" s="1974"/>
      <c r="ATW93" s="1974"/>
      <c r="ATX93" s="1974"/>
      <c r="ATY93" s="1974"/>
      <c r="ATZ93" s="1974"/>
      <c r="AUA93" s="1974"/>
      <c r="AUB93" s="1974"/>
      <c r="AUC93" s="1974"/>
      <c r="AUD93" s="1974"/>
      <c r="AUE93" s="1974"/>
      <c r="AUF93" s="1974"/>
      <c r="AUH93" s="1974"/>
      <c r="AUI93" s="1974"/>
      <c r="AUJ93" s="1974"/>
      <c r="AUK93" s="1974"/>
      <c r="AUL93" s="1974"/>
      <c r="AUM93" s="1974"/>
      <c r="AUN93" s="1974"/>
      <c r="AUO93" s="1974"/>
      <c r="AUP93" s="1974"/>
      <c r="AUQ93" s="1974"/>
      <c r="AUR93" s="1974"/>
      <c r="AUS93" s="1974"/>
      <c r="AUT93" s="1974"/>
      <c r="AUU93" s="1974"/>
      <c r="AUV93" s="1974"/>
      <c r="AUW93" s="1974"/>
      <c r="AUX93" s="1974"/>
      <c r="AUY93" s="1974"/>
    </row>
    <row r="94" spans="1214:1247">
      <c r="ATR94" s="1974"/>
      <c r="ATS94" s="1974"/>
      <c r="ATT94" s="1974"/>
      <c r="ATU94" s="1974"/>
      <c r="ATV94" s="1974"/>
      <c r="ATW94" s="1974"/>
      <c r="ATX94" s="1974"/>
      <c r="ATY94" s="1974"/>
      <c r="ATZ94" s="1974"/>
      <c r="AUA94" s="1974"/>
      <c r="AUB94" s="1974"/>
      <c r="AUC94" s="1974"/>
      <c r="AUD94" s="1974"/>
      <c r="AUE94" s="1974"/>
      <c r="AUF94" s="1974"/>
      <c r="AUH94" s="1974"/>
      <c r="AUI94" s="1974"/>
      <c r="AUJ94" s="1974"/>
      <c r="AUK94" s="1974"/>
      <c r="AUL94" s="1974"/>
      <c r="AUM94" s="1974"/>
      <c r="AUN94" s="1974"/>
      <c r="AUO94" s="1974"/>
      <c r="AUP94" s="1974"/>
      <c r="AUQ94" s="1974"/>
      <c r="AUR94" s="1974"/>
      <c r="AUS94" s="1974"/>
      <c r="AUT94" s="1974"/>
      <c r="AUU94" s="1974"/>
      <c r="AUV94" s="1974"/>
      <c r="AUW94" s="1974"/>
      <c r="AUX94" s="1974"/>
      <c r="AUY94" s="1974"/>
    </row>
    <row r="95" spans="1214:1247">
      <c r="ATR95" s="1974"/>
      <c r="ATS95" s="1974"/>
      <c r="ATT95" s="1974"/>
      <c r="ATU95" s="1974"/>
      <c r="ATV95" s="1974"/>
      <c r="ATW95" s="1974"/>
      <c r="ATX95" s="1974"/>
      <c r="ATY95" s="1974"/>
      <c r="ATZ95" s="1974"/>
      <c r="AUA95" s="1974"/>
      <c r="AUB95" s="1974"/>
      <c r="AUC95" s="1974"/>
      <c r="AUD95" s="1974"/>
      <c r="AUE95" s="1974"/>
      <c r="AUF95" s="1974"/>
      <c r="AUH95" s="1974"/>
      <c r="AUI95" s="1974"/>
      <c r="AUJ95" s="1974"/>
      <c r="AUK95" s="1974"/>
      <c r="AUL95" s="1974"/>
      <c r="AUM95" s="1974"/>
      <c r="AUN95" s="1974"/>
      <c r="AUO95" s="1974"/>
      <c r="AUP95" s="1974"/>
      <c r="AUQ95" s="1974"/>
      <c r="AUR95" s="1974"/>
      <c r="AUS95" s="1974"/>
      <c r="AUT95" s="1974"/>
      <c r="AUU95" s="1974"/>
      <c r="AUV95" s="1974"/>
      <c r="AUW95" s="1974"/>
      <c r="AUX95" s="1974"/>
      <c r="AUY95" s="1974"/>
    </row>
    <row r="96" spans="1214:1247">
      <c r="ATR96" s="1974"/>
      <c r="ATS96" s="1974"/>
      <c r="ATT96" s="1974"/>
      <c r="ATU96" s="1974"/>
      <c r="ATV96" s="1974"/>
      <c r="ATW96" s="1974"/>
      <c r="ATX96" s="1974"/>
      <c r="ATY96" s="1974"/>
      <c r="ATZ96" s="1974"/>
      <c r="AUA96" s="1974"/>
      <c r="AUB96" s="1974"/>
      <c r="AUC96" s="1974"/>
      <c r="AUD96" s="1974"/>
      <c r="AUE96" s="1974"/>
      <c r="AUF96" s="1974"/>
      <c r="AUH96" s="1974"/>
      <c r="AUI96" s="1974"/>
      <c r="AUJ96" s="1974"/>
      <c r="AUK96" s="1974"/>
      <c r="AUL96" s="1974"/>
      <c r="AUM96" s="1974"/>
      <c r="AUN96" s="1974"/>
      <c r="AUO96" s="1974"/>
      <c r="AUP96" s="1974"/>
      <c r="AUQ96" s="1974"/>
      <c r="AUR96" s="1974"/>
      <c r="AUS96" s="1974"/>
      <c r="AUT96" s="1974"/>
      <c r="AUU96" s="1974"/>
      <c r="AUV96" s="1974"/>
      <c r="AUW96" s="1974"/>
      <c r="AUX96" s="1974"/>
      <c r="AUY96" s="1974"/>
    </row>
    <row r="97" spans="1214:1247">
      <c r="ATR97" s="1974"/>
      <c r="ATS97" s="1974"/>
      <c r="ATT97" s="1974"/>
      <c r="ATU97" s="1974"/>
      <c r="ATV97" s="1974"/>
      <c r="ATW97" s="1974"/>
      <c r="ATX97" s="1974"/>
      <c r="ATY97" s="1974"/>
      <c r="ATZ97" s="1974"/>
      <c r="AUA97" s="1974"/>
      <c r="AUB97" s="1974"/>
      <c r="AUC97" s="1974"/>
      <c r="AUD97" s="1974"/>
      <c r="AUE97" s="1974"/>
      <c r="AUF97" s="1974"/>
      <c r="AUH97" s="1974"/>
      <c r="AUI97" s="1974"/>
      <c r="AUJ97" s="1974"/>
      <c r="AUK97" s="1974"/>
      <c r="AUL97" s="1974"/>
      <c r="AUM97" s="1974"/>
      <c r="AUN97" s="1974"/>
      <c r="AUO97" s="1974"/>
      <c r="AUP97" s="1974"/>
      <c r="AUQ97" s="1974"/>
      <c r="AUR97" s="1974"/>
      <c r="AUS97" s="1974"/>
      <c r="AUT97" s="1974"/>
      <c r="AUU97" s="1974"/>
      <c r="AUV97" s="1974"/>
      <c r="AUW97" s="1974"/>
      <c r="AUX97" s="1974"/>
      <c r="AUY97" s="1974"/>
    </row>
    <row r="98" spans="1214:1247">
      <c r="ATR98" s="1974"/>
      <c r="ATS98" s="1974"/>
      <c r="ATT98" s="1974"/>
      <c r="ATU98" s="1974"/>
      <c r="ATV98" s="1974"/>
      <c r="ATW98" s="1974"/>
      <c r="ATX98" s="1974"/>
      <c r="ATY98" s="1974"/>
      <c r="ATZ98" s="1974"/>
      <c r="AUA98" s="1974"/>
      <c r="AUB98" s="1974"/>
      <c r="AUC98" s="1974"/>
      <c r="AUD98" s="1974"/>
      <c r="AUE98" s="1974"/>
      <c r="AUF98" s="1974"/>
      <c r="AUH98" s="1974"/>
      <c r="AUI98" s="1974"/>
      <c r="AUJ98" s="1974"/>
      <c r="AUK98" s="1974"/>
      <c r="AUL98" s="1974"/>
      <c r="AUM98" s="1974"/>
      <c r="AUN98" s="1974"/>
      <c r="AUO98" s="1974"/>
      <c r="AUP98" s="1974"/>
      <c r="AUQ98" s="1974"/>
      <c r="AUR98" s="1974"/>
      <c r="AUS98" s="1974"/>
      <c r="AUT98" s="1974"/>
      <c r="AUU98" s="1974"/>
      <c r="AUV98" s="1974"/>
      <c r="AUW98" s="1974"/>
      <c r="AUX98" s="1974"/>
      <c r="AUY98" s="1974"/>
    </row>
    <row r="99" spans="1214:1247">
      <c r="ATR99" s="1974"/>
      <c r="ATS99" s="1974"/>
      <c r="ATT99" s="1974"/>
      <c r="ATU99" s="1974"/>
      <c r="ATV99" s="1974"/>
      <c r="ATW99" s="1974"/>
      <c r="ATX99" s="1974"/>
      <c r="ATY99" s="1974"/>
      <c r="ATZ99" s="1974"/>
      <c r="AUA99" s="1974"/>
      <c r="AUB99" s="1974"/>
      <c r="AUC99" s="1974"/>
      <c r="AUD99" s="1974"/>
      <c r="AUE99" s="1974"/>
      <c r="AUF99" s="1974"/>
      <c r="AUH99" s="1974"/>
      <c r="AUI99" s="1974"/>
      <c r="AUJ99" s="1974"/>
      <c r="AUK99" s="1974"/>
      <c r="AUL99" s="1974"/>
      <c r="AUM99" s="1974"/>
      <c r="AUN99" s="1974"/>
      <c r="AUO99" s="1974"/>
      <c r="AUP99" s="1974"/>
      <c r="AUQ99" s="1974"/>
      <c r="AUR99" s="1974"/>
      <c r="AUS99" s="1974"/>
      <c r="AUT99" s="1974"/>
      <c r="AUU99" s="1974"/>
      <c r="AUV99" s="1974"/>
      <c r="AUW99" s="1974"/>
      <c r="AUX99" s="1974"/>
      <c r="AUY99" s="1974"/>
    </row>
    <row r="100" spans="1214:1247">
      <c r="ATR100" s="1974"/>
      <c r="ATS100" s="1974"/>
      <c r="ATT100" s="1974"/>
      <c r="ATU100" s="1974"/>
      <c r="ATV100" s="1974"/>
      <c r="ATW100" s="1974"/>
      <c r="ATX100" s="1974"/>
      <c r="ATY100" s="1974"/>
      <c r="ATZ100" s="1974"/>
      <c r="AUA100" s="1974"/>
      <c r="AUB100" s="1974"/>
      <c r="AUC100" s="1974"/>
      <c r="AUD100" s="1974"/>
      <c r="AUE100" s="1974"/>
      <c r="AUF100" s="1974"/>
      <c r="AUH100" s="1974"/>
      <c r="AUI100" s="1974"/>
      <c r="AUJ100" s="1974"/>
      <c r="AUK100" s="1974"/>
      <c r="AUL100" s="1974"/>
      <c r="AUM100" s="1974"/>
      <c r="AUN100" s="1974"/>
      <c r="AUO100" s="1974"/>
      <c r="AUP100" s="1974"/>
      <c r="AUQ100" s="1974"/>
      <c r="AUR100" s="1974"/>
      <c r="AUS100" s="1974"/>
      <c r="AUT100" s="1974"/>
      <c r="AUU100" s="1974"/>
      <c r="AUV100" s="1974"/>
      <c r="AUW100" s="1974"/>
      <c r="AUX100" s="1974"/>
      <c r="AUY100" s="1974"/>
    </row>
    <row r="101" spans="1214:1247">
      <c r="ATR101" s="1974"/>
      <c r="ATS101" s="1974"/>
      <c r="ATT101" s="1974"/>
      <c r="ATU101" s="1974"/>
      <c r="ATV101" s="1974"/>
      <c r="ATW101" s="1974"/>
      <c r="ATX101" s="1974"/>
      <c r="ATY101" s="1974"/>
      <c r="ATZ101" s="1974"/>
      <c r="AUA101" s="1974"/>
      <c r="AUB101" s="1974"/>
      <c r="AUC101" s="1974"/>
      <c r="AUD101" s="1974"/>
      <c r="AUE101" s="1974"/>
      <c r="AUF101" s="1974"/>
      <c r="AUH101" s="1974"/>
      <c r="AUI101" s="1974"/>
      <c r="AUJ101" s="1974"/>
      <c r="AUK101" s="1974"/>
      <c r="AUL101" s="1974"/>
      <c r="AUM101" s="1974"/>
      <c r="AUN101" s="1974"/>
      <c r="AUO101" s="1974"/>
      <c r="AUP101" s="1974"/>
      <c r="AUQ101" s="1974"/>
      <c r="AUR101" s="1974"/>
      <c r="AUS101" s="1974"/>
      <c r="AUT101" s="1974"/>
      <c r="AUU101" s="1974"/>
      <c r="AUV101" s="1974"/>
      <c r="AUW101" s="1974"/>
      <c r="AUX101" s="1974"/>
      <c r="AUY101" s="1974"/>
    </row>
    <row r="102" spans="1214:1247">
      <c r="ATR102" s="1974"/>
      <c r="ATS102" s="1974"/>
      <c r="ATT102" s="1974"/>
      <c r="ATU102" s="1974"/>
      <c r="ATV102" s="1974"/>
      <c r="ATW102" s="1974"/>
      <c r="ATX102" s="1974"/>
      <c r="ATY102" s="1974"/>
      <c r="ATZ102" s="1974"/>
      <c r="AUA102" s="1974"/>
      <c r="AUB102" s="1974"/>
      <c r="AUC102" s="1974"/>
      <c r="AUD102" s="1974"/>
      <c r="AUE102" s="1974"/>
      <c r="AUF102" s="1974"/>
      <c r="AUH102" s="1974"/>
      <c r="AUI102" s="1974"/>
      <c r="AUJ102" s="1974"/>
      <c r="AUK102" s="1974"/>
      <c r="AUL102" s="1974"/>
      <c r="AUM102" s="1974"/>
      <c r="AUN102" s="1974"/>
      <c r="AUO102" s="1974"/>
      <c r="AUP102" s="1974"/>
      <c r="AUQ102" s="1974"/>
      <c r="AUR102" s="1974"/>
      <c r="AUS102" s="1974"/>
      <c r="AUT102" s="1974"/>
      <c r="AUU102" s="1974"/>
      <c r="AUV102" s="1974"/>
      <c r="AUW102" s="1974"/>
      <c r="AUX102" s="1974"/>
      <c r="AUY102" s="1974"/>
    </row>
    <row r="103" spans="1214:1247">
      <c r="ATR103" s="1974"/>
      <c r="ATS103" s="1974"/>
      <c r="ATT103" s="1974"/>
      <c r="ATU103" s="1974"/>
      <c r="ATV103" s="1974"/>
      <c r="ATW103" s="1974"/>
      <c r="ATX103" s="1974"/>
      <c r="ATY103" s="1974"/>
      <c r="ATZ103" s="1974"/>
      <c r="AUA103" s="1974"/>
      <c r="AUB103" s="1974"/>
      <c r="AUC103" s="1974"/>
      <c r="AUD103" s="1974"/>
      <c r="AUE103" s="1974"/>
      <c r="AUF103" s="1974"/>
      <c r="AUH103" s="1974"/>
      <c r="AUI103" s="1974"/>
      <c r="AUJ103" s="1974"/>
      <c r="AUK103" s="1974"/>
      <c r="AUL103" s="1974"/>
      <c r="AUM103" s="1974"/>
      <c r="AUN103" s="1974"/>
      <c r="AUO103" s="1974"/>
      <c r="AUP103" s="1974"/>
      <c r="AUQ103" s="1974"/>
      <c r="AUR103" s="1974"/>
      <c r="AUS103" s="1974"/>
      <c r="AUT103" s="1974"/>
      <c r="AUU103" s="1974"/>
      <c r="AUV103" s="1974"/>
      <c r="AUW103" s="1974"/>
      <c r="AUX103" s="1974"/>
      <c r="AUY103" s="1974"/>
    </row>
    <row r="104" spans="1214:1247">
      <c r="ATR104" s="1974"/>
      <c r="ATS104" s="1974"/>
      <c r="ATT104" s="1974"/>
      <c r="ATU104" s="1974"/>
      <c r="ATV104" s="1974"/>
      <c r="ATW104" s="1974"/>
      <c r="ATX104" s="1974"/>
      <c r="ATY104" s="1974"/>
      <c r="ATZ104" s="1974"/>
      <c r="AUA104" s="1974"/>
      <c r="AUB104" s="1974"/>
      <c r="AUC104" s="1974"/>
      <c r="AUD104" s="1974"/>
      <c r="AUE104" s="1974"/>
      <c r="AUF104" s="1974"/>
      <c r="AUH104" s="1974"/>
      <c r="AUI104" s="1974"/>
      <c r="AUJ104" s="1974"/>
      <c r="AUK104" s="1974"/>
      <c r="AUL104" s="1974"/>
      <c r="AUM104" s="1974"/>
      <c r="AUN104" s="1974"/>
      <c r="AUO104" s="1974"/>
      <c r="AUP104" s="1974"/>
      <c r="AUQ104" s="1974"/>
      <c r="AUR104" s="1974"/>
      <c r="AUS104" s="1974"/>
      <c r="AUT104" s="1974"/>
      <c r="AUU104" s="1974"/>
      <c r="AUV104" s="1974"/>
      <c r="AUW104" s="1974"/>
      <c r="AUX104" s="1974"/>
      <c r="AUY104" s="1974"/>
    </row>
    <row r="105" spans="1214:1247">
      <c r="ATR105" s="1974"/>
      <c r="ATS105" s="1974"/>
      <c r="ATT105" s="1974"/>
      <c r="ATU105" s="1974"/>
      <c r="ATV105" s="1974"/>
      <c r="ATW105" s="1974"/>
      <c r="ATX105" s="1974"/>
      <c r="ATY105" s="1974"/>
      <c r="ATZ105" s="1974"/>
      <c r="AUA105" s="1974"/>
      <c r="AUB105" s="1974"/>
      <c r="AUC105" s="1974"/>
      <c r="AUD105" s="1974"/>
      <c r="AUE105" s="1974"/>
      <c r="AUF105" s="1974"/>
      <c r="AUH105" s="1974"/>
      <c r="AUI105" s="1974"/>
      <c r="AUJ105" s="1974"/>
      <c r="AUK105" s="1974"/>
      <c r="AUL105" s="1974"/>
      <c r="AUM105" s="1974"/>
      <c r="AUN105" s="1974"/>
      <c r="AUO105" s="1974"/>
      <c r="AUP105" s="1974"/>
      <c r="AUQ105" s="1974"/>
      <c r="AUR105" s="1974"/>
      <c r="AUS105" s="1974"/>
      <c r="AUT105" s="1974"/>
      <c r="AUU105" s="1974"/>
      <c r="AUV105" s="1974"/>
      <c r="AUW105" s="1974"/>
      <c r="AUX105" s="1974"/>
      <c r="AUY105" s="1974"/>
    </row>
    <row r="106" spans="1214:1247">
      <c r="ATR106" s="1974"/>
      <c r="ATS106" s="1974"/>
      <c r="ATT106" s="1974"/>
      <c r="ATU106" s="1974"/>
      <c r="ATV106" s="1974"/>
      <c r="ATW106" s="1974"/>
      <c r="ATX106" s="1974"/>
      <c r="ATY106" s="1974"/>
      <c r="ATZ106" s="1974"/>
      <c r="AUA106" s="1974"/>
      <c r="AUB106" s="1974"/>
      <c r="AUC106" s="1974"/>
      <c r="AUD106" s="1974"/>
      <c r="AUE106" s="1974"/>
      <c r="AUF106" s="1974"/>
      <c r="AUH106" s="1974"/>
      <c r="AUI106" s="1974"/>
      <c r="AUJ106" s="1974"/>
      <c r="AUK106" s="1974"/>
      <c r="AUL106" s="1974"/>
      <c r="AUM106" s="1974"/>
      <c r="AUN106" s="1974"/>
      <c r="AUO106" s="1974"/>
      <c r="AUP106" s="1974"/>
      <c r="AUQ106" s="1974"/>
      <c r="AUR106" s="1974"/>
      <c r="AUS106" s="1974"/>
      <c r="AUT106" s="1974"/>
      <c r="AUU106" s="1974"/>
      <c r="AUV106" s="1974"/>
      <c r="AUW106" s="1974"/>
      <c r="AUX106" s="1974"/>
      <c r="AUY106" s="1974"/>
    </row>
    <row r="107" spans="1214:1247">
      <c r="ATR107" s="1974"/>
      <c r="ATS107" s="1974"/>
      <c r="ATT107" s="1974"/>
      <c r="ATU107" s="1974"/>
      <c r="ATV107" s="1974"/>
      <c r="ATW107" s="1974"/>
      <c r="ATX107" s="1974"/>
      <c r="ATY107" s="1974"/>
      <c r="ATZ107" s="1974"/>
      <c r="AUA107" s="1974"/>
      <c r="AUB107" s="1974"/>
      <c r="AUC107" s="1974"/>
      <c r="AUD107" s="1974"/>
      <c r="AUE107" s="1974"/>
      <c r="AUF107" s="1974"/>
      <c r="AUH107" s="1974"/>
      <c r="AUI107" s="1974"/>
      <c r="AUJ107" s="1974"/>
      <c r="AUK107" s="1974"/>
      <c r="AUL107" s="1974"/>
      <c r="AUM107" s="1974"/>
      <c r="AUN107" s="1974"/>
      <c r="AUO107" s="1974"/>
      <c r="AUP107" s="1974"/>
      <c r="AUQ107" s="1974"/>
      <c r="AUR107" s="1974"/>
      <c r="AUS107" s="1974"/>
      <c r="AUT107" s="1974"/>
      <c r="AUU107" s="1974"/>
      <c r="AUV107" s="1974"/>
      <c r="AUW107" s="1974"/>
      <c r="AUX107" s="1974"/>
      <c r="AUY107" s="1974"/>
    </row>
    <row r="108" spans="1214:1247">
      <c r="ATR108" s="1974"/>
      <c r="ATS108" s="1974"/>
      <c r="ATT108" s="1974"/>
      <c r="ATU108" s="1974"/>
      <c r="ATV108" s="1974"/>
      <c r="ATW108" s="1974"/>
      <c r="ATX108" s="1974"/>
      <c r="ATY108" s="1974"/>
      <c r="ATZ108" s="1974"/>
      <c r="AUA108" s="1974"/>
      <c r="AUB108" s="1974"/>
      <c r="AUC108" s="1974"/>
      <c r="AUD108" s="1974"/>
      <c r="AUE108" s="1974"/>
      <c r="AUF108" s="1974"/>
      <c r="AUH108" s="1974"/>
      <c r="AUI108" s="1974"/>
      <c r="AUJ108" s="1974"/>
      <c r="AUK108" s="1974"/>
      <c r="AUL108" s="1974"/>
      <c r="AUM108" s="1974"/>
      <c r="AUN108" s="1974"/>
      <c r="AUO108" s="1974"/>
      <c r="AUP108" s="1974"/>
      <c r="AUQ108" s="1974"/>
      <c r="AUR108" s="1974"/>
      <c r="AUS108" s="1974"/>
      <c r="AUT108" s="1974"/>
      <c r="AUU108" s="1974"/>
      <c r="AUV108" s="1974"/>
      <c r="AUW108" s="1974"/>
      <c r="AUX108" s="1974"/>
      <c r="AUY108" s="1974"/>
    </row>
    <row r="109" spans="1214:1247">
      <c r="ATR109" s="1974"/>
      <c r="ATS109" s="1974"/>
      <c r="ATT109" s="1974"/>
      <c r="ATU109" s="1974"/>
      <c r="ATV109" s="1974"/>
      <c r="ATW109" s="1974"/>
      <c r="ATX109" s="1974"/>
      <c r="ATY109" s="1974"/>
      <c r="ATZ109" s="1974"/>
      <c r="AUA109" s="1974"/>
      <c r="AUB109" s="1974"/>
      <c r="AUC109" s="1974"/>
      <c r="AUD109" s="1974"/>
      <c r="AUE109" s="1974"/>
      <c r="AUF109" s="1974"/>
      <c r="AUH109" s="1974"/>
      <c r="AUI109" s="1974"/>
      <c r="AUJ109" s="1974"/>
      <c r="AUK109" s="1974"/>
      <c r="AUL109" s="1974"/>
      <c r="AUM109" s="1974"/>
      <c r="AUN109" s="1974"/>
      <c r="AUO109" s="1974"/>
      <c r="AUP109" s="1974"/>
      <c r="AUQ109" s="1974"/>
      <c r="AUR109" s="1974"/>
      <c r="AUS109" s="1974"/>
      <c r="AUT109" s="1974"/>
      <c r="AUU109" s="1974"/>
      <c r="AUV109" s="1974"/>
      <c r="AUW109" s="1974"/>
      <c r="AUX109" s="1974"/>
      <c r="AUY109" s="1974"/>
    </row>
    <row r="110" spans="1214:1247">
      <c r="ATR110" s="1974"/>
      <c r="ATS110" s="1974"/>
      <c r="ATT110" s="1974"/>
      <c r="ATU110" s="1974"/>
      <c r="ATV110" s="1974"/>
      <c r="ATW110" s="1974"/>
      <c r="ATX110" s="1974"/>
      <c r="ATY110" s="1974"/>
      <c r="ATZ110" s="1974"/>
      <c r="AUA110" s="1974"/>
      <c r="AUB110" s="1974"/>
      <c r="AUC110" s="1974"/>
      <c r="AUD110" s="1974"/>
      <c r="AUE110" s="1974"/>
      <c r="AUF110" s="1974"/>
      <c r="AUH110" s="1974"/>
      <c r="AUI110" s="1974"/>
      <c r="AUJ110" s="1974"/>
      <c r="AUK110" s="1974"/>
      <c r="AUL110" s="1974"/>
      <c r="AUM110" s="1974"/>
      <c r="AUN110" s="1974"/>
      <c r="AUO110" s="1974"/>
      <c r="AUP110" s="1974"/>
      <c r="AUQ110" s="1974"/>
      <c r="AUR110" s="1974"/>
      <c r="AUS110" s="1974"/>
      <c r="AUT110" s="1974"/>
      <c r="AUU110" s="1974"/>
      <c r="AUV110" s="1974"/>
      <c r="AUW110" s="1974"/>
      <c r="AUX110" s="1974"/>
      <c r="AUY110" s="1974"/>
    </row>
    <row r="111" spans="1214:1247">
      <c r="ATR111" s="1974"/>
      <c r="ATS111" s="1974"/>
      <c r="ATT111" s="1974"/>
      <c r="ATU111" s="1974"/>
      <c r="ATV111" s="1974"/>
      <c r="ATW111" s="1974"/>
      <c r="ATX111" s="1974"/>
      <c r="ATY111" s="1974"/>
      <c r="ATZ111" s="1974"/>
      <c r="AUA111" s="1974"/>
      <c r="AUB111" s="1974"/>
      <c r="AUC111" s="1974"/>
      <c r="AUD111" s="1974"/>
      <c r="AUE111" s="1974"/>
      <c r="AUF111" s="1974"/>
      <c r="AUH111" s="1974"/>
      <c r="AUI111" s="1974"/>
      <c r="AUJ111" s="1974"/>
      <c r="AUK111" s="1974"/>
      <c r="AUL111" s="1974"/>
      <c r="AUM111" s="1974"/>
      <c r="AUN111" s="1974"/>
      <c r="AUO111" s="1974"/>
      <c r="AUP111" s="1974"/>
      <c r="AUQ111" s="1974"/>
      <c r="AUR111" s="1974"/>
      <c r="AUS111" s="1974"/>
      <c r="AUT111" s="1974"/>
      <c r="AUU111" s="1974"/>
      <c r="AUV111" s="1974"/>
      <c r="AUW111" s="1974"/>
      <c r="AUX111" s="1974"/>
      <c r="AUY111" s="1974"/>
    </row>
    <row r="112" spans="1214:1247">
      <c r="ATR112" s="1974"/>
      <c r="ATS112" s="1974"/>
      <c r="ATT112" s="1974"/>
      <c r="ATU112" s="1974"/>
      <c r="ATV112" s="1974"/>
      <c r="ATW112" s="1974"/>
      <c r="ATX112" s="1974"/>
      <c r="ATY112" s="1974"/>
      <c r="ATZ112" s="1974"/>
      <c r="AUA112" s="1974"/>
      <c r="AUB112" s="1974"/>
      <c r="AUC112" s="1974"/>
      <c r="AUD112" s="1974"/>
      <c r="AUE112" s="1974"/>
      <c r="AUF112" s="1974"/>
      <c r="AUH112" s="1974"/>
      <c r="AUI112" s="1974"/>
      <c r="AUJ112" s="1974"/>
      <c r="AUK112" s="1974"/>
      <c r="AUL112" s="1974"/>
      <c r="AUM112" s="1974"/>
      <c r="AUN112" s="1974"/>
      <c r="AUO112" s="1974"/>
      <c r="AUP112" s="1974"/>
      <c r="AUQ112" s="1974"/>
      <c r="AUR112" s="1974"/>
      <c r="AUS112" s="1974"/>
      <c r="AUT112" s="1974"/>
      <c r="AUU112" s="1974"/>
      <c r="AUV112" s="1974"/>
      <c r="AUW112" s="1974"/>
      <c r="AUX112" s="1974"/>
      <c r="AUY112" s="1974"/>
    </row>
    <row r="113" spans="1214:1247">
      <c r="ATR113" s="1974"/>
      <c r="ATS113" s="1974"/>
      <c r="ATT113" s="1974"/>
      <c r="ATU113" s="1974"/>
      <c r="ATV113" s="1974"/>
      <c r="ATW113" s="1974"/>
      <c r="ATX113" s="1974"/>
      <c r="ATY113" s="1974"/>
      <c r="ATZ113" s="1974"/>
      <c r="AUA113" s="1974"/>
      <c r="AUB113" s="1974"/>
      <c r="AUC113" s="1974"/>
      <c r="AUD113" s="1974"/>
      <c r="AUE113" s="1974"/>
      <c r="AUF113" s="1974"/>
      <c r="AUH113" s="1974"/>
      <c r="AUI113" s="1974"/>
      <c r="AUJ113" s="1974"/>
      <c r="AUK113" s="1974"/>
      <c r="AUL113" s="1974"/>
      <c r="AUM113" s="1974"/>
      <c r="AUN113" s="1974"/>
      <c r="AUO113" s="1974"/>
      <c r="AUP113" s="1974"/>
      <c r="AUQ113" s="1974"/>
      <c r="AUR113" s="1974"/>
      <c r="AUS113" s="1974"/>
      <c r="AUT113" s="1974"/>
      <c r="AUU113" s="1974"/>
      <c r="AUV113" s="1974"/>
      <c r="AUW113" s="1974"/>
      <c r="AUX113" s="1974"/>
      <c r="AUY113" s="1974"/>
    </row>
    <row r="114" spans="1214:1247">
      <c r="ATR114" s="1974"/>
      <c r="ATS114" s="1974"/>
      <c r="ATT114" s="1974"/>
      <c r="ATU114" s="1974"/>
      <c r="ATV114" s="1974"/>
      <c r="ATW114" s="1974"/>
      <c r="ATX114" s="1974"/>
      <c r="ATY114" s="1974"/>
      <c r="ATZ114" s="1974"/>
      <c r="AUA114" s="1974"/>
      <c r="AUB114" s="1974"/>
      <c r="AUC114" s="1974"/>
      <c r="AUD114" s="1974"/>
      <c r="AUE114" s="1974"/>
      <c r="AUF114" s="1974"/>
      <c r="AUH114" s="1974"/>
      <c r="AUI114" s="1974"/>
      <c r="AUJ114" s="1974"/>
      <c r="AUK114" s="1974"/>
      <c r="AUL114" s="1974"/>
      <c r="AUM114" s="1974"/>
      <c r="AUN114" s="1974"/>
      <c r="AUO114" s="1974"/>
      <c r="AUP114" s="1974"/>
      <c r="AUQ114" s="1974"/>
      <c r="AUR114" s="1974"/>
      <c r="AUS114" s="1974"/>
      <c r="AUT114" s="1974"/>
      <c r="AUU114" s="1974"/>
      <c r="AUV114" s="1974"/>
      <c r="AUW114" s="1974"/>
      <c r="AUX114" s="1974"/>
      <c r="AUY114" s="1974"/>
    </row>
    <row r="115" spans="1214:1247">
      <c r="ATR115" s="1974"/>
      <c r="ATS115" s="1974"/>
      <c r="ATT115" s="1974"/>
      <c r="ATU115" s="1974"/>
      <c r="ATV115" s="1974"/>
      <c r="ATW115" s="1974"/>
      <c r="ATX115" s="1974"/>
      <c r="ATY115" s="1974"/>
      <c r="ATZ115" s="1974"/>
      <c r="AUA115" s="1974"/>
      <c r="AUB115" s="1974"/>
      <c r="AUC115" s="1974"/>
      <c r="AUD115" s="1974"/>
      <c r="AUE115" s="1974"/>
      <c r="AUF115" s="1974"/>
      <c r="AUH115" s="1974"/>
      <c r="AUI115" s="1974"/>
      <c r="AUJ115" s="1974"/>
      <c r="AUK115" s="1974"/>
      <c r="AUL115" s="1974"/>
      <c r="AUM115" s="1974"/>
      <c r="AUN115" s="1974"/>
      <c r="AUO115" s="1974"/>
      <c r="AUP115" s="1974"/>
      <c r="AUQ115" s="1974"/>
      <c r="AUR115" s="1974"/>
      <c r="AUS115" s="1974"/>
      <c r="AUT115" s="1974"/>
      <c r="AUU115" s="1974"/>
      <c r="AUV115" s="1974"/>
      <c r="AUW115" s="1974"/>
      <c r="AUX115" s="1974"/>
      <c r="AUY115" s="1974"/>
    </row>
    <row r="116" spans="1214:1247">
      <c r="ATR116" s="1974"/>
      <c r="ATS116" s="1974"/>
      <c r="ATT116" s="1974"/>
      <c r="ATU116" s="1974"/>
      <c r="ATV116" s="1974"/>
      <c r="ATW116" s="1974"/>
      <c r="ATX116" s="1974"/>
      <c r="ATY116" s="1974"/>
      <c r="ATZ116" s="1974"/>
      <c r="AUA116" s="1974"/>
      <c r="AUB116" s="1974"/>
      <c r="AUC116" s="1974"/>
      <c r="AUD116" s="1974"/>
      <c r="AUE116" s="1974"/>
      <c r="AUF116" s="1974"/>
      <c r="AUH116" s="1974"/>
      <c r="AUI116" s="1974"/>
      <c r="AUJ116" s="1974"/>
      <c r="AUK116" s="1974"/>
      <c r="AUL116" s="1974"/>
      <c r="AUM116" s="1974"/>
      <c r="AUN116" s="1974"/>
      <c r="AUO116" s="1974"/>
      <c r="AUP116" s="1974"/>
      <c r="AUQ116" s="1974"/>
      <c r="AUR116" s="1974"/>
      <c r="AUS116" s="1974"/>
      <c r="AUT116" s="1974"/>
      <c r="AUU116" s="1974"/>
      <c r="AUV116" s="1974"/>
      <c r="AUW116" s="1974"/>
      <c r="AUX116" s="1974"/>
      <c r="AUY116" s="1974"/>
    </row>
    <row r="117" spans="1214:1247">
      <c r="ATR117" s="1974"/>
      <c r="ATS117" s="1974"/>
      <c r="ATT117" s="1974"/>
      <c r="ATU117" s="1974"/>
      <c r="ATV117" s="1974"/>
      <c r="ATW117" s="1974"/>
      <c r="ATX117" s="1974"/>
      <c r="ATY117" s="1974"/>
      <c r="ATZ117" s="1974"/>
      <c r="AUA117" s="1974"/>
      <c r="AUB117" s="1974"/>
      <c r="AUC117" s="1974"/>
      <c r="AUD117" s="1974"/>
      <c r="AUE117" s="1974"/>
      <c r="AUF117" s="1974"/>
      <c r="AUH117" s="1974"/>
      <c r="AUI117" s="1974"/>
      <c r="AUJ117" s="1974"/>
      <c r="AUK117" s="1974"/>
      <c r="AUL117" s="1974"/>
      <c r="AUM117" s="1974"/>
      <c r="AUN117" s="1974"/>
      <c r="AUO117" s="1974"/>
      <c r="AUP117" s="1974"/>
      <c r="AUQ117" s="1974"/>
      <c r="AUR117" s="1974"/>
      <c r="AUS117" s="1974"/>
      <c r="AUT117" s="1974"/>
      <c r="AUU117" s="1974"/>
      <c r="AUV117" s="1974"/>
      <c r="AUW117" s="1974"/>
      <c r="AUX117" s="1974"/>
      <c r="AUY117" s="1974"/>
    </row>
    <row r="118" spans="1214:1247">
      <c r="ATR118" s="1974"/>
      <c r="ATS118" s="1974"/>
      <c r="ATT118" s="1974"/>
      <c r="ATU118" s="1974"/>
      <c r="ATV118" s="1974"/>
      <c r="ATW118" s="1974"/>
      <c r="ATX118" s="1974"/>
      <c r="ATY118" s="1974"/>
      <c r="ATZ118" s="1974"/>
      <c r="AUA118" s="1974"/>
      <c r="AUB118" s="1974"/>
      <c r="AUC118" s="1974"/>
      <c r="AUD118" s="1974"/>
      <c r="AUE118" s="1974"/>
      <c r="AUF118" s="1974"/>
      <c r="AUH118" s="1974"/>
      <c r="AUI118" s="1974"/>
      <c r="AUJ118" s="1974"/>
      <c r="AUK118" s="1974"/>
      <c r="AUL118" s="1974"/>
      <c r="AUM118" s="1974"/>
      <c r="AUN118" s="1974"/>
      <c r="AUO118" s="1974"/>
      <c r="AUP118" s="1974"/>
      <c r="AUQ118" s="1974"/>
      <c r="AUR118" s="1974"/>
      <c r="AUS118" s="1974"/>
      <c r="AUT118" s="1974"/>
      <c r="AUU118" s="1974"/>
      <c r="AUV118" s="1974"/>
      <c r="AUW118" s="1974"/>
      <c r="AUX118" s="1974"/>
      <c r="AUY118" s="1974"/>
    </row>
    <row r="119" spans="1214:1247">
      <c r="ATR119" s="1974"/>
      <c r="ATS119" s="1974"/>
      <c r="ATT119" s="1974"/>
      <c r="ATU119" s="1974"/>
      <c r="ATV119" s="1974"/>
      <c r="ATW119" s="1974"/>
      <c r="ATX119" s="1974"/>
      <c r="ATY119" s="1974"/>
      <c r="ATZ119" s="1974"/>
      <c r="AUA119" s="1974"/>
      <c r="AUB119" s="1974"/>
      <c r="AUC119" s="1974"/>
      <c r="AUD119" s="1974"/>
      <c r="AUE119" s="1974"/>
      <c r="AUF119" s="1974"/>
      <c r="AUH119" s="1974"/>
      <c r="AUI119" s="1974"/>
      <c r="AUJ119" s="1974"/>
      <c r="AUK119" s="1974"/>
      <c r="AUL119" s="1974"/>
      <c r="AUM119" s="1974"/>
      <c r="AUN119" s="1974"/>
      <c r="AUO119" s="1974"/>
      <c r="AUP119" s="1974"/>
      <c r="AUQ119" s="1974"/>
      <c r="AUR119" s="1974"/>
      <c r="AUS119" s="1974"/>
      <c r="AUT119" s="1974"/>
      <c r="AUU119" s="1974"/>
      <c r="AUV119" s="1974"/>
      <c r="AUW119" s="1974"/>
      <c r="AUX119" s="1974"/>
      <c r="AUY119" s="1974"/>
    </row>
    <row r="120" spans="1214:1247">
      <c r="ATR120" s="1974"/>
      <c r="ATS120" s="1974"/>
      <c r="ATT120" s="1974"/>
      <c r="ATU120" s="1974"/>
      <c r="ATV120" s="1974"/>
      <c r="ATW120" s="1974"/>
      <c r="ATX120" s="1974"/>
      <c r="ATY120" s="1974"/>
      <c r="ATZ120" s="1974"/>
      <c r="AUA120" s="1974"/>
      <c r="AUB120" s="1974"/>
      <c r="AUC120" s="1974"/>
      <c r="AUD120" s="1974"/>
      <c r="AUE120" s="1974"/>
      <c r="AUF120" s="1974"/>
      <c r="AUH120" s="1974"/>
      <c r="AUI120" s="1974"/>
      <c r="AUJ120" s="1974"/>
      <c r="AUK120" s="1974"/>
      <c r="AUL120" s="1974"/>
      <c r="AUM120" s="1974"/>
      <c r="AUN120" s="1974"/>
      <c r="AUO120" s="1974"/>
      <c r="AUP120" s="1974"/>
      <c r="AUQ120" s="1974"/>
      <c r="AUR120" s="1974"/>
      <c r="AUS120" s="1974"/>
      <c r="AUT120" s="1974"/>
      <c r="AUU120" s="1974"/>
      <c r="AUV120" s="1974"/>
      <c r="AUW120" s="1974"/>
      <c r="AUX120" s="1974"/>
      <c r="AUY120" s="1974"/>
    </row>
    <row r="121" spans="1214:1247">
      <c r="ATR121" s="1974"/>
      <c r="ATS121" s="1974"/>
      <c r="ATT121" s="1974"/>
      <c r="ATU121" s="1974"/>
      <c r="ATV121" s="1974"/>
      <c r="ATW121" s="1974"/>
      <c r="ATX121" s="1974"/>
      <c r="ATY121" s="1974"/>
      <c r="ATZ121" s="1974"/>
      <c r="AUA121" s="1974"/>
      <c r="AUB121" s="1974"/>
      <c r="AUC121" s="1974"/>
      <c r="AUD121" s="1974"/>
      <c r="AUE121" s="1974"/>
      <c r="AUF121" s="1974"/>
      <c r="AUH121" s="1974"/>
      <c r="AUI121" s="1974"/>
      <c r="AUJ121" s="1974"/>
      <c r="AUK121" s="1974"/>
      <c r="AUL121" s="1974"/>
      <c r="AUM121" s="1974"/>
      <c r="AUN121" s="1974"/>
      <c r="AUO121" s="1974"/>
      <c r="AUP121" s="1974"/>
      <c r="AUQ121" s="1974"/>
      <c r="AUR121" s="1974"/>
      <c r="AUS121" s="1974"/>
      <c r="AUT121" s="1974"/>
      <c r="AUU121" s="1974"/>
      <c r="AUV121" s="1974"/>
      <c r="AUW121" s="1974"/>
      <c r="AUX121" s="1974"/>
      <c r="AUY121" s="1974"/>
    </row>
    <row r="122" spans="1214:1247">
      <c r="ATR122" s="1974"/>
      <c r="ATS122" s="1974"/>
      <c r="ATT122" s="1974"/>
      <c r="ATU122" s="1974"/>
      <c r="ATV122" s="1974"/>
      <c r="ATW122" s="1974"/>
      <c r="ATX122" s="1974"/>
      <c r="ATY122" s="1974"/>
      <c r="ATZ122" s="1974"/>
      <c r="AUA122" s="1974"/>
      <c r="AUB122" s="1974"/>
      <c r="AUC122" s="1974"/>
      <c r="AUD122" s="1974"/>
      <c r="AUE122" s="1974"/>
      <c r="AUF122" s="1974"/>
      <c r="AUH122" s="1974"/>
      <c r="AUI122" s="1974"/>
      <c r="AUJ122" s="1974"/>
      <c r="AUK122" s="1974"/>
      <c r="AUL122" s="1974"/>
      <c r="AUM122" s="1974"/>
      <c r="AUN122" s="1974"/>
      <c r="AUO122" s="1974"/>
      <c r="AUP122" s="1974"/>
      <c r="AUQ122" s="1974"/>
      <c r="AUR122" s="1974"/>
      <c r="AUS122" s="1974"/>
      <c r="AUT122" s="1974"/>
      <c r="AUU122" s="1974"/>
      <c r="AUV122" s="1974"/>
      <c r="AUW122" s="1974"/>
      <c r="AUX122" s="1974"/>
      <c r="AUY122" s="1974"/>
    </row>
    <row r="123" spans="1214:1247">
      <c r="ATR123" s="1974"/>
      <c r="ATS123" s="1974"/>
      <c r="ATT123" s="1974"/>
      <c r="ATU123" s="1974"/>
      <c r="ATV123" s="1974"/>
      <c r="ATW123" s="1974"/>
      <c r="ATX123" s="1974"/>
      <c r="ATY123" s="1974"/>
      <c r="ATZ123" s="1974"/>
      <c r="AUA123" s="1974"/>
      <c r="AUB123" s="1974"/>
      <c r="AUC123" s="1974"/>
      <c r="AUD123" s="1974"/>
      <c r="AUE123" s="1974"/>
      <c r="AUF123" s="1974"/>
      <c r="AUH123" s="1974"/>
      <c r="AUI123" s="1974"/>
      <c r="AUJ123" s="1974"/>
      <c r="AUK123" s="1974"/>
      <c r="AUL123" s="1974"/>
      <c r="AUM123" s="1974"/>
      <c r="AUN123" s="1974"/>
      <c r="AUO123" s="1974"/>
      <c r="AUP123" s="1974"/>
      <c r="AUQ123" s="1974"/>
      <c r="AUR123" s="1974"/>
      <c r="AUS123" s="1974"/>
      <c r="AUT123" s="1974"/>
      <c r="AUU123" s="1974"/>
      <c r="AUV123" s="1974"/>
      <c r="AUW123" s="1974"/>
      <c r="AUX123" s="1974"/>
      <c r="AUY123" s="1974"/>
    </row>
    <row r="124" spans="1214:1247">
      <c r="ATR124" s="1974"/>
      <c r="ATS124" s="1974"/>
      <c r="ATT124" s="1974"/>
      <c r="ATU124" s="1974"/>
      <c r="ATV124" s="1974"/>
      <c r="ATW124" s="1974"/>
      <c r="ATX124" s="1974"/>
      <c r="ATY124" s="1974"/>
      <c r="ATZ124" s="1974"/>
      <c r="AUA124" s="1974"/>
      <c r="AUB124" s="1974"/>
      <c r="AUC124" s="1974"/>
      <c r="AUD124" s="1974"/>
      <c r="AUE124" s="1974"/>
      <c r="AUF124" s="1974"/>
      <c r="AUH124" s="1974"/>
      <c r="AUI124" s="1974"/>
      <c r="AUJ124" s="1974"/>
      <c r="AUK124" s="1974"/>
      <c r="AUL124" s="1974"/>
      <c r="AUM124" s="1974"/>
      <c r="AUN124" s="1974"/>
      <c r="AUO124" s="1974"/>
      <c r="AUP124" s="1974"/>
      <c r="AUQ124" s="1974"/>
      <c r="AUR124" s="1974"/>
      <c r="AUS124" s="1974"/>
      <c r="AUT124" s="1974"/>
      <c r="AUU124" s="1974"/>
      <c r="AUV124" s="1974"/>
      <c r="AUW124" s="1974"/>
      <c r="AUX124" s="1974"/>
      <c r="AUY124" s="1974"/>
    </row>
    <row r="125" spans="1214:1247">
      <c r="ATR125" s="1974"/>
      <c r="ATS125" s="1974"/>
      <c r="ATT125" s="1974"/>
      <c r="ATU125" s="1974"/>
      <c r="ATV125" s="1974"/>
      <c r="ATW125" s="1974"/>
      <c r="ATX125" s="1974"/>
      <c r="ATY125" s="1974"/>
      <c r="ATZ125" s="1974"/>
      <c r="AUA125" s="1974"/>
      <c r="AUB125" s="1974"/>
      <c r="AUC125" s="1974"/>
      <c r="AUD125" s="1974"/>
      <c r="AUE125" s="1974"/>
      <c r="AUF125" s="1974"/>
      <c r="AUH125" s="1974"/>
      <c r="AUI125" s="1974"/>
      <c r="AUJ125" s="1974"/>
      <c r="AUK125" s="1974"/>
      <c r="AUL125" s="1974"/>
      <c r="AUM125" s="1974"/>
      <c r="AUN125" s="1974"/>
      <c r="AUO125" s="1974"/>
      <c r="AUP125" s="1974"/>
      <c r="AUQ125" s="1974"/>
      <c r="AUR125" s="1974"/>
      <c r="AUS125" s="1974"/>
      <c r="AUT125" s="1974"/>
      <c r="AUU125" s="1974"/>
      <c r="AUV125" s="1974"/>
      <c r="AUW125" s="1974"/>
      <c r="AUX125" s="1974"/>
      <c r="AUY125" s="1974"/>
    </row>
    <row r="126" spans="1214:1247">
      <c r="ATR126" s="1974"/>
      <c r="ATS126" s="1974"/>
      <c r="ATT126" s="1974"/>
      <c r="ATU126" s="1974"/>
      <c r="ATV126" s="1974"/>
      <c r="ATW126" s="1974"/>
      <c r="ATX126" s="1974"/>
      <c r="ATY126" s="1974"/>
      <c r="ATZ126" s="1974"/>
      <c r="AUA126" s="1974"/>
      <c r="AUB126" s="1974"/>
      <c r="AUC126" s="1974"/>
      <c r="AUD126" s="1974"/>
      <c r="AUE126" s="1974"/>
      <c r="AUF126" s="1974"/>
      <c r="AUH126" s="1974"/>
      <c r="AUI126" s="1974"/>
      <c r="AUJ126" s="1974"/>
      <c r="AUK126" s="1974"/>
      <c r="AUL126" s="1974"/>
      <c r="AUM126" s="1974"/>
      <c r="AUN126" s="1974"/>
      <c r="AUO126" s="1974"/>
      <c r="AUP126" s="1974"/>
      <c r="AUQ126" s="1974"/>
      <c r="AUR126" s="1974"/>
      <c r="AUS126" s="1974"/>
      <c r="AUT126" s="1974"/>
      <c r="AUU126" s="1974"/>
      <c r="AUV126" s="1974"/>
      <c r="AUW126" s="1974"/>
      <c r="AUX126" s="1974"/>
      <c r="AUY126" s="1974"/>
    </row>
    <row r="127" spans="1214:1247">
      <c r="ATR127" s="1974"/>
      <c r="ATS127" s="1974"/>
      <c r="ATT127" s="1974"/>
      <c r="ATU127" s="1974"/>
      <c r="ATV127" s="1974"/>
      <c r="ATW127" s="1974"/>
      <c r="ATX127" s="1974"/>
      <c r="ATY127" s="1974"/>
      <c r="ATZ127" s="1974"/>
      <c r="AUA127" s="1974"/>
      <c r="AUB127" s="1974"/>
      <c r="AUC127" s="1974"/>
      <c r="AUD127" s="1974"/>
      <c r="AUE127" s="1974"/>
      <c r="AUF127" s="1974"/>
      <c r="AUH127" s="1974"/>
      <c r="AUI127" s="1974"/>
      <c r="AUJ127" s="1974"/>
      <c r="AUK127" s="1974"/>
      <c r="AUL127" s="1974"/>
      <c r="AUM127" s="1974"/>
      <c r="AUN127" s="1974"/>
      <c r="AUO127" s="1974"/>
      <c r="AUP127" s="1974"/>
      <c r="AUQ127" s="1974"/>
      <c r="AUR127" s="1974"/>
      <c r="AUS127" s="1974"/>
      <c r="AUT127" s="1974"/>
      <c r="AUU127" s="1974"/>
      <c r="AUV127" s="1974"/>
      <c r="AUW127" s="1974"/>
      <c r="AUX127" s="1974"/>
      <c r="AUY127" s="1974"/>
    </row>
    <row r="128" spans="1214:1247">
      <c r="ATR128" s="1974"/>
      <c r="ATS128" s="1974"/>
      <c r="ATT128" s="1974"/>
      <c r="ATU128" s="1974"/>
      <c r="ATV128" s="1974"/>
      <c r="ATW128" s="1974"/>
      <c r="ATX128" s="1974"/>
      <c r="ATY128" s="1974"/>
      <c r="ATZ128" s="1974"/>
      <c r="AUA128" s="1974"/>
      <c r="AUB128" s="1974"/>
      <c r="AUC128" s="1974"/>
      <c r="AUD128" s="1974"/>
      <c r="AUE128" s="1974"/>
      <c r="AUF128" s="1974"/>
      <c r="AUH128" s="1974"/>
      <c r="AUI128" s="1974"/>
      <c r="AUJ128" s="1974"/>
      <c r="AUK128" s="1974"/>
      <c r="AUL128" s="1974"/>
      <c r="AUM128" s="1974"/>
      <c r="AUN128" s="1974"/>
      <c r="AUO128" s="1974"/>
      <c r="AUP128" s="1974"/>
      <c r="AUQ128" s="1974"/>
      <c r="AUR128" s="1974"/>
      <c r="AUS128" s="1974"/>
      <c r="AUT128" s="1974"/>
      <c r="AUU128" s="1974"/>
      <c r="AUV128" s="1974"/>
      <c r="AUW128" s="1974"/>
      <c r="AUX128" s="1974"/>
      <c r="AUY128" s="1974"/>
    </row>
    <row r="129" spans="1214:1247">
      <c r="ATR129" s="1974"/>
      <c r="ATS129" s="1974"/>
      <c r="ATT129" s="1974"/>
      <c r="ATU129" s="1974"/>
      <c r="ATV129" s="1974"/>
      <c r="ATW129" s="1974"/>
      <c r="ATX129" s="1974"/>
      <c r="ATY129" s="1974"/>
      <c r="ATZ129" s="1974"/>
      <c r="AUA129" s="1974"/>
      <c r="AUB129" s="1974"/>
      <c r="AUC129" s="1974"/>
      <c r="AUD129" s="1974"/>
      <c r="AUE129" s="1974"/>
      <c r="AUF129" s="1974"/>
      <c r="AUH129" s="1974"/>
      <c r="AUI129" s="1974"/>
      <c r="AUJ129" s="1974"/>
      <c r="AUK129" s="1974"/>
      <c r="AUL129" s="1974"/>
      <c r="AUM129" s="1974"/>
      <c r="AUN129" s="1974"/>
      <c r="AUO129" s="1974"/>
      <c r="AUP129" s="1974"/>
      <c r="AUQ129" s="1974"/>
      <c r="AUR129" s="1974"/>
      <c r="AUS129" s="1974"/>
      <c r="AUT129" s="1974"/>
      <c r="AUU129" s="1974"/>
      <c r="AUV129" s="1974"/>
      <c r="AUW129" s="1974"/>
      <c r="AUX129" s="1974"/>
      <c r="AUY129" s="1974"/>
    </row>
    <row r="130" spans="1214:1247">
      <c r="ATR130" s="1974"/>
      <c r="ATS130" s="1974"/>
      <c r="ATT130" s="1974"/>
      <c r="ATU130" s="1974"/>
      <c r="ATV130" s="1974"/>
      <c r="ATW130" s="1974"/>
      <c r="ATX130" s="1974"/>
      <c r="ATY130" s="1974"/>
      <c r="ATZ130" s="1974"/>
      <c r="AUA130" s="1974"/>
      <c r="AUB130" s="1974"/>
      <c r="AUC130" s="1974"/>
      <c r="AUD130" s="1974"/>
      <c r="AUE130" s="1974"/>
      <c r="AUF130" s="1974"/>
      <c r="AUH130" s="1974"/>
      <c r="AUI130" s="1974"/>
      <c r="AUJ130" s="1974"/>
      <c r="AUK130" s="1974"/>
      <c r="AUL130" s="1974"/>
      <c r="AUM130" s="1974"/>
      <c r="AUN130" s="1974"/>
      <c r="AUO130" s="1974"/>
      <c r="AUP130" s="1974"/>
      <c r="AUQ130" s="1974"/>
      <c r="AUR130" s="1974"/>
      <c r="AUS130" s="1974"/>
      <c r="AUT130" s="1974"/>
      <c r="AUU130" s="1974"/>
      <c r="AUV130" s="1974"/>
      <c r="AUW130" s="1974"/>
      <c r="AUX130" s="1974"/>
      <c r="AUY130" s="1974"/>
    </row>
    <row r="131" spans="1214:1247">
      <c r="ATR131" s="1974"/>
      <c r="ATS131" s="1974"/>
      <c r="ATT131" s="1974"/>
      <c r="ATU131" s="1974"/>
      <c r="ATV131" s="1974"/>
      <c r="ATW131" s="1974"/>
      <c r="ATX131" s="1974"/>
      <c r="ATY131" s="1974"/>
      <c r="ATZ131" s="1974"/>
      <c r="AUA131" s="1974"/>
      <c r="AUB131" s="1974"/>
      <c r="AUC131" s="1974"/>
      <c r="AUD131" s="1974"/>
      <c r="AUE131" s="1974"/>
      <c r="AUF131" s="1974"/>
      <c r="AUH131" s="1974"/>
      <c r="AUI131" s="1974"/>
      <c r="AUJ131" s="1974"/>
      <c r="AUK131" s="1974"/>
      <c r="AUL131" s="1974"/>
      <c r="AUM131" s="1974"/>
      <c r="AUN131" s="1974"/>
      <c r="AUO131" s="1974"/>
      <c r="AUP131" s="1974"/>
      <c r="AUQ131" s="1974"/>
      <c r="AUR131" s="1974"/>
      <c r="AUS131" s="1974"/>
      <c r="AUT131" s="1974"/>
      <c r="AUU131" s="1974"/>
      <c r="AUV131" s="1974"/>
      <c r="AUW131" s="1974"/>
      <c r="AUX131" s="1974"/>
      <c r="AUY131" s="1974"/>
    </row>
    <row r="132" spans="1214:1247">
      <c r="ATR132" s="1974"/>
      <c r="ATS132" s="1974"/>
      <c r="ATT132" s="1974"/>
      <c r="ATU132" s="1974"/>
      <c r="ATV132" s="1974"/>
      <c r="ATW132" s="1974"/>
      <c r="ATX132" s="1974"/>
      <c r="ATY132" s="1974"/>
      <c r="ATZ132" s="1974"/>
      <c r="AUA132" s="1974"/>
      <c r="AUB132" s="1974"/>
      <c r="AUC132" s="1974"/>
      <c r="AUD132" s="1974"/>
      <c r="AUE132" s="1974"/>
      <c r="AUF132" s="1974"/>
      <c r="AUH132" s="1974"/>
      <c r="AUI132" s="1974"/>
      <c r="AUJ132" s="1974"/>
      <c r="AUK132" s="1974"/>
      <c r="AUL132" s="1974"/>
      <c r="AUM132" s="1974"/>
      <c r="AUN132" s="1974"/>
      <c r="AUO132" s="1974"/>
      <c r="AUP132" s="1974"/>
      <c r="AUQ132" s="1974"/>
      <c r="AUR132" s="1974"/>
      <c r="AUS132" s="1974"/>
      <c r="AUT132" s="1974"/>
      <c r="AUU132" s="1974"/>
      <c r="AUV132" s="1974"/>
      <c r="AUW132" s="1974"/>
      <c r="AUX132" s="1974"/>
      <c r="AUY132" s="1974"/>
    </row>
    <row r="133" spans="1214:1247">
      <c r="ATR133" s="1974"/>
      <c r="ATS133" s="1974"/>
      <c r="ATT133" s="1974"/>
      <c r="ATU133" s="1974"/>
      <c r="ATV133" s="1974"/>
      <c r="ATW133" s="1974"/>
      <c r="ATX133" s="1974"/>
      <c r="ATY133" s="1974"/>
      <c r="ATZ133" s="1974"/>
      <c r="AUA133" s="1974"/>
      <c r="AUB133" s="1974"/>
      <c r="AUC133" s="1974"/>
      <c r="AUD133" s="1974"/>
      <c r="AUE133" s="1974"/>
      <c r="AUF133" s="1974"/>
      <c r="AUH133" s="1974"/>
      <c r="AUI133" s="1974"/>
      <c r="AUJ133" s="1974"/>
      <c r="AUK133" s="1974"/>
      <c r="AUL133" s="1974"/>
      <c r="AUM133" s="1974"/>
      <c r="AUN133" s="1974"/>
      <c r="AUO133" s="1974"/>
      <c r="AUP133" s="1974"/>
      <c r="AUQ133" s="1974"/>
      <c r="AUR133" s="1974"/>
      <c r="AUS133" s="1974"/>
      <c r="AUT133" s="1974"/>
      <c r="AUU133" s="1974"/>
      <c r="AUV133" s="1974"/>
      <c r="AUW133" s="1974"/>
      <c r="AUX133" s="1974"/>
      <c r="AUY133" s="1974"/>
    </row>
    <row r="134" spans="1214:1247">
      <c r="ATR134" s="1974"/>
      <c r="ATS134" s="1974"/>
      <c r="ATT134" s="1974"/>
      <c r="ATU134" s="1974"/>
      <c r="ATV134" s="1974"/>
      <c r="ATW134" s="1974"/>
      <c r="ATX134" s="1974"/>
      <c r="ATY134" s="1974"/>
      <c r="ATZ134" s="1974"/>
      <c r="AUA134" s="1974"/>
      <c r="AUB134" s="1974"/>
      <c r="AUC134" s="1974"/>
      <c r="AUD134" s="1974"/>
      <c r="AUE134" s="1974"/>
      <c r="AUF134" s="1974"/>
      <c r="AUH134" s="1974"/>
      <c r="AUI134" s="1974"/>
      <c r="AUJ134" s="1974"/>
      <c r="AUK134" s="1974"/>
      <c r="AUL134" s="1974"/>
      <c r="AUM134" s="1974"/>
      <c r="AUN134" s="1974"/>
      <c r="AUO134" s="1974"/>
      <c r="AUP134" s="1974"/>
      <c r="AUQ134" s="1974"/>
      <c r="AUR134" s="1974"/>
      <c r="AUS134" s="1974"/>
      <c r="AUT134" s="1974"/>
      <c r="AUU134" s="1974"/>
      <c r="AUV134" s="1974"/>
      <c r="AUW134" s="1974"/>
      <c r="AUX134" s="1974"/>
      <c r="AUY134" s="1974"/>
    </row>
    <row r="135" spans="1214:1247">
      <c r="ATR135" s="1974"/>
      <c r="ATS135" s="1974"/>
      <c r="ATT135" s="1974"/>
      <c r="ATU135" s="1974"/>
      <c r="ATV135" s="1974"/>
      <c r="ATW135" s="1974"/>
      <c r="ATX135" s="1974"/>
      <c r="ATY135" s="1974"/>
      <c r="ATZ135" s="1974"/>
      <c r="AUA135" s="1974"/>
      <c r="AUB135" s="1974"/>
      <c r="AUC135" s="1974"/>
      <c r="AUD135" s="1974"/>
      <c r="AUE135" s="1974"/>
      <c r="AUF135" s="1974"/>
      <c r="AUH135" s="1974"/>
      <c r="AUI135" s="1974"/>
      <c r="AUJ135" s="1974"/>
      <c r="AUK135" s="1974"/>
      <c r="AUL135" s="1974"/>
      <c r="AUM135" s="1974"/>
      <c r="AUN135" s="1974"/>
      <c r="AUO135" s="1974"/>
      <c r="AUP135" s="1974"/>
      <c r="AUQ135" s="1974"/>
      <c r="AUR135" s="1974"/>
      <c r="AUS135" s="1974"/>
      <c r="AUT135" s="1974"/>
      <c r="AUU135" s="1974"/>
      <c r="AUV135" s="1974"/>
      <c r="AUW135" s="1974"/>
      <c r="AUX135" s="1974"/>
      <c r="AUY135" s="1974"/>
    </row>
    <row r="136" spans="1214:1247">
      <c r="ATR136" s="1974"/>
      <c r="ATS136" s="1974"/>
      <c r="ATT136" s="1974"/>
      <c r="ATU136" s="1974"/>
      <c r="ATV136" s="1974"/>
      <c r="ATW136" s="1974"/>
      <c r="ATX136" s="1974"/>
      <c r="ATY136" s="1974"/>
      <c r="ATZ136" s="1974"/>
      <c r="AUA136" s="1974"/>
      <c r="AUB136" s="1974"/>
      <c r="AUC136" s="1974"/>
      <c r="AUD136" s="1974"/>
      <c r="AUE136" s="1974"/>
      <c r="AUF136" s="1974"/>
      <c r="AUH136" s="1974"/>
      <c r="AUI136" s="1974"/>
      <c r="AUJ136" s="1974"/>
      <c r="AUK136" s="1974"/>
      <c r="AUL136" s="1974"/>
      <c r="AUM136" s="1974"/>
      <c r="AUN136" s="1974"/>
      <c r="AUO136" s="1974"/>
      <c r="AUP136" s="1974"/>
      <c r="AUQ136" s="1974"/>
      <c r="AUR136" s="1974"/>
      <c r="AUS136" s="1974"/>
      <c r="AUT136" s="1974"/>
      <c r="AUU136" s="1974"/>
      <c r="AUV136" s="1974"/>
      <c r="AUW136" s="1974"/>
      <c r="AUX136" s="1974"/>
      <c r="AUY136" s="1974"/>
    </row>
    <row r="137" spans="1214:1247">
      <c r="ATR137" s="1974"/>
      <c r="ATS137" s="1974"/>
      <c r="ATT137" s="1974"/>
      <c r="ATU137" s="1974"/>
      <c r="ATV137" s="1974"/>
      <c r="ATW137" s="1974"/>
      <c r="ATX137" s="1974"/>
      <c r="ATY137" s="1974"/>
      <c r="ATZ137" s="1974"/>
      <c r="AUA137" s="1974"/>
      <c r="AUB137" s="1974"/>
      <c r="AUC137" s="1974"/>
      <c r="AUD137" s="1974"/>
      <c r="AUE137" s="1974"/>
      <c r="AUF137" s="1974"/>
      <c r="AUH137" s="1974"/>
      <c r="AUI137" s="1974"/>
      <c r="AUJ137" s="1974"/>
      <c r="AUK137" s="1974"/>
      <c r="AUL137" s="1974"/>
      <c r="AUM137" s="1974"/>
      <c r="AUN137" s="1974"/>
      <c r="AUO137" s="1974"/>
      <c r="AUP137" s="1974"/>
      <c r="AUQ137" s="1974"/>
      <c r="AUR137" s="1974"/>
      <c r="AUS137" s="1974"/>
      <c r="AUT137" s="1974"/>
      <c r="AUU137" s="1974"/>
      <c r="AUV137" s="1974"/>
      <c r="AUW137" s="1974"/>
      <c r="AUX137" s="1974"/>
      <c r="AUY137" s="1974"/>
    </row>
    <row r="138" spans="1214:1247">
      <c r="ATR138" s="1974"/>
      <c r="ATS138" s="1974"/>
      <c r="ATT138" s="1974"/>
      <c r="ATU138" s="1974"/>
      <c r="ATV138" s="1974"/>
      <c r="ATW138" s="1974"/>
      <c r="ATX138" s="1974"/>
      <c r="ATY138" s="1974"/>
      <c r="ATZ138" s="1974"/>
      <c r="AUA138" s="1974"/>
      <c r="AUB138" s="1974"/>
      <c r="AUC138" s="1974"/>
      <c r="AUD138" s="1974"/>
      <c r="AUE138" s="1974"/>
      <c r="AUF138" s="1974"/>
      <c r="AUH138" s="1974"/>
      <c r="AUI138" s="1974"/>
      <c r="AUJ138" s="1974"/>
      <c r="AUK138" s="1974"/>
      <c r="AUL138" s="1974"/>
      <c r="AUM138" s="1974"/>
      <c r="AUN138" s="1974"/>
      <c r="AUO138" s="1974"/>
      <c r="AUP138" s="1974"/>
      <c r="AUQ138" s="1974"/>
      <c r="AUR138" s="1974"/>
      <c r="AUS138" s="1974"/>
      <c r="AUT138" s="1974"/>
      <c r="AUU138" s="1974"/>
      <c r="AUV138" s="1974"/>
      <c r="AUW138" s="1974"/>
      <c r="AUX138" s="1974"/>
      <c r="AUY138" s="1974"/>
    </row>
    <row r="139" spans="1214:1247">
      <c r="ATR139" s="1974"/>
      <c r="ATS139" s="1974"/>
      <c r="ATT139" s="1974"/>
      <c r="ATU139" s="1974"/>
      <c r="ATV139" s="1974"/>
      <c r="ATW139" s="1974"/>
      <c r="ATX139" s="1974"/>
      <c r="ATY139" s="1974"/>
      <c r="ATZ139" s="1974"/>
      <c r="AUA139" s="1974"/>
      <c r="AUB139" s="1974"/>
      <c r="AUC139" s="1974"/>
      <c r="AUD139" s="1974"/>
      <c r="AUE139" s="1974"/>
      <c r="AUF139" s="1974"/>
      <c r="AUH139" s="1974"/>
      <c r="AUI139" s="1974"/>
      <c r="AUJ139" s="1974"/>
      <c r="AUK139" s="1974"/>
      <c r="AUL139" s="1974"/>
      <c r="AUM139" s="1974"/>
      <c r="AUN139" s="1974"/>
      <c r="AUO139" s="1974"/>
      <c r="AUP139" s="1974"/>
      <c r="AUQ139" s="1974"/>
      <c r="AUR139" s="1974"/>
      <c r="AUS139" s="1974"/>
      <c r="AUT139" s="1974"/>
      <c r="AUU139" s="1974"/>
      <c r="AUV139" s="1974"/>
      <c r="AUW139" s="1974"/>
      <c r="AUX139" s="1974"/>
      <c r="AUY139" s="1974"/>
    </row>
    <row r="140" spans="1214:1247">
      <c r="ATR140" s="1974"/>
      <c r="ATS140" s="1974"/>
      <c r="ATT140" s="1974"/>
      <c r="ATU140" s="1974"/>
      <c r="ATV140" s="1974"/>
      <c r="ATW140" s="1974"/>
      <c r="ATX140" s="1974"/>
      <c r="ATY140" s="1974"/>
      <c r="ATZ140" s="1974"/>
      <c r="AUA140" s="1974"/>
      <c r="AUB140" s="1974"/>
      <c r="AUC140" s="1974"/>
      <c r="AUD140" s="1974"/>
      <c r="AUE140" s="1974"/>
      <c r="AUF140" s="1974"/>
      <c r="AUH140" s="1974"/>
      <c r="AUI140" s="1974"/>
      <c r="AUJ140" s="1974"/>
      <c r="AUK140" s="1974"/>
      <c r="AUL140" s="1974"/>
      <c r="AUM140" s="1974"/>
      <c r="AUN140" s="1974"/>
      <c r="AUO140" s="1974"/>
      <c r="AUP140" s="1974"/>
      <c r="AUQ140" s="1974"/>
      <c r="AUR140" s="1974"/>
      <c r="AUS140" s="1974"/>
      <c r="AUT140" s="1974"/>
      <c r="AUU140" s="1974"/>
      <c r="AUV140" s="1974"/>
      <c r="AUW140" s="1974"/>
      <c r="AUX140" s="1974"/>
      <c r="AUY140" s="1974"/>
    </row>
    <row r="141" spans="1214:1247">
      <c r="ATR141" s="1974"/>
      <c r="ATS141" s="1974"/>
      <c r="ATT141" s="1974"/>
      <c r="ATU141" s="1974"/>
      <c r="ATV141" s="1974"/>
      <c r="ATW141" s="1974"/>
      <c r="ATX141" s="1974"/>
      <c r="ATY141" s="1974"/>
      <c r="ATZ141" s="1974"/>
      <c r="AUA141" s="1974"/>
      <c r="AUB141" s="1974"/>
      <c r="AUC141" s="1974"/>
      <c r="AUD141" s="1974"/>
      <c r="AUE141" s="1974"/>
      <c r="AUF141" s="1974"/>
      <c r="AUH141" s="1974"/>
      <c r="AUI141" s="1974"/>
      <c r="AUJ141" s="1974"/>
      <c r="AUK141" s="1974"/>
      <c r="AUL141" s="1974"/>
      <c r="AUM141" s="1974"/>
      <c r="AUN141" s="1974"/>
      <c r="AUO141" s="1974"/>
      <c r="AUP141" s="1974"/>
      <c r="AUQ141" s="1974"/>
      <c r="AUR141" s="1974"/>
      <c r="AUS141" s="1974"/>
      <c r="AUT141" s="1974"/>
      <c r="AUU141" s="1974"/>
      <c r="AUV141" s="1974"/>
      <c r="AUW141" s="1974"/>
      <c r="AUX141" s="1974"/>
      <c r="AUY141" s="1974"/>
    </row>
    <row r="142" spans="1214:1247">
      <c r="ATR142" s="1974"/>
      <c r="ATS142" s="1974"/>
      <c r="ATT142" s="1974"/>
      <c r="ATU142" s="1974"/>
      <c r="ATV142" s="1974"/>
      <c r="ATW142" s="1974"/>
      <c r="ATX142" s="1974"/>
      <c r="ATY142" s="1974"/>
      <c r="ATZ142" s="1974"/>
      <c r="AUA142" s="1974"/>
      <c r="AUB142" s="1974"/>
      <c r="AUC142" s="1974"/>
      <c r="AUD142" s="1974"/>
      <c r="AUE142" s="1974"/>
      <c r="AUF142" s="1974"/>
      <c r="AUH142" s="1974"/>
      <c r="AUI142" s="1974"/>
      <c r="AUJ142" s="1974"/>
      <c r="AUK142" s="1974"/>
      <c r="AUL142" s="1974"/>
      <c r="AUM142" s="1974"/>
      <c r="AUN142" s="1974"/>
      <c r="AUO142" s="1974"/>
      <c r="AUP142" s="1974"/>
      <c r="AUQ142" s="1974"/>
      <c r="AUR142" s="1974"/>
      <c r="AUS142" s="1974"/>
      <c r="AUT142" s="1974"/>
      <c r="AUU142" s="1974"/>
      <c r="AUV142" s="1974"/>
      <c r="AUW142" s="1974"/>
      <c r="AUX142" s="1974"/>
      <c r="AUY142" s="1974"/>
    </row>
    <row r="143" spans="1214:1247">
      <c r="ATR143" s="1974"/>
      <c r="ATS143" s="1974"/>
      <c r="ATT143" s="1974"/>
      <c r="ATU143" s="1974"/>
      <c r="ATV143" s="1974"/>
      <c r="ATW143" s="1974"/>
      <c r="ATX143" s="1974"/>
      <c r="ATY143" s="1974"/>
      <c r="ATZ143" s="1974"/>
      <c r="AUA143" s="1974"/>
      <c r="AUB143" s="1974"/>
      <c r="AUC143" s="1974"/>
      <c r="AUD143" s="1974"/>
      <c r="AUE143" s="1974"/>
      <c r="AUF143" s="1974"/>
      <c r="AUH143" s="1974"/>
      <c r="AUI143" s="1974"/>
      <c r="AUJ143" s="1974"/>
      <c r="AUK143" s="1974"/>
      <c r="AUL143" s="1974"/>
      <c r="AUM143" s="1974"/>
      <c r="AUN143" s="1974"/>
      <c r="AUO143" s="1974"/>
      <c r="AUP143" s="1974"/>
      <c r="AUQ143" s="1974"/>
      <c r="AUR143" s="1974"/>
      <c r="AUS143" s="1974"/>
      <c r="AUT143" s="1974"/>
      <c r="AUU143" s="1974"/>
      <c r="AUV143" s="1974"/>
      <c r="AUW143" s="1974"/>
      <c r="AUX143" s="1974"/>
      <c r="AUY143" s="1974"/>
    </row>
    <row r="144" spans="1214:1247">
      <c r="ATR144" s="1974"/>
      <c r="ATS144" s="1974"/>
      <c r="ATT144" s="1974"/>
      <c r="ATU144" s="1974"/>
      <c r="ATV144" s="1974"/>
      <c r="ATW144" s="1974"/>
      <c r="ATX144" s="1974"/>
      <c r="ATY144" s="1974"/>
      <c r="ATZ144" s="1974"/>
      <c r="AUA144" s="1974"/>
      <c r="AUB144" s="1974"/>
      <c r="AUC144" s="1974"/>
      <c r="AUD144" s="1974"/>
      <c r="AUE144" s="1974"/>
      <c r="AUF144" s="1974"/>
      <c r="AUH144" s="1974"/>
      <c r="AUI144" s="1974"/>
      <c r="AUJ144" s="1974"/>
      <c r="AUK144" s="1974"/>
      <c r="AUL144" s="1974"/>
      <c r="AUM144" s="1974"/>
      <c r="AUN144" s="1974"/>
      <c r="AUO144" s="1974"/>
      <c r="AUP144" s="1974"/>
      <c r="AUQ144" s="1974"/>
      <c r="AUR144" s="1974"/>
      <c r="AUS144" s="1974"/>
      <c r="AUT144" s="1974"/>
      <c r="AUU144" s="1974"/>
      <c r="AUV144" s="1974"/>
      <c r="AUW144" s="1974"/>
      <c r="AUX144" s="1974"/>
      <c r="AUY144" s="1974"/>
    </row>
    <row r="145" spans="1214:1247">
      <c r="ATR145" s="1974"/>
      <c r="ATS145" s="1974"/>
      <c r="ATT145" s="1974"/>
      <c r="ATU145" s="1974"/>
      <c r="ATV145" s="1974"/>
      <c r="ATW145" s="1974"/>
      <c r="ATX145" s="1974"/>
      <c r="ATY145" s="1974"/>
      <c r="ATZ145" s="1974"/>
      <c r="AUA145" s="1974"/>
      <c r="AUB145" s="1974"/>
      <c r="AUC145" s="1974"/>
      <c r="AUD145" s="1974"/>
      <c r="AUE145" s="1974"/>
      <c r="AUF145" s="1974"/>
      <c r="AUH145" s="1974"/>
      <c r="AUI145" s="1974"/>
      <c r="AUJ145" s="1974"/>
      <c r="AUK145" s="1974"/>
      <c r="AUL145" s="1974"/>
      <c r="AUM145" s="1974"/>
      <c r="AUN145" s="1974"/>
      <c r="AUO145" s="1974"/>
      <c r="AUP145" s="1974"/>
      <c r="AUQ145" s="1974"/>
      <c r="AUR145" s="1974"/>
      <c r="AUS145" s="1974"/>
      <c r="AUT145" s="1974"/>
      <c r="AUU145" s="1974"/>
      <c r="AUV145" s="1974"/>
      <c r="AUW145" s="1974"/>
      <c r="AUX145" s="1974"/>
      <c r="AUY145" s="1974"/>
    </row>
    <row r="146" spans="1214:1247">
      <c r="ATR146" s="1974"/>
      <c r="ATS146" s="1974"/>
      <c r="ATT146" s="1974"/>
      <c r="ATU146" s="1974"/>
      <c r="ATV146" s="1974"/>
      <c r="ATW146" s="1974"/>
      <c r="ATX146" s="1974"/>
      <c r="ATY146" s="1974"/>
      <c r="ATZ146" s="1974"/>
      <c r="AUA146" s="1974"/>
      <c r="AUB146" s="1974"/>
      <c r="AUC146" s="1974"/>
      <c r="AUD146" s="1974"/>
      <c r="AUE146" s="1974"/>
      <c r="AUF146" s="1974"/>
      <c r="AUH146" s="1974"/>
      <c r="AUI146" s="1974"/>
      <c r="AUJ146" s="1974"/>
      <c r="AUK146" s="1974"/>
      <c r="AUL146" s="1974"/>
      <c r="AUM146" s="1974"/>
      <c r="AUN146" s="1974"/>
      <c r="AUO146" s="1974"/>
      <c r="AUP146" s="1974"/>
      <c r="AUQ146" s="1974"/>
      <c r="AUR146" s="1974"/>
      <c r="AUS146" s="1974"/>
      <c r="AUT146" s="1974"/>
      <c r="AUU146" s="1974"/>
      <c r="AUV146" s="1974"/>
      <c r="AUW146" s="1974"/>
      <c r="AUX146" s="1974"/>
      <c r="AUY146" s="1974"/>
    </row>
    <row r="147" spans="1214:1247">
      <c r="ATR147" s="1974"/>
      <c r="ATS147" s="1974"/>
      <c r="ATT147" s="1974"/>
      <c r="ATU147" s="1974"/>
      <c r="ATV147" s="1974"/>
      <c r="ATW147" s="1974"/>
      <c r="ATX147" s="1974"/>
      <c r="ATY147" s="1974"/>
      <c r="ATZ147" s="1974"/>
      <c r="AUA147" s="1974"/>
      <c r="AUB147" s="1974"/>
      <c r="AUC147" s="1974"/>
      <c r="AUD147" s="1974"/>
      <c r="AUE147" s="1974"/>
      <c r="AUF147" s="1974"/>
      <c r="AUH147" s="1974"/>
      <c r="AUI147" s="1974"/>
      <c r="AUJ147" s="1974"/>
      <c r="AUK147" s="1974"/>
      <c r="AUL147" s="1974"/>
      <c r="AUM147" s="1974"/>
      <c r="AUN147" s="1974"/>
      <c r="AUO147" s="1974"/>
      <c r="AUP147" s="1974"/>
      <c r="AUQ147" s="1974"/>
      <c r="AUR147" s="1974"/>
      <c r="AUS147" s="1974"/>
      <c r="AUT147" s="1974"/>
      <c r="AUU147" s="1974"/>
      <c r="AUV147" s="1974"/>
      <c r="AUW147" s="1974"/>
      <c r="AUX147" s="1974"/>
      <c r="AUY147" s="1974"/>
    </row>
    <row r="148" spans="1214:1247">
      <c r="ATR148" s="1974"/>
      <c r="ATS148" s="1974"/>
      <c r="ATT148" s="1974"/>
      <c r="ATU148" s="1974"/>
      <c r="ATV148" s="1974"/>
      <c r="ATW148" s="1974"/>
      <c r="ATX148" s="1974"/>
      <c r="ATY148" s="1974"/>
      <c r="ATZ148" s="1974"/>
      <c r="AUA148" s="1974"/>
      <c r="AUB148" s="1974"/>
      <c r="AUC148" s="1974"/>
      <c r="AUD148" s="1974"/>
      <c r="AUE148" s="1974"/>
      <c r="AUF148" s="1974"/>
      <c r="AUH148" s="1974"/>
      <c r="AUI148" s="1974"/>
      <c r="AUJ148" s="1974"/>
      <c r="AUK148" s="1974"/>
      <c r="AUL148" s="1974"/>
      <c r="AUM148" s="1974"/>
      <c r="AUN148" s="1974"/>
      <c r="AUO148" s="1974"/>
      <c r="AUP148" s="1974"/>
      <c r="AUQ148" s="1974"/>
      <c r="AUR148" s="1974"/>
      <c r="AUS148" s="1974"/>
      <c r="AUT148" s="1974"/>
      <c r="AUU148" s="1974"/>
      <c r="AUV148" s="1974"/>
      <c r="AUW148" s="1974"/>
      <c r="AUX148" s="1974"/>
      <c r="AUY148" s="1974"/>
    </row>
    <row r="149" spans="1214:1247">
      <c r="ATR149" s="1974"/>
      <c r="ATS149" s="1974"/>
      <c r="ATT149" s="1974"/>
      <c r="ATU149" s="1974"/>
      <c r="ATV149" s="1974"/>
      <c r="ATW149" s="1974"/>
      <c r="ATX149" s="1974"/>
      <c r="ATY149" s="1974"/>
      <c r="ATZ149" s="1974"/>
      <c r="AUA149" s="1974"/>
      <c r="AUB149" s="1974"/>
      <c r="AUC149" s="1974"/>
      <c r="AUD149" s="1974"/>
      <c r="AUE149" s="1974"/>
      <c r="AUF149" s="1974"/>
      <c r="AUH149" s="1974"/>
      <c r="AUI149" s="1974"/>
      <c r="AUJ149" s="1974"/>
      <c r="AUK149" s="1974"/>
      <c r="AUL149" s="1974"/>
      <c r="AUM149" s="1974"/>
      <c r="AUN149" s="1974"/>
      <c r="AUO149" s="1974"/>
      <c r="AUP149" s="1974"/>
      <c r="AUQ149" s="1974"/>
      <c r="AUR149" s="1974"/>
      <c r="AUS149" s="1974"/>
      <c r="AUT149" s="1974"/>
      <c r="AUU149" s="1974"/>
      <c r="AUV149" s="1974"/>
      <c r="AUW149" s="1974"/>
      <c r="AUX149" s="1974"/>
      <c r="AUY149" s="1974"/>
    </row>
    <row r="150" spans="1214:1247">
      <c r="ATR150" s="1974"/>
      <c r="ATS150" s="1974"/>
      <c r="ATT150" s="1974"/>
      <c r="ATU150" s="1974"/>
      <c r="ATV150" s="1974"/>
      <c r="ATW150" s="1974"/>
      <c r="ATX150" s="1974"/>
      <c r="ATY150" s="1974"/>
      <c r="ATZ150" s="1974"/>
      <c r="AUA150" s="1974"/>
      <c r="AUB150" s="1974"/>
      <c r="AUC150" s="1974"/>
      <c r="AUD150" s="1974"/>
      <c r="AUE150" s="1974"/>
      <c r="AUF150" s="1974"/>
      <c r="AUH150" s="1974"/>
      <c r="AUI150" s="1974"/>
      <c r="AUJ150" s="1974"/>
      <c r="AUK150" s="1974"/>
      <c r="AUL150" s="1974"/>
      <c r="AUM150" s="1974"/>
      <c r="AUN150" s="1974"/>
      <c r="AUO150" s="1974"/>
      <c r="AUP150" s="1974"/>
      <c r="AUQ150" s="1974"/>
      <c r="AUR150" s="1974"/>
      <c r="AUS150" s="1974"/>
      <c r="AUT150" s="1974"/>
      <c r="AUU150" s="1974"/>
      <c r="AUV150" s="1974"/>
      <c r="AUW150" s="1974"/>
      <c r="AUX150" s="1974"/>
      <c r="AUY150" s="1974"/>
    </row>
    <row r="151" spans="1214:1247">
      <c r="ATR151" s="1974"/>
      <c r="ATS151" s="1974"/>
      <c r="ATT151" s="1974"/>
      <c r="ATU151" s="1974"/>
      <c r="ATV151" s="1974"/>
      <c r="ATW151" s="1974"/>
      <c r="ATX151" s="1974"/>
      <c r="ATY151" s="1974"/>
      <c r="ATZ151" s="1974"/>
      <c r="AUA151" s="1974"/>
      <c r="AUB151" s="1974"/>
      <c r="AUC151" s="1974"/>
      <c r="AUD151" s="1974"/>
      <c r="AUE151" s="1974"/>
      <c r="AUF151" s="1974"/>
      <c r="AUH151" s="1974"/>
      <c r="AUI151" s="1974"/>
      <c r="AUJ151" s="1974"/>
      <c r="AUK151" s="1974"/>
      <c r="AUL151" s="1974"/>
      <c r="AUM151" s="1974"/>
      <c r="AUN151" s="1974"/>
      <c r="AUO151" s="1974"/>
      <c r="AUP151" s="1974"/>
      <c r="AUQ151" s="1974"/>
      <c r="AUR151" s="1974"/>
      <c r="AUS151" s="1974"/>
      <c r="AUT151" s="1974"/>
      <c r="AUU151" s="1974"/>
      <c r="AUV151" s="1974"/>
      <c r="AUW151" s="1974"/>
      <c r="AUX151" s="1974"/>
      <c r="AUY151" s="1974"/>
    </row>
    <row r="152" spans="1214:1247">
      <c r="ATR152" s="1974"/>
      <c r="ATS152" s="1974"/>
      <c r="ATT152" s="1974"/>
      <c r="ATU152" s="1974"/>
      <c r="ATV152" s="1974"/>
      <c r="ATW152" s="1974"/>
      <c r="ATX152" s="1974"/>
      <c r="ATY152" s="1974"/>
      <c r="ATZ152" s="1974"/>
      <c r="AUA152" s="1974"/>
      <c r="AUB152" s="1974"/>
      <c r="AUC152" s="1974"/>
      <c r="AUD152" s="1974"/>
      <c r="AUE152" s="1974"/>
      <c r="AUF152" s="1974"/>
      <c r="AUH152" s="1974"/>
      <c r="AUI152" s="1974"/>
      <c r="AUJ152" s="1974"/>
      <c r="AUK152" s="1974"/>
      <c r="AUL152" s="1974"/>
      <c r="AUM152" s="1974"/>
      <c r="AUN152" s="1974"/>
      <c r="AUO152" s="1974"/>
      <c r="AUP152" s="1974"/>
      <c r="AUQ152" s="1974"/>
      <c r="AUR152" s="1974"/>
      <c r="AUS152" s="1974"/>
      <c r="AUT152" s="1974"/>
      <c r="AUU152" s="1974"/>
      <c r="AUV152" s="1974"/>
      <c r="AUW152" s="1974"/>
      <c r="AUX152" s="1974"/>
      <c r="AUY152" s="1974"/>
    </row>
    <row r="153" spans="1214:1247">
      <c r="ATR153" s="1974"/>
      <c r="ATS153" s="1974"/>
      <c r="ATT153" s="1974"/>
      <c r="ATU153" s="1974"/>
      <c r="ATV153" s="1974"/>
      <c r="ATW153" s="1974"/>
      <c r="ATX153" s="1974"/>
      <c r="ATY153" s="1974"/>
      <c r="ATZ153" s="1974"/>
      <c r="AUA153" s="1974"/>
      <c r="AUB153" s="1974"/>
      <c r="AUC153" s="1974"/>
      <c r="AUD153" s="1974"/>
      <c r="AUE153" s="1974"/>
      <c r="AUF153" s="1974"/>
      <c r="AUH153" s="1974"/>
      <c r="AUI153" s="1974"/>
      <c r="AUJ153" s="1974"/>
      <c r="AUK153" s="1974"/>
      <c r="AUL153" s="1974"/>
      <c r="AUM153" s="1974"/>
      <c r="AUN153" s="1974"/>
      <c r="AUO153" s="1974"/>
      <c r="AUP153" s="1974"/>
      <c r="AUQ153" s="1974"/>
      <c r="AUR153" s="1974"/>
      <c r="AUS153" s="1974"/>
      <c r="AUT153" s="1974"/>
      <c r="AUU153" s="1974"/>
      <c r="AUV153" s="1974"/>
      <c r="AUW153" s="1974"/>
      <c r="AUX153" s="1974"/>
      <c r="AUY153" s="1974"/>
    </row>
    <row r="154" spans="1214:1247">
      <c r="ATR154" s="1974"/>
      <c r="ATS154" s="1974"/>
      <c r="ATT154" s="1974"/>
      <c r="ATU154" s="1974"/>
      <c r="ATV154" s="1974"/>
      <c r="ATW154" s="1974"/>
      <c r="ATX154" s="1974"/>
      <c r="ATY154" s="1974"/>
      <c r="ATZ154" s="1974"/>
      <c r="AUA154" s="1974"/>
      <c r="AUB154" s="1974"/>
      <c r="AUC154" s="1974"/>
      <c r="AUD154" s="1974"/>
      <c r="AUE154" s="1974"/>
      <c r="AUF154" s="1974"/>
      <c r="AUH154" s="1974"/>
      <c r="AUI154" s="1974"/>
      <c r="AUJ154" s="1974"/>
      <c r="AUK154" s="1974"/>
      <c r="AUL154" s="1974"/>
      <c r="AUM154" s="1974"/>
      <c r="AUN154" s="1974"/>
      <c r="AUO154" s="1974"/>
      <c r="AUP154" s="1974"/>
      <c r="AUQ154" s="1974"/>
      <c r="AUR154" s="1974"/>
      <c r="AUS154" s="1974"/>
      <c r="AUT154" s="1974"/>
      <c r="AUU154" s="1974"/>
      <c r="AUV154" s="1974"/>
      <c r="AUW154" s="1974"/>
      <c r="AUX154" s="1974"/>
      <c r="AUY154" s="1974"/>
    </row>
    <row r="155" spans="1214:1247">
      <c r="ATR155" s="1974"/>
      <c r="ATS155" s="1974"/>
      <c r="ATT155" s="1974"/>
      <c r="ATU155" s="1974"/>
      <c r="ATV155" s="1974"/>
      <c r="ATW155" s="1974"/>
      <c r="ATX155" s="1974"/>
      <c r="ATY155" s="1974"/>
      <c r="ATZ155" s="1974"/>
      <c r="AUA155" s="1974"/>
      <c r="AUB155" s="1974"/>
      <c r="AUC155" s="1974"/>
      <c r="AUD155" s="1974"/>
      <c r="AUE155" s="1974"/>
      <c r="AUF155" s="1974"/>
      <c r="AUH155" s="1974"/>
      <c r="AUI155" s="1974"/>
      <c r="AUJ155" s="1974"/>
      <c r="AUK155" s="1974"/>
      <c r="AUL155" s="1974"/>
      <c r="AUM155" s="1974"/>
      <c r="AUN155" s="1974"/>
      <c r="AUO155" s="1974"/>
      <c r="AUP155" s="1974"/>
      <c r="AUQ155" s="1974"/>
      <c r="AUR155" s="1974"/>
      <c r="AUS155" s="1974"/>
      <c r="AUT155" s="1974"/>
      <c r="AUU155" s="1974"/>
      <c r="AUV155" s="1974"/>
      <c r="AUW155" s="1974"/>
      <c r="AUX155" s="1974"/>
      <c r="AUY155" s="1974"/>
    </row>
    <row r="156" spans="1214:1247">
      <c r="ATR156" s="1974"/>
      <c r="ATS156" s="1974"/>
      <c r="ATT156" s="1974"/>
      <c r="ATU156" s="1974"/>
      <c r="ATV156" s="1974"/>
      <c r="ATW156" s="1974"/>
      <c r="ATX156" s="1974"/>
      <c r="ATY156" s="1974"/>
      <c r="ATZ156" s="1974"/>
      <c r="AUA156" s="1974"/>
      <c r="AUB156" s="1974"/>
      <c r="AUC156" s="1974"/>
      <c r="AUD156" s="1974"/>
      <c r="AUE156" s="1974"/>
      <c r="AUF156" s="1974"/>
      <c r="AUH156" s="1974"/>
      <c r="AUI156" s="1974"/>
      <c r="AUJ156" s="1974"/>
      <c r="AUK156" s="1974"/>
      <c r="AUL156" s="1974"/>
      <c r="AUM156" s="1974"/>
      <c r="AUN156" s="1974"/>
      <c r="AUO156" s="1974"/>
      <c r="AUP156" s="1974"/>
      <c r="AUQ156" s="1974"/>
      <c r="AUR156" s="1974"/>
      <c r="AUS156" s="1974"/>
      <c r="AUT156" s="1974"/>
      <c r="AUU156" s="1974"/>
      <c r="AUV156" s="1974"/>
      <c r="AUW156" s="1974"/>
      <c r="AUX156" s="1974"/>
      <c r="AUY156" s="1974"/>
    </row>
    <row r="157" spans="1214:1247">
      <c r="ATR157" s="1974"/>
      <c r="ATS157" s="1974"/>
      <c r="ATT157" s="1974"/>
      <c r="ATU157" s="1974"/>
      <c r="ATV157" s="1974"/>
      <c r="ATW157" s="1974"/>
      <c r="ATX157" s="1974"/>
      <c r="ATY157" s="1974"/>
      <c r="ATZ157" s="1974"/>
      <c r="AUA157" s="1974"/>
      <c r="AUB157" s="1974"/>
      <c r="AUC157" s="1974"/>
      <c r="AUD157" s="1974"/>
      <c r="AUE157" s="1974"/>
      <c r="AUF157" s="1974"/>
      <c r="AUH157" s="1974"/>
      <c r="AUI157" s="1974"/>
      <c r="AUJ157" s="1974"/>
      <c r="AUK157" s="1974"/>
      <c r="AUL157" s="1974"/>
      <c r="AUM157" s="1974"/>
      <c r="AUN157" s="1974"/>
      <c r="AUO157" s="1974"/>
      <c r="AUP157" s="1974"/>
      <c r="AUQ157" s="1974"/>
      <c r="AUR157" s="1974"/>
      <c r="AUS157" s="1974"/>
      <c r="AUT157" s="1974"/>
      <c r="AUU157" s="1974"/>
      <c r="AUV157" s="1974"/>
      <c r="AUW157" s="1974"/>
      <c r="AUX157" s="1974"/>
      <c r="AUY157" s="1974"/>
    </row>
    <row r="158" spans="1214:1247">
      <c r="ATR158" s="1974"/>
      <c r="ATS158" s="1974"/>
      <c r="ATT158" s="1974"/>
      <c r="ATU158" s="1974"/>
      <c r="ATV158" s="1974"/>
      <c r="ATW158" s="1974"/>
      <c r="ATX158" s="1974"/>
      <c r="ATY158" s="1974"/>
      <c r="ATZ158" s="1974"/>
      <c r="AUA158" s="1974"/>
      <c r="AUB158" s="1974"/>
      <c r="AUC158" s="1974"/>
      <c r="AUD158" s="1974"/>
      <c r="AUE158" s="1974"/>
      <c r="AUF158" s="1974"/>
      <c r="AUH158" s="1974"/>
      <c r="AUI158" s="1974"/>
      <c r="AUJ158" s="1974"/>
      <c r="AUK158" s="1974"/>
      <c r="AUL158" s="1974"/>
      <c r="AUM158" s="1974"/>
      <c r="AUN158" s="1974"/>
      <c r="AUO158" s="1974"/>
      <c r="AUP158" s="1974"/>
      <c r="AUQ158" s="1974"/>
      <c r="AUR158" s="1974"/>
      <c r="AUS158" s="1974"/>
      <c r="AUT158" s="1974"/>
      <c r="AUU158" s="1974"/>
      <c r="AUV158" s="1974"/>
      <c r="AUW158" s="1974"/>
      <c r="AUX158" s="1974"/>
      <c r="AUY158" s="1974"/>
    </row>
    <row r="159" spans="1214:1247">
      <c r="ATR159" s="1974"/>
      <c r="ATS159" s="1974"/>
      <c r="ATT159" s="1974"/>
      <c r="ATU159" s="1974"/>
      <c r="ATV159" s="1974"/>
      <c r="ATW159" s="1974"/>
      <c r="ATX159" s="1974"/>
      <c r="ATY159" s="1974"/>
      <c r="ATZ159" s="1974"/>
      <c r="AUA159" s="1974"/>
      <c r="AUB159" s="1974"/>
      <c r="AUC159" s="1974"/>
      <c r="AUD159" s="1974"/>
      <c r="AUE159" s="1974"/>
      <c r="AUF159" s="1974"/>
      <c r="AUH159" s="1974"/>
      <c r="AUI159" s="1974"/>
      <c r="AUJ159" s="1974"/>
      <c r="AUK159" s="1974"/>
      <c r="AUL159" s="1974"/>
      <c r="AUM159" s="1974"/>
      <c r="AUN159" s="1974"/>
      <c r="AUO159" s="1974"/>
      <c r="AUP159" s="1974"/>
      <c r="AUQ159" s="1974"/>
      <c r="AUR159" s="1974"/>
      <c r="AUS159" s="1974"/>
      <c r="AUT159" s="1974"/>
      <c r="AUU159" s="1974"/>
      <c r="AUV159" s="1974"/>
      <c r="AUW159" s="1974"/>
      <c r="AUX159" s="1974"/>
      <c r="AUY159" s="1974"/>
    </row>
    <row r="160" spans="1214:1247">
      <c r="ATR160" s="1974"/>
      <c r="ATS160" s="1974"/>
      <c r="ATT160" s="1974"/>
      <c r="ATU160" s="1974"/>
      <c r="ATV160" s="1974"/>
      <c r="ATW160" s="1974"/>
      <c r="ATX160" s="1974"/>
      <c r="ATY160" s="1974"/>
      <c r="ATZ160" s="1974"/>
      <c r="AUA160" s="1974"/>
      <c r="AUB160" s="1974"/>
      <c r="AUC160" s="1974"/>
      <c r="AUD160" s="1974"/>
      <c r="AUE160" s="1974"/>
      <c r="AUF160" s="1974"/>
      <c r="AUH160" s="1974"/>
      <c r="AUI160" s="1974"/>
      <c r="AUJ160" s="1974"/>
      <c r="AUK160" s="1974"/>
      <c r="AUL160" s="1974"/>
      <c r="AUM160" s="1974"/>
      <c r="AUN160" s="1974"/>
      <c r="AUO160" s="1974"/>
      <c r="AUP160" s="1974"/>
      <c r="AUQ160" s="1974"/>
      <c r="AUR160" s="1974"/>
      <c r="AUS160" s="1974"/>
      <c r="AUT160" s="1974"/>
      <c r="AUU160" s="1974"/>
      <c r="AUV160" s="1974"/>
      <c r="AUW160" s="1974"/>
      <c r="AUX160" s="1974"/>
      <c r="AUY160" s="1974"/>
    </row>
    <row r="161" spans="1214:1247">
      <c r="ATR161" s="1974"/>
      <c r="ATS161" s="1974"/>
      <c r="ATT161" s="1974"/>
      <c r="ATU161" s="1974"/>
      <c r="ATV161" s="1974"/>
      <c r="ATW161" s="1974"/>
      <c r="ATX161" s="1974"/>
      <c r="ATY161" s="1974"/>
      <c r="ATZ161" s="1974"/>
      <c r="AUA161" s="1974"/>
      <c r="AUB161" s="1974"/>
      <c r="AUC161" s="1974"/>
      <c r="AUD161" s="1974"/>
      <c r="AUE161" s="1974"/>
      <c r="AUF161" s="1974"/>
      <c r="AUH161" s="1974"/>
      <c r="AUI161" s="1974"/>
      <c r="AUJ161" s="1974"/>
      <c r="AUK161" s="1974"/>
      <c r="AUL161" s="1974"/>
      <c r="AUM161" s="1974"/>
      <c r="AUN161" s="1974"/>
      <c r="AUO161" s="1974"/>
      <c r="AUP161" s="1974"/>
      <c r="AUQ161" s="1974"/>
      <c r="AUR161" s="1974"/>
      <c r="AUS161" s="1974"/>
      <c r="AUT161" s="1974"/>
      <c r="AUU161" s="1974"/>
      <c r="AUV161" s="1974"/>
      <c r="AUW161" s="1974"/>
      <c r="AUX161" s="1974"/>
      <c r="AUY161" s="1974"/>
    </row>
    <row r="162" spans="1214:1247">
      <c r="ATR162" s="1974"/>
      <c r="ATS162" s="1974"/>
      <c r="ATT162" s="1974"/>
      <c r="ATU162" s="1974"/>
      <c r="ATV162" s="1974"/>
      <c r="ATW162" s="1974"/>
      <c r="ATX162" s="1974"/>
      <c r="ATY162" s="1974"/>
      <c r="ATZ162" s="1974"/>
      <c r="AUA162" s="1974"/>
      <c r="AUB162" s="1974"/>
      <c r="AUC162" s="1974"/>
      <c r="AUD162" s="1974"/>
      <c r="AUE162" s="1974"/>
      <c r="AUF162" s="1974"/>
      <c r="AUH162" s="1974"/>
      <c r="AUI162" s="1974"/>
      <c r="AUJ162" s="1974"/>
      <c r="AUK162" s="1974"/>
      <c r="AUL162" s="1974"/>
      <c r="AUM162" s="1974"/>
      <c r="AUN162" s="1974"/>
      <c r="AUO162" s="1974"/>
      <c r="AUP162" s="1974"/>
      <c r="AUQ162" s="1974"/>
      <c r="AUR162" s="1974"/>
      <c r="AUS162" s="1974"/>
      <c r="AUT162" s="1974"/>
      <c r="AUU162" s="1974"/>
      <c r="AUV162" s="1974"/>
      <c r="AUW162" s="1974"/>
      <c r="AUX162" s="1974"/>
      <c r="AUY162" s="1974"/>
    </row>
    <row r="163" spans="1214:1247">
      <c r="ATR163" s="1974"/>
      <c r="ATS163" s="1974"/>
      <c r="ATT163" s="1974"/>
      <c r="ATU163" s="1974"/>
      <c r="ATV163" s="1974"/>
      <c r="ATW163" s="1974"/>
      <c r="ATX163" s="1974"/>
      <c r="ATY163" s="1974"/>
      <c r="ATZ163" s="1974"/>
      <c r="AUA163" s="1974"/>
      <c r="AUB163" s="1974"/>
      <c r="AUC163" s="1974"/>
      <c r="AUD163" s="1974"/>
      <c r="AUE163" s="1974"/>
      <c r="AUF163" s="1974"/>
      <c r="AUH163" s="1974"/>
      <c r="AUI163" s="1974"/>
      <c r="AUJ163" s="1974"/>
      <c r="AUK163" s="1974"/>
      <c r="AUL163" s="1974"/>
      <c r="AUM163" s="1974"/>
      <c r="AUN163" s="1974"/>
      <c r="AUO163" s="1974"/>
      <c r="AUP163" s="1974"/>
      <c r="AUQ163" s="1974"/>
      <c r="AUR163" s="1974"/>
      <c r="AUS163" s="1974"/>
      <c r="AUT163" s="1974"/>
      <c r="AUU163" s="1974"/>
      <c r="AUV163" s="1974"/>
      <c r="AUW163" s="1974"/>
      <c r="AUX163" s="1974"/>
      <c r="AUY163" s="1974"/>
    </row>
    <row r="164" spans="1214:1247">
      <c r="ATR164" s="1974"/>
      <c r="ATS164" s="1974"/>
      <c r="ATT164" s="1974"/>
      <c r="ATU164" s="1974"/>
      <c r="ATV164" s="1974"/>
      <c r="ATW164" s="1974"/>
      <c r="ATX164" s="1974"/>
      <c r="ATY164" s="1974"/>
      <c r="ATZ164" s="1974"/>
      <c r="AUA164" s="1974"/>
      <c r="AUB164" s="1974"/>
      <c r="AUC164" s="1974"/>
      <c r="AUD164" s="1974"/>
      <c r="AUE164" s="1974"/>
      <c r="AUF164" s="1974"/>
      <c r="AUH164" s="1974"/>
      <c r="AUI164" s="1974"/>
      <c r="AUJ164" s="1974"/>
      <c r="AUK164" s="1974"/>
      <c r="AUL164" s="1974"/>
      <c r="AUM164" s="1974"/>
      <c r="AUN164" s="1974"/>
      <c r="AUO164" s="1974"/>
      <c r="AUP164" s="1974"/>
      <c r="AUQ164" s="1974"/>
      <c r="AUR164" s="1974"/>
      <c r="AUS164" s="1974"/>
      <c r="AUT164" s="1974"/>
      <c r="AUU164" s="1974"/>
      <c r="AUV164" s="1974"/>
      <c r="AUW164" s="1974"/>
      <c r="AUX164" s="1974"/>
      <c r="AUY164" s="1974"/>
    </row>
    <row r="165" spans="1214:1247">
      <c r="ATR165" s="1974"/>
      <c r="ATS165" s="1974"/>
      <c r="ATT165" s="1974"/>
      <c r="ATU165" s="1974"/>
      <c r="ATV165" s="1974"/>
      <c r="ATW165" s="1974"/>
      <c r="ATX165" s="1974"/>
      <c r="ATY165" s="1974"/>
      <c r="ATZ165" s="1974"/>
      <c r="AUA165" s="1974"/>
      <c r="AUB165" s="1974"/>
      <c r="AUC165" s="1974"/>
      <c r="AUD165" s="1974"/>
      <c r="AUE165" s="1974"/>
      <c r="AUF165" s="1974"/>
      <c r="AUH165" s="1974"/>
      <c r="AUI165" s="1974"/>
      <c r="AUJ165" s="1974"/>
      <c r="AUK165" s="1974"/>
      <c r="AUL165" s="1974"/>
      <c r="AUM165" s="1974"/>
      <c r="AUN165" s="1974"/>
      <c r="AUO165" s="1974"/>
      <c r="AUP165" s="1974"/>
      <c r="AUQ165" s="1974"/>
      <c r="AUR165" s="1974"/>
      <c r="AUS165" s="1974"/>
      <c r="AUT165" s="1974"/>
      <c r="AUU165" s="1974"/>
      <c r="AUV165" s="1974"/>
      <c r="AUW165" s="1974"/>
      <c r="AUX165" s="1974"/>
      <c r="AUY165" s="1974"/>
    </row>
    <row r="166" spans="1214:1247">
      <c r="ATR166" s="1974"/>
      <c r="ATS166" s="1974"/>
      <c r="ATT166" s="1974"/>
      <c r="ATU166" s="1974"/>
      <c r="ATV166" s="1974"/>
      <c r="ATW166" s="1974"/>
      <c r="ATX166" s="1974"/>
      <c r="ATY166" s="1974"/>
      <c r="ATZ166" s="1974"/>
      <c r="AUA166" s="1974"/>
      <c r="AUB166" s="1974"/>
      <c r="AUC166" s="1974"/>
      <c r="AUD166" s="1974"/>
      <c r="AUE166" s="1974"/>
      <c r="AUF166" s="1974"/>
      <c r="AUH166" s="1974"/>
      <c r="AUI166" s="1974"/>
      <c r="AUJ166" s="1974"/>
      <c r="AUK166" s="1974"/>
      <c r="AUL166" s="1974"/>
      <c r="AUM166" s="1974"/>
      <c r="AUN166" s="1974"/>
      <c r="AUO166" s="1974"/>
      <c r="AUP166" s="1974"/>
      <c r="AUQ166" s="1974"/>
      <c r="AUR166" s="1974"/>
      <c r="AUS166" s="1974"/>
      <c r="AUT166" s="1974"/>
      <c r="AUU166" s="1974"/>
      <c r="AUV166" s="1974"/>
      <c r="AUW166" s="1974"/>
      <c r="AUX166" s="1974"/>
      <c r="AUY166" s="1974"/>
    </row>
    <row r="167" spans="1214:1247">
      <c r="ATR167" s="1974"/>
      <c r="ATS167" s="1974"/>
      <c r="ATT167" s="1974"/>
      <c r="ATU167" s="1974"/>
      <c r="ATV167" s="1974"/>
      <c r="ATW167" s="1974"/>
      <c r="ATX167" s="1974"/>
      <c r="ATY167" s="1974"/>
      <c r="ATZ167" s="1974"/>
      <c r="AUA167" s="1974"/>
      <c r="AUB167" s="1974"/>
      <c r="AUC167" s="1974"/>
      <c r="AUD167" s="1974"/>
      <c r="AUE167" s="1974"/>
      <c r="AUF167" s="1974"/>
      <c r="AUH167" s="1974"/>
      <c r="AUI167" s="1974"/>
      <c r="AUJ167" s="1974"/>
      <c r="AUK167" s="1974"/>
      <c r="AUL167" s="1974"/>
      <c r="AUM167" s="1974"/>
      <c r="AUN167" s="1974"/>
      <c r="AUO167" s="1974"/>
      <c r="AUP167" s="1974"/>
      <c r="AUQ167" s="1974"/>
      <c r="AUR167" s="1974"/>
      <c r="AUS167" s="1974"/>
      <c r="AUT167" s="1974"/>
      <c r="AUU167" s="1974"/>
      <c r="AUV167" s="1974"/>
      <c r="AUW167" s="1974"/>
      <c r="AUX167" s="1974"/>
      <c r="AUY167" s="1974"/>
    </row>
    <row r="168" spans="1214:1247">
      <c r="ATR168" s="1974"/>
      <c r="ATS168" s="1974"/>
      <c r="ATT168" s="1974"/>
      <c r="ATU168" s="1974"/>
      <c r="ATV168" s="1974"/>
      <c r="ATW168" s="1974"/>
      <c r="ATX168" s="1974"/>
      <c r="ATY168" s="1974"/>
      <c r="ATZ168" s="1974"/>
      <c r="AUA168" s="1974"/>
      <c r="AUB168" s="1974"/>
      <c r="AUC168" s="1974"/>
      <c r="AUD168" s="1974"/>
      <c r="AUE168" s="1974"/>
      <c r="AUF168" s="1974"/>
      <c r="AUH168" s="1974"/>
      <c r="AUI168" s="1974"/>
      <c r="AUJ168" s="1974"/>
      <c r="AUK168" s="1974"/>
      <c r="AUL168" s="1974"/>
      <c r="AUM168" s="1974"/>
      <c r="AUN168" s="1974"/>
      <c r="AUO168" s="1974"/>
      <c r="AUP168" s="1974"/>
      <c r="AUQ168" s="1974"/>
      <c r="AUR168" s="1974"/>
      <c r="AUS168" s="1974"/>
      <c r="AUT168" s="1974"/>
      <c r="AUU168" s="1974"/>
      <c r="AUV168" s="1974"/>
      <c r="AUW168" s="1974"/>
      <c r="AUX168" s="1974"/>
      <c r="AUY168" s="1974"/>
    </row>
    <row r="169" spans="1214:1247">
      <c r="ATR169" s="1974"/>
      <c r="ATS169" s="1974"/>
      <c r="ATT169" s="1974"/>
      <c r="ATU169" s="1974"/>
      <c r="ATV169" s="1974"/>
      <c r="ATW169" s="1974"/>
      <c r="ATX169" s="1974"/>
      <c r="ATY169" s="1974"/>
      <c r="ATZ169" s="1974"/>
      <c r="AUA169" s="1974"/>
      <c r="AUB169" s="1974"/>
      <c r="AUC169" s="1974"/>
      <c r="AUD169" s="1974"/>
      <c r="AUE169" s="1974"/>
      <c r="AUF169" s="1974"/>
      <c r="AUH169" s="1974"/>
      <c r="AUI169" s="1974"/>
      <c r="AUJ169" s="1974"/>
      <c r="AUK169" s="1974"/>
      <c r="AUL169" s="1974"/>
      <c r="AUM169" s="1974"/>
      <c r="AUN169" s="1974"/>
      <c r="AUO169" s="1974"/>
      <c r="AUP169" s="1974"/>
      <c r="AUQ169" s="1974"/>
      <c r="AUR169" s="1974"/>
      <c r="AUS169" s="1974"/>
      <c r="AUT169" s="1974"/>
      <c r="AUU169" s="1974"/>
      <c r="AUV169" s="1974"/>
      <c r="AUW169" s="1974"/>
      <c r="AUX169" s="1974"/>
      <c r="AUY169" s="1974"/>
    </row>
    <row r="170" spans="1214:1247">
      <c r="ATR170" s="1974"/>
      <c r="ATS170" s="1974"/>
      <c r="ATT170" s="1974"/>
      <c r="ATU170" s="1974"/>
      <c r="ATV170" s="1974"/>
      <c r="ATW170" s="1974"/>
      <c r="ATX170" s="1974"/>
      <c r="ATY170" s="1974"/>
      <c r="ATZ170" s="1974"/>
      <c r="AUA170" s="1974"/>
      <c r="AUB170" s="1974"/>
      <c r="AUC170" s="1974"/>
      <c r="AUD170" s="1974"/>
      <c r="AUE170" s="1974"/>
      <c r="AUF170" s="1974"/>
      <c r="AUH170" s="1974"/>
      <c r="AUI170" s="1974"/>
      <c r="AUJ170" s="1974"/>
      <c r="AUK170" s="1974"/>
      <c r="AUL170" s="1974"/>
      <c r="AUM170" s="1974"/>
      <c r="AUN170" s="1974"/>
      <c r="AUO170" s="1974"/>
      <c r="AUP170" s="1974"/>
      <c r="AUQ170" s="1974"/>
      <c r="AUR170" s="1974"/>
      <c r="AUS170" s="1974"/>
      <c r="AUT170" s="1974"/>
      <c r="AUU170" s="1974"/>
      <c r="AUV170" s="1974"/>
      <c r="AUW170" s="1974"/>
      <c r="AUX170" s="1974"/>
      <c r="AUY170" s="1974"/>
    </row>
    <row r="171" spans="1214:1247">
      <c r="ATR171" s="1974"/>
      <c r="ATS171" s="1974"/>
      <c r="ATT171" s="1974"/>
      <c r="ATU171" s="1974"/>
      <c r="ATV171" s="1974"/>
      <c r="ATW171" s="1974"/>
      <c r="ATX171" s="1974"/>
      <c r="ATY171" s="1974"/>
      <c r="ATZ171" s="1974"/>
      <c r="AUA171" s="1974"/>
      <c r="AUB171" s="1974"/>
      <c r="AUC171" s="1974"/>
      <c r="AUD171" s="1974"/>
      <c r="AUE171" s="1974"/>
      <c r="AUF171" s="1974"/>
      <c r="AUH171" s="1974"/>
      <c r="AUI171" s="1974"/>
      <c r="AUJ171" s="1974"/>
      <c r="AUK171" s="1974"/>
      <c r="AUL171" s="1974"/>
      <c r="AUM171" s="1974"/>
      <c r="AUN171" s="1974"/>
      <c r="AUO171" s="1974"/>
      <c r="AUP171" s="1974"/>
      <c r="AUQ171" s="1974"/>
      <c r="AUR171" s="1974"/>
      <c r="AUS171" s="1974"/>
      <c r="AUT171" s="1974"/>
      <c r="AUU171" s="1974"/>
      <c r="AUV171" s="1974"/>
      <c r="AUW171" s="1974"/>
      <c r="AUX171" s="1974"/>
      <c r="AUY171" s="1974"/>
    </row>
    <row r="172" spans="1214:1247">
      <c r="ATR172" s="1974"/>
      <c r="ATS172" s="1974"/>
      <c r="ATT172" s="1974"/>
      <c r="ATU172" s="1974"/>
      <c r="ATV172" s="1974"/>
      <c r="ATW172" s="1974"/>
      <c r="ATX172" s="1974"/>
      <c r="ATY172" s="1974"/>
      <c r="ATZ172" s="1974"/>
      <c r="AUA172" s="1974"/>
      <c r="AUB172" s="1974"/>
      <c r="AUC172" s="1974"/>
      <c r="AUD172" s="1974"/>
      <c r="AUE172" s="1974"/>
      <c r="AUF172" s="1974"/>
      <c r="AUH172" s="1974"/>
      <c r="AUI172" s="1974"/>
      <c r="AUJ172" s="1974"/>
      <c r="AUK172" s="1974"/>
      <c r="AUL172" s="1974"/>
      <c r="AUM172" s="1974"/>
      <c r="AUN172" s="1974"/>
      <c r="AUO172" s="1974"/>
      <c r="AUP172" s="1974"/>
      <c r="AUQ172" s="1974"/>
      <c r="AUR172" s="1974"/>
      <c r="AUS172" s="1974"/>
      <c r="AUT172" s="1974"/>
      <c r="AUU172" s="1974"/>
      <c r="AUV172" s="1974"/>
      <c r="AUW172" s="1974"/>
      <c r="AUX172" s="1974"/>
      <c r="AUY172" s="1974"/>
    </row>
    <row r="173" spans="1214:1247">
      <c r="ATR173" s="1974"/>
      <c r="ATS173" s="1974"/>
      <c r="ATT173" s="1974"/>
      <c r="ATU173" s="1974"/>
      <c r="ATV173" s="1974"/>
      <c r="ATW173" s="1974"/>
      <c r="ATX173" s="1974"/>
      <c r="ATY173" s="1974"/>
      <c r="ATZ173" s="1974"/>
      <c r="AUA173" s="1974"/>
      <c r="AUB173" s="1974"/>
      <c r="AUC173" s="1974"/>
      <c r="AUD173" s="1974"/>
      <c r="AUE173" s="1974"/>
      <c r="AUF173" s="1974"/>
      <c r="AUH173" s="1974"/>
      <c r="AUI173" s="1974"/>
      <c r="AUJ173" s="1974"/>
      <c r="AUK173" s="1974"/>
      <c r="AUL173" s="1974"/>
      <c r="AUM173" s="1974"/>
      <c r="AUN173" s="1974"/>
      <c r="AUO173" s="1974"/>
      <c r="AUP173" s="1974"/>
      <c r="AUQ173" s="1974"/>
      <c r="AUR173" s="1974"/>
      <c r="AUS173" s="1974"/>
      <c r="AUT173" s="1974"/>
      <c r="AUU173" s="1974"/>
      <c r="AUV173" s="1974"/>
      <c r="AUW173" s="1974"/>
      <c r="AUX173" s="1974"/>
      <c r="AUY173" s="1974"/>
    </row>
    <row r="174" spans="1214:1247">
      <c r="ATR174" s="1974"/>
      <c r="ATS174" s="1974"/>
      <c r="ATT174" s="1974"/>
      <c r="ATU174" s="1974"/>
      <c r="ATV174" s="1974"/>
      <c r="ATW174" s="1974"/>
      <c r="ATX174" s="1974"/>
      <c r="ATY174" s="1974"/>
      <c r="ATZ174" s="1974"/>
      <c r="AUA174" s="1974"/>
      <c r="AUB174" s="1974"/>
      <c r="AUC174" s="1974"/>
      <c r="AUD174" s="1974"/>
      <c r="AUE174" s="1974"/>
      <c r="AUF174" s="1974"/>
      <c r="AUH174" s="1974"/>
      <c r="AUI174" s="1974"/>
      <c r="AUJ174" s="1974"/>
      <c r="AUK174" s="1974"/>
      <c r="AUL174" s="1974"/>
      <c r="AUM174" s="1974"/>
      <c r="AUN174" s="1974"/>
      <c r="AUO174" s="1974"/>
      <c r="AUP174" s="1974"/>
      <c r="AUQ174" s="1974"/>
      <c r="AUR174" s="1974"/>
      <c r="AUS174" s="1974"/>
      <c r="AUT174" s="1974"/>
      <c r="AUU174" s="1974"/>
      <c r="AUV174" s="1974"/>
      <c r="AUW174" s="1974"/>
      <c r="AUX174" s="1974"/>
      <c r="AUY174" s="1974"/>
    </row>
    <row r="175" spans="1214:1247">
      <c r="ATR175" s="1974"/>
      <c r="ATS175" s="1974"/>
      <c r="ATT175" s="1974"/>
      <c r="ATU175" s="1974"/>
      <c r="ATV175" s="1974"/>
      <c r="ATW175" s="1974"/>
      <c r="ATX175" s="1974"/>
      <c r="ATY175" s="1974"/>
      <c r="ATZ175" s="1974"/>
      <c r="AUA175" s="1974"/>
      <c r="AUB175" s="1974"/>
      <c r="AUC175" s="1974"/>
      <c r="AUD175" s="1974"/>
      <c r="AUE175" s="1974"/>
      <c r="AUF175" s="1974"/>
      <c r="AUH175" s="1974"/>
      <c r="AUI175" s="1974"/>
      <c r="AUJ175" s="1974"/>
      <c r="AUK175" s="1974"/>
      <c r="AUL175" s="1974"/>
      <c r="AUM175" s="1974"/>
      <c r="AUN175" s="1974"/>
      <c r="AUO175" s="1974"/>
      <c r="AUP175" s="1974"/>
      <c r="AUQ175" s="1974"/>
      <c r="AUR175" s="1974"/>
      <c r="AUS175" s="1974"/>
      <c r="AUT175" s="1974"/>
      <c r="AUU175" s="1974"/>
      <c r="AUV175" s="1974"/>
      <c r="AUW175" s="1974"/>
      <c r="AUX175" s="1974"/>
      <c r="AUY175" s="1974"/>
    </row>
    <row r="176" spans="1214:1247">
      <c r="ATR176" s="1974"/>
      <c r="ATS176" s="1974"/>
      <c r="ATT176" s="1974"/>
      <c r="ATU176" s="1974"/>
      <c r="ATV176" s="1974"/>
      <c r="ATW176" s="1974"/>
      <c r="ATX176" s="1974"/>
      <c r="ATY176" s="1974"/>
      <c r="ATZ176" s="1974"/>
      <c r="AUA176" s="1974"/>
      <c r="AUB176" s="1974"/>
      <c r="AUC176" s="1974"/>
      <c r="AUD176" s="1974"/>
      <c r="AUE176" s="1974"/>
      <c r="AUF176" s="1974"/>
      <c r="AUH176" s="1974"/>
      <c r="AUI176" s="1974"/>
      <c r="AUJ176" s="1974"/>
      <c r="AUK176" s="1974"/>
      <c r="AUL176" s="1974"/>
      <c r="AUM176" s="1974"/>
      <c r="AUN176" s="1974"/>
      <c r="AUO176" s="1974"/>
      <c r="AUP176" s="1974"/>
      <c r="AUQ176" s="1974"/>
      <c r="AUR176" s="1974"/>
      <c r="AUS176" s="1974"/>
      <c r="AUT176" s="1974"/>
      <c r="AUU176" s="1974"/>
      <c r="AUV176" s="1974"/>
      <c r="AUW176" s="1974"/>
      <c r="AUX176" s="1974"/>
      <c r="AUY176" s="1974"/>
    </row>
    <row r="177" spans="1214:1247">
      <c r="ATR177" s="1974"/>
      <c r="ATS177" s="1974"/>
      <c r="ATT177" s="1974"/>
      <c r="ATU177" s="1974"/>
      <c r="ATV177" s="1974"/>
      <c r="ATW177" s="1974"/>
      <c r="ATX177" s="1974"/>
      <c r="ATY177" s="1974"/>
      <c r="ATZ177" s="1974"/>
      <c r="AUA177" s="1974"/>
      <c r="AUB177" s="1974"/>
      <c r="AUC177" s="1974"/>
      <c r="AUD177" s="1974"/>
      <c r="AUE177" s="1974"/>
      <c r="AUF177" s="1974"/>
      <c r="AUH177" s="1974"/>
      <c r="AUI177" s="1974"/>
      <c r="AUJ177" s="1974"/>
      <c r="AUK177" s="1974"/>
      <c r="AUL177" s="1974"/>
      <c r="AUM177" s="1974"/>
      <c r="AUN177" s="1974"/>
      <c r="AUO177" s="1974"/>
      <c r="AUP177" s="1974"/>
      <c r="AUQ177" s="1974"/>
      <c r="AUR177" s="1974"/>
      <c r="AUS177" s="1974"/>
      <c r="AUT177" s="1974"/>
      <c r="AUU177" s="1974"/>
      <c r="AUV177" s="1974"/>
      <c r="AUW177" s="1974"/>
      <c r="AUX177" s="1974"/>
      <c r="AUY177" s="1974"/>
    </row>
    <row r="178" spans="1214:1247">
      <c r="ATR178" s="1974"/>
      <c r="ATS178" s="1974"/>
      <c r="ATT178" s="1974"/>
      <c r="ATU178" s="1974"/>
      <c r="ATV178" s="1974"/>
      <c r="ATW178" s="1974"/>
      <c r="ATX178" s="1974"/>
      <c r="ATY178" s="1974"/>
      <c r="ATZ178" s="1974"/>
      <c r="AUA178" s="1974"/>
      <c r="AUB178" s="1974"/>
      <c r="AUC178" s="1974"/>
      <c r="AUD178" s="1974"/>
      <c r="AUE178" s="1974"/>
      <c r="AUF178" s="1974"/>
      <c r="AUH178" s="1974"/>
      <c r="AUI178" s="1974"/>
      <c r="AUJ178" s="1974"/>
      <c r="AUK178" s="1974"/>
      <c r="AUL178" s="1974"/>
      <c r="AUM178" s="1974"/>
      <c r="AUN178" s="1974"/>
      <c r="AUO178" s="1974"/>
      <c r="AUP178" s="1974"/>
      <c r="AUQ178" s="1974"/>
      <c r="AUR178" s="1974"/>
      <c r="AUS178" s="1974"/>
      <c r="AUT178" s="1974"/>
      <c r="AUU178" s="1974"/>
      <c r="AUV178" s="1974"/>
      <c r="AUW178" s="1974"/>
      <c r="AUX178" s="1974"/>
      <c r="AUY178" s="1974"/>
    </row>
    <row r="179" spans="1214:1247">
      <c r="ATR179" s="1974"/>
      <c r="ATS179" s="1974"/>
      <c r="ATT179" s="1974"/>
      <c r="ATU179" s="1974"/>
      <c r="ATV179" s="1974"/>
      <c r="ATW179" s="1974"/>
      <c r="ATX179" s="1974"/>
      <c r="ATY179" s="1974"/>
      <c r="ATZ179" s="1974"/>
      <c r="AUA179" s="1974"/>
      <c r="AUB179" s="1974"/>
      <c r="AUC179" s="1974"/>
      <c r="AUD179" s="1974"/>
      <c r="AUE179" s="1974"/>
      <c r="AUF179" s="1974"/>
      <c r="AUH179" s="1974"/>
      <c r="AUI179" s="1974"/>
      <c r="AUJ179" s="1974"/>
      <c r="AUK179" s="1974"/>
      <c r="AUL179" s="1974"/>
      <c r="AUM179" s="1974"/>
      <c r="AUN179" s="1974"/>
      <c r="AUO179" s="1974"/>
      <c r="AUP179" s="1974"/>
      <c r="AUQ179" s="1974"/>
      <c r="AUR179" s="1974"/>
      <c r="AUS179" s="1974"/>
      <c r="AUT179" s="1974"/>
      <c r="AUU179" s="1974"/>
      <c r="AUV179" s="1974"/>
      <c r="AUW179" s="1974"/>
      <c r="AUX179" s="1974"/>
      <c r="AUY179" s="1974"/>
    </row>
    <row r="180" spans="1214:1247">
      <c r="ATR180" s="1974"/>
      <c r="ATS180" s="1974"/>
      <c r="ATT180" s="1974"/>
      <c r="ATU180" s="1974"/>
      <c r="ATV180" s="1974"/>
      <c r="ATW180" s="1974"/>
      <c r="ATX180" s="1974"/>
      <c r="ATY180" s="1974"/>
      <c r="ATZ180" s="1974"/>
      <c r="AUA180" s="1974"/>
      <c r="AUB180" s="1974"/>
      <c r="AUC180" s="1974"/>
      <c r="AUD180" s="1974"/>
      <c r="AUE180" s="1974"/>
      <c r="AUF180" s="1974"/>
      <c r="AUH180" s="1974"/>
      <c r="AUI180" s="1974"/>
      <c r="AUJ180" s="1974"/>
      <c r="AUK180" s="1974"/>
      <c r="AUL180" s="1974"/>
      <c r="AUM180" s="1974"/>
      <c r="AUN180" s="1974"/>
      <c r="AUO180" s="1974"/>
      <c r="AUP180" s="1974"/>
      <c r="AUQ180" s="1974"/>
      <c r="AUR180" s="1974"/>
      <c r="AUS180" s="1974"/>
      <c r="AUT180" s="1974"/>
      <c r="AUU180" s="1974"/>
      <c r="AUV180" s="1974"/>
      <c r="AUW180" s="1974"/>
      <c r="AUX180" s="1974"/>
      <c r="AUY180" s="1974"/>
    </row>
    <row r="181" spans="1214:1247">
      <c r="ATR181" s="1974"/>
      <c r="ATS181" s="1974"/>
      <c r="ATT181" s="1974"/>
      <c r="ATU181" s="1974"/>
      <c r="ATV181" s="1974"/>
      <c r="ATW181" s="1974"/>
      <c r="ATX181" s="1974"/>
      <c r="ATY181" s="1974"/>
      <c r="ATZ181" s="1974"/>
      <c r="AUA181" s="1974"/>
      <c r="AUB181" s="1974"/>
      <c r="AUC181" s="1974"/>
      <c r="AUD181" s="1974"/>
      <c r="AUE181" s="1974"/>
      <c r="AUF181" s="1974"/>
      <c r="AUH181" s="1974"/>
      <c r="AUI181" s="1974"/>
      <c r="AUJ181" s="1974"/>
      <c r="AUK181" s="1974"/>
      <c r="AUL181" s="1974"/>
      <c r="AUM181" s="1974"/>
      <c r="AUN181" s="1974"/>
      <c r="AUO181" s="1974"/>
      <c r="AUP181" s="1974"/>
      <c r="AUQ181" s="1974"/>
      <c r="AUR181" s="1974"/>
      <c r="AUS181" s="1974"/>
      <c r="AUT181" s="1974"/>
      <c r="AUU181" s="1974"/>
      <c r="AUV181" s="1974"/>
      <c r="AUW181" s="1974"/>
      <c r="AUX181" s="1974"/>
      <c r="AUY181" s="1974"/>
    </row>
    <row r="182" spans="1214:1247">
      <c r="ATR182" s="1974"/>
      <c r="ATS182" s="1974"/>
      <c r="ATT182" s="1974"/>
      <c r="ATU182" s="1974"/>
      <c r="ATV182" s="1974"/>
      <c r="ATW182" s="1974"/>
      <c r="ATX182" s="1974"/>
      <c r="ATY182" s="1974"/>
      <c r="ATZ182" s="1974"/>
      <c r="AUA182" s="1974"/>
      <c r="AUB182" s="1974"/>
      <c r="AUC182" s="1974"/>
      <c r="AUD182" s="1974"/>
      <c r="AUE182" s="1974"/>
      <c r="AUF182" s="1974"/>
      <c r="AUH182" s="1974"/>
      <c r="AUI182" s="1974"/>
      <c r="AUJ182" s="1974"/>
      <c r="AUK182" s="1974"/>
      <c r="AUL182" s="1974"/>
      <c r="AUM182" s="1974"/>
      <c r="AUN182" s="1974"/>
      <c r="AUO182" s="1974"/>
      <c r="AUP182" s="1974"/>
      <c r="AUQ182" s="1974"/>
      <c r="AUR182" s="1974"/>
      <c r="AUS182" s="1974"/>
      <c r="AUT182" s="1974"/>
      <c r="AUU182" s="1974"/>
      <c r="AUV182" s="1974"/>
      <c r="AUW182" s="1974"/>
      <c r="AUX182" s="1974"/>
      <c r="AUY182" s="1974"/>
    </row>
    <row r="183" spans="1214:1247">
      <c r="ATR183" s="1974"/>
      <c r="ATS183" s="1974"/>
      <c r="ATT183" s="1974"/>
      <c r="ATU183" s="1974"/>
      <c r="ATV183" s="1974"/>
      <c r="ATW183" s="1974"/>
      <c r="ATX183" s="1974"/>
      <c r="ATY183" s="1974"/>
      <c r="ATZ183" s="1974"/>
      <c r="AUA183" s="1974"/>
      <c r="AUB183" s="1974"/>
      <c r="AUC183" s="1974"/>
      <c r="AUD183" s="1974"/>
      <c r="AUE183" s="1974"/>
      <c r="AUF183" s="1974"/>
      <c r="AUH183" s="1974"/>
      <c r="AUI183" s="1974"/>
      <c r="AUJ183" s="1974"/>
      <c r="AUK183" s="1974"/>
      <c r="AUL183" s="1974"/>
      <c r="AUM183" s="1974"/>
      <c r="AUN183" s="1974"/>
      <c r="AUO183" s="1974"/>
      <c r="AUP183" s="1974"/>
      <c r="AUQ183" s="1974"/>
      <c r="AUR183" s="1974"/>
      <c r="AUS183" s="1974"/>
      <c r="AUT183" s="1974"/>
      <c r="AUU183" s="1974"/>
      <c r="AUV183" s="1974"/>
      <c r="AUW183" s="1974"/>
      <c r="AUX183" s="1974"/>
      <c r="AUY183" s="1974"/>
    </row>
    <row r="184" spans="1214:1247">
      <c r="ATR184" s="1974"/>
      <c r="ATS184" s="1974"/>
      <c r="ATT184" s="1974"/>
      <c r="ATU184" s="1974"/>
      <c r="ATV184" s="1974"/>
      <c r="ATW184" s="1974"/>
      <c r="ATX184" s="1974"/>
      <c r="ATY184" s="1974"/>
      <c r="ATZ184" s="1974"/>
      <c r="AUA184" s="1974"/>
      <c r="AUB184" s="1974"/>
      <c r="AUC184" s="1974"/>
      <c r="AUD184" s="1974"/>
      <c r="AUE184" s="1974"/>
      <c r="AUF184" s="1974"/>
      <c r="AUH184" s="1974"/>
      <c r="AUI184" s="1974"/>
      <c r="AUJ184" s="1974"/>
      <c r="AUK184" s="1974"/>
      <c r="AUL184" s="1974"/>
      <c r="AUM184" s="1974"/>
      <c r="AUN184" s="1974"/>
      <c r="AUO184" s="1974"/>
      <c r="AUP184" s="1974"/>
      <c r="AUQ184" s="1974"/>
      <c r="AUR184" s="1974"/>
      <c r="AUS184" s="1974"/>
      <c r="AUT184" s="1974"/>
      <c r="AUU184" s="1974"/>
      <c r="AUV184" s="1974"/>
      <c r="AUW184" s="1974"/>
      <c r="AUX184" s="1974"/>
      <c r="AUY184" s="1974"/>
    </row>
    <row r="185" spans="1214:1247">
      <c r="ATR185" s="1974"/>
      <c r="ATS185" s="1974"/>
      <c r="ATT185" s="1974"/>
      <c r="ATU185" s="1974"/>
      <c r="ATV185" s="1974"/>
      <c r="ATW185" s="1974"/>
      <c r="ATX185" s="1974"/>
      <c r="ATY185" s="1974"/>
      <c r="ATZ185" s="1974"/>
      <c r="AUA185" s="1974"/>
      <c r="AUB185" s="1974"/>
      <c r="AUC185" s="1974"/>
      <c r="AUD185" s="1974"/>
      <c r="AUE185" s="1974"/>
      <c r="AUF185" s="1974"/>
      <c r="AUH185" s="1974"/>
      <c r="AUI185" s="1974"/>
      <c r="AUJ185" s="1974"/>
      <c r="AUK185" s="1974"/>
      <c r="AUL185" s="1974"/>
      <c r="AUM185" s="1974"/>
      <c r="AUN185" s="1974"/>
      <c r="AUO185" s="1974"/>
      <c r="AUP185" s="1974"/>
      <c r="AUQ185" s="1974"/>
      <c r="AUR185" s="1974"/>
      <c r="AUS185" s="1974"/>
      <c r="AUT185" s="1974"/>
      <c r="AUU185" s="1974"/>
      <c r="AUV185" s="1974"/>
      <c r="AUW185" s="1974"/>
      <c r="AUX185" s="1974"/>
      <c r="AUY185" s="1974"/>
    </row>
    <row r="186" spans="1214:1247">
      <c r="ATR186" s="1974"/>
      <c r="ATS186" s="1974"/>
      <c r="ATT186" s="1974"/>
      <c r="ATU186" s="1974"/>
      <c r="ATV186" s="1974"/>
      <c r="ATW186" s="1974"/>
      <c r="ATX186" s="1974"/>
      <c r="ATY186" s="1974"/>
      <c r="ATZ186" s="1974"/>
      <c r="AUA186" s="1974"/>
      <c r="AUB186" s="1974"/>
      <c r="AUC186" s="1974"/>
      <c r="AUD186" s="1974"/>
      <c r="AUE186" s="1974"/>
      <c r="AUF186" s="1974"/>
      <c r="AUH186" s="1974"/>
      <c r="AUI186" s="1974"/>
      <c r="AUJ186" s="1974"/>
      <c r="AUK186" s="1974"/>
      <c r="AUL186" s="1974"/>
      <c r="AUM186" s="1974"/>
      <c r="AUN186" s="1974"/>
      <c r="AUO186" s="1974"/>
      <c r="AUP186" s="1974"/>
      <c r="AUQ186" s="1974"/>
      <c r="AUR186" s="1974"/>
      <c r="AUS186" s="1974"/>
      <c r="AUT186" s="1974"/>
      <c r="AUU186" s="1974"/>
      <c r="AUV186" s="1974"/>
      <c r="AUW186" s="1974"/>
      <c r="AUX186" s="1974"/>
      <c r="AUY186" s="1974"/>
    </row>
    <row r="187" spans="1214:1247">
      <c r="ATR187" s="1974"/>
      <c r="ATS187" s="1974"/>
      <c r="ATT187" s="1974"/>
      <c r="ATU187" s="1974"/>
      <c r="ATV187" s="1974"/>
      <c r="ATW187" s="1974"/>
      <c r="ATX187" s="1974"/>
      <c r="ATY187" s="1974"/>
      <c r="ATZ187" s="1974"/>
      <c r="AUA187" s="1974"/>
      <c r="AUB187" s="1974"/>
      <c r="AUC187" s="1974"/>
      <c r="AUD187" s="1974"/>
      <c r="AUE187" s="1974"/>
      <c r="AUF187" s="1974"/>
      <c r="AUH187" s="1974"/>
      <c r="AUI187" s="1974"/>
      <c r="AUJ187" s="1974"/>
      <c r="AUK187" s="1974"/>
      <c r="AUL187" s="1974"/>
      <c r="AUM187" s="1974"/>
      <c r="AUN187" s="1974"/>
      <c r="AUO187" s="1974"/>
      <c r="AUP187" s="1974"/>
      <c r="AUQ187" s="1974"/>
      <c r="AUR187" s="1974"/>
      <c r="AUS187" s="1974"/>
      <c r="AUT187" s="1974"/>
      <c r="AUU187" s="1974"/>
      <c r="AUV187" s="1974"/>
      <c r="AUW187" s="1974"/>
      <c r="AUX187" s="1974"/>
      <c r="AUY187" s="1974"/>
    </row>
    <row r="188" spans="1214:1247">
      <c r="ATR188" s="1974"/>
      <c r="ATS188" s="1974"/>
      <c r="ATT188" s="1974"/>
      <c r="ATU188" s="1974"/>
      <c r="ATV188" s="1974"/>
      <c r="ATW188" s="1974"/>
      <c r="ATX188" s="1974"/>
      <c r="ATY188" s="1974"/>
      <c r="ATZ188" s="1974"/>
      <c r="AUA188" s="1974"/>
      <c r="AUB188" s="1974"/>
      <c r="AUC188" s="1974"/>
      <c r="AUD188" s="1974"/>
      <c r="AUE188" s="1974"/>
      <c r="AUF188" s="1974"/>
      <c r="AUH188" s="1974"/>
      <c r="AUI188" s="1974"/>
      <c r="AUJ188" s="1974"/>
      <c r="AUK188" s="1974"/>
      <c r="AUL188" s="1974"/>
      <c r="AUM188" s="1974"/>
      <c r="AUN188" s="1974"/>
      <c r="AUO188" s="1974"/>
      <c r="AUP188" s="1974"/>
      <c r="AUQ188" s="1974"/>
      <c r="AUR188" s="1974"/>
      <c r="AUS188" s="1974"/>
      <c r="AUT188" s="1974"/>
      <c r="AUU188" s="1974"/>
      <c r="AUV188" s="1974"/>
      <c r="AUW188" s="1974"/>
      <c r="AUX188" s="1974"/>
      <c r="AUY188" s="1974"/>
    </row>
    <row r="189" spans="1214:1247">
      <c r="ATR189" s="1974"/>
      <c r="ATS189" s="1974"/>
      <c r="ATT189" s="1974"/>
      <c r="ATU189" s="1974"/>
      <c r="ATV189" s="1974"/>
      <c r="ATW189" s="1974"/>
      <c r="ATX189" s="1974"/>
      <c r="ATY189" s="1974"/>
      <c r="ATZ189" s="1974"/>
      <c r="AUA189" s="1974"/>
      <c r="AUB189" s="1974"/>
      <c r="AUC189" s="1974"/>
      <c r="AUD189" s="1974"/>
      <c r="AUE189" s="1974"/>
      <c r="AUF189" s="1974"/>
      <c r="AUH189" s="1974"/>
      <c r="AUI189" s="1974"/>
      <c r="AUJ189" s="1974"/>
      <c r="AUK189" s="1974"/>
      <c r="AUL189" s="1974"/>
      <c r="AUM189" s="1974"/>
      <c r="AUN189" s="1974"/>
      <c r="AUO189" s="1974"/>
      <c r="AUP189" s="1974"/>
      <c r="AUQ189" s="1974"/>
      <c r="AUR189" s="1974"/>
      <c r="AUS189" s="1974"/>
      <c r="AUT189" s="1974"/>
      <c r="AUU189" s="1974"/>
      <c r="AUV189" s="1974"/>
      <c r="AUW189" s="1974"/>
      <c r="AUX189" s="1974"/>
      <c r="AUY189" s="1974"/>
    </row>
    <row r="190" spans="1214:1247">
      <c r="ATR190" s="1974"/>
      <c r="ATS190" s="1974"/>
      <c r="ATT190" s="1974"/>
      <c r="ATU190" s="1974"/>
      <c r="ATV190" s="1974"/>
      <c r="ATW190" s="1974"/>
      <c r="ATX190" s="1974"/>
      <c r="ATY190" s="1974"/>
      <c r="ATZ190" s="1974"/>
      <c r="AUA190" s="1974"/>
      <c r="AUB190" s="1974"/>
      <c r="AUC190" s="1974"/>
      <c r="AUD190" s="1974"/>
      <c r="AUE190" s="1974"/>
      <c r="AUF190" s="1974"/>
      <c r="AUH190" s="1974"/>
      <c r="AUI190" s="1974"/>
      <c r="AUJ190" s="1974"/>
      <c r="AUK190" s="1974"/>
      <c r="AUL190" s="1974"/>
      <c r="AUM190" s="1974"/>
      <c r="AUN190" s="1974"/>
      <c r="AUO190" s="1974"/>
      <c r="AUP190" s="1974"/>
      <c r="AUQ190" s="1974"/>
      <c r="AUR190" s="1974"/>
      <c r="AUS190" s="1974"/>
      <c r="AUT190" s="1974"/>
      <c r="AUU190" s="1974"/>
      <c r="AUV190" s="1974"/>
      <c r="AUW190" s="1974"/>
      <c r="AUX190" s="1974"/>
      <c r="AUY190" s="1974"/>
    </row>
    <row r="191" spans="1214:1247">
      <c r="ATR191" s="1974"/>
      <c r="ATS191" s="1974"/>
      <c r="ATT191" s="1974"/>
      <c r="ATU191" s="1974"/>
      <c r="ATV191" s="1974"/>
      <c r="ATW191" s="1974"/>
      <c r="ATX191" s="1974"/>
      <c r="ATY191" s="1974"/>
      <c r="ATZ191" s="1974"/>
      <c r="AUA191" s="1974"/>
      <c r="AUB191" s="1974"/>
      <c r="AUC191" s="1974"/>
      <c r="AUD191" s="1974"/>
      <c r="AUE191" s="1974"/>
      <c r="AUF191" s="1974"/>
      <c r="AUH191" s="1974"/>
      <c r="AUI191" s="1974"/>
      <c r="AUJ191" s="1974"/>
      <c r="AUK191" s="1974"/>
      <c r="AUL191" s="1974"/>
      <c r="AUM191" s="1974"/>
      <c r="AUN191" s="1974"/>
      <c r="AUO191" s="1974"/>
      <c r="AUP191" s="1974"/>
      <c r="AUQ191" s="1974"/>
      <c r="AUR191" s="1974"/>
      <c r="AUS191" s="1974"/>
      <c r="AUT191" s="1974"/>
      <c r="AUU191" s="1974"/>
      <c r="AUV191" s="1974"/>
      <c r="AUW191" s="1974"/>
      <c r="AUX191" s="1974"/>
      <c r="AUY191" s="1974"/>
    </row>
    <row r="192" spans="1214:1247">
      <c r="ATR192" s="1974"/>
      <c r="ATS192" s="1974"/>
      <c r="ATT192" s="1974"/>
      <c r="ATU192" s="1974"/>
      <c r="ATV192" s="1974"/>
      <c r="ATW192" s="1974"/>
      <c r="ATX192" s="1974"/>
      <c r="ATY192" s="1974"/>
      <c r="ATZ192" s="1974"/>
      <c r="AUA192" s="1974"/>
      <c r="AUB192" s="1974"/>
      <c r="AUC192" s="1974"/>
      <c r="AUD192" s="1974"/>
      <c r="AUE192" s="1974"/>
      <c r="AUF192" s="1974"/>
      <c r="AUH192" s="1974"/>
      <c r="AUI192" s="1974"/>
      <c r="AUJ192" s="1974"/>
      <c r="AUK192" s="1974"/>
      <c r="AUL192" s="1974"/>
      <c r="AUM192" s="1974"/>
      <c r="AUN192" s="1974"/>
      <c r="AUO192" s="1974"/>
      <c r="AUP192" s="1974"/>
      <c r="AUQ192" s="1974"/>
      <c r="AUR192" s="1974"/>
      <c r="AUS192" s="1974"/>
      <c r="AUT192" s="1974"/>
      <c r="AUU192" s="1974"/>
      <c r="AUV192" s="1974"/>
      <c r="AUW192" s="1974"/>
      <c r="AUX192" s="1974"/>
      <c r="AUY192" s="1974"/>
    </row>
    <row r="193" spans="1214:1247">
      <c r="ATR193" s="1974"/>
      <c r="ATS193" s="1974"/>
      <c r="ATT193" s="1974"/>
      <c r="ATU193" s="1974"/>
      <c r="ATV193" s="1974"/>
      <c r="ATW193" s="1974"/>
      <c r="ATX193" s="1974"/>
      <c r="ATY193" s="1974"/>
      <c r="ATZ193" s="1974"/>
      <c r="AUA193" s="1974"/>
      <c r="AUB193" s="1974"/>
      <c r="AUC193" s="1974"/>
      <c r="AUD193" s="1974"/>
      <c r="AUE193" s="1974"/>
      <c r="AUF193" s="1974"/>
      <c r="AUH193" s="1974"/>
      <c r="AUI193" s="1974"/>
      <c r="AUJ193" s="1974"/>
      <c r="AUK193" s="1974"/>
      <c r="AUL193" s="1974"/>
      <c r="AUM193" s="1974"/>
      <c r="AUN193" s="1974"/>
      <c r="AUO193" s="1974"/>
      <c r="AUP193" s="1974"/>
      <c r="AUQ193" s="1974"/>
      <c r="AUR193" s="1974"/>
      <c r="AUS193" s="1974"/>
      <c r="AUT193" s="1974"/>
      <c r="AUU193" s="1974"/>
      <c r="AUV193" s="1974"/>
      <c r="AUW193" s="1974"/>
      <c r="AUX193" s="1974"/>
      <c r="AUY193" s="1974"/>
    </row>
    <row r="194" spans="1214:1247">
      <c r="ATR194" s="1974"/>
      <c r="ATS194" s="1974"/>
      <c r="ATT194" s="1974"/>
      <c r="ATU194" s="1974"/>
      <c r="ATV194" s="1974"/>
      <c r="ATW194" s="1974"/>
      <c r="ATX194" s="1974"/>
      <c r="ATY194" s="1974"/>
      <c r="ATZ194" s="1974"/>
      <c r="AUA194" s="1974"/>
      <c r="AUB194" s="1974"/>
      <c r="AUC194" s="1974"/>
      <c r="AUD194" s="1974"/>
      <c r="AUE194" s="1974"/>
      <c r="AUF194" s="1974"/>
      <c r="AUH194" s="1974"/>
      <c r="AUI194" s="1974"/>
      <c r="AUJ194" s="1974"/>
      <c r="AUK194" s="1974"/>
      <c r="AUL194" s="1974"/>
      <c r="AUM194" s="1974"/>
      <c r="AUN194" s="1974"/>
      <c r="AUO194" s="1974"/>
      <c r="AUP194" s="1974"/>
      <c r="AUQ194" s="1974"/>
      <c r="AUR194" s="1974"/>
      <c r="AUS194" s="1974"/>
      <c r="AUT194" s="1974"/>
      <c r="AUU194" s="1974"/>
      <c r="AUV194" s="1974"/>
      <c r="AUW194" s="1974"/>
      <c r="AUX194" s="1974"/>
      <c r="AUY194" s="1974"/>
    </row>
    <row r="195" spans="1214:1247">
      <c r="ATR195" s="1974"/>
      <c r="ATS195" s="1974"/>
      <c r="ATT195" s="1974"/>
      <c r="ATU195" s="1974"/>
      <c r="ATV195" s="1974"/>
      <c r="ATW195" s="1974"/>
      <c r="ATX195" s="1974"/>
      <c r="ATY195" s="1974"/>
      <c r="ATZ195" s="1974"/>
      <c r="AUA195" s="1974"/>
      <c r="AUB195" s="1974"/>
      <c r="AUC195" s="1974"/>
      <c r="AUD195" s="1974"/>
      <c r="AUE195" s="1974"/>
      <c r="AUF195" s="1974"/>
      <c r="AUH195" s="1974"/>
      <c r="AUI195" s="1974"/>
      <c r="AUJ195" s="1974"/>
      <c r="AUK195" s="1974"/>
      <c r="AUL195" s="1974"/>
      <c r="AUM195" s="1974"/>
      <c r="AUN195" s="1974"/>
      <c r="AUO195" s="1974"/>
      <c r="AUP195" s="1974"/>
      <c r="AUQ195" s="1974"/>
      <c r="AUR195" s="1974"/>
      <c r="AUS195" s="1974"/>
      <c r="AUT195" s="1974"/>
      <c r="AUU195" s="1974"/>
      <c r="AUV195" s="1974"/>
      <c r="AUW195" s="1974"/>
      <c r="AUX195" s="1974"/>
      <c r="AUY195" s="1974"/>
    </row>
    <row r="196" spans="1214:1247">
      <c r="ATR196" s="1974"/>
      <c r="ATS196" s="1974"/>
      <c r="ATT196" s="1974"/>
      <c r="ATU196" s="1974"/>
      <c r="ATV196" s="1974"/>
      <c r="ATW196" s="1974"/>
      <c r="ATX196" s="1974"/>
      <c r="ATY196" s="1974"/>
      <c r="ATZ196" s="1974"/>
      <c r="AUA196" s="1974"/>
      <c r="AUB196" s="1974"/>
      <c r="AUC196" s="1974"/>
      <c r="AUD196" s="1974"/>
      <c r="AUE196" s="1974"/>
      <c r="AUF196" s="1974"/>
      <c r="AUH196" s="1974"/>
      <c r="AUI196" s="1974"/>
      <c r="AUJ196" s="1974"/>
      <c r="AUK196" s="1974"/>
      <c r="AUL196" s="1974"/>
      <c r="AUM196" s="1974"/>
      <c r="AUN196" s="1974"/>
      <c r="AUO196" s="1974"/>
      <c r="AUP196" s="1974"/>
      <c r="AUQ196" s="1974"/>
      <c r="AUR196" s="1974"/>
      <c r="AUS196" s="1974"/>
      <c r="AUT196" s="1974"/>
      <c r="AUU196" s="1974"/>
      <c r="AUV196" s="1974"/>
      <c r="AUW196" s="1974"/>
      <c r="AUX196" s="1974"/>
      <c r="AUY196" s="1974"/>
    </row>
    <row r="197" spans="1214:1247">
      <c r="ATR197" s="1974"/>
      <c r="ATS197" s="1974"/>
      <c r="ATT197" s="1974"/>
      <c r="ATU197" s="1974"/>
      <c r="ATV197" s="1974"/>
      <c r="ATW197" s="1974"/>
      <c r="ATX197" s="1974"/>
      <c r="ATY197" s="1974"/>
      <c r="ATZ197" s="1974"/>
      <c r="AUA197" s="1974"/>
      <c r="AUB197" s="1974"/>
      <c r="AUC197" s="1974"/>
      <c r="AUD197" s="1974"/>
      <c r="AUE197" s="1974"/>
      <c r="AUF197" s="1974"/>
      <c r="AUH197" s="1974"/>
      <c r="AUI197" s="1974"/>
      <c r="AUJ197" s="1974"/>
      <c r="AUK197" s="1974"/>
      <c r="AUL197" s="1974"/>
      <c r="AUM197" s="1974"/>
      <c r="AUN197" s="1974"/>
      <c r="AUO197" s="1974"/>
      <c r="AUP197" s="1974"/>
      <c r="AUQ197" s="1974"/>
      <c r="AUR197" s="1974"/>
      <c r="AUS197" s="1974"/>
      <c r="AUT197" s="1974"/>
      <c r="AUU197" s="1974"/>
      <c r="AUV197" s="1974"/>
      <c r="AUW197" s="1974"/>
      <c r="AUX197" s="1974"/>
      <c r="AUY197" s="1974"/>
    </row>
    <row r="198" spans="1214:1247">
      <c r="ATR198" s="1974"/>
      <c r="ATS198" s="1974"/>
      <c r="ATT198" s="1974"/>
      <c r="ATU198" s="1974"/>
      <c r="ATV198" s="1974"/>
      <c r="ATW198" s="1974"/>
      <c r="ATX198" s="1974"/>
      <c r="ATY198" s="1974"/>
      <c r="ATZ198" s="1974"/>
      <c r="AUA198" s="1974"/>
      <c r="AUB198" s="1974"/>
      <c r="AUC198" s="1974"/>
      <c r="AUD198" s="1974"/>
      <c r="AUE198" s="1974"/>
      <c r="AUF198" s="1974"/>
      <c r="AUH198" s="1974"/>
      <c r="AUI198" s="1974"/>
      <c r="AUJ198" s="1974"/>
      <c r="AUK198" s="1974"/>
      <c r="AUL198" s="1974"/>
      <c r="AUM198" s="1974"/>
      <c r="AUN198" s="1974"/>
      <c r="AUO198" s="1974"/>
      <c r="AUP198" s="1974"/>
      <c r="AUQ198" s="1974"/>
      <c r="AUR198" s="1974"/>
      <c r="AUS198" s="1974"/>
      <c r="AUT198" s="1974"/>
      <c r="AUU198" s="1974"/>
      <c r="AUV198" s="1974"/>
      <c r="AUW198" s="1974"/>
      <c r="AUX198" s="1974"/>
      <c r="AUY198" s="1974"/>
    </row>
    <row r="199" spans="1214:1247">
      <c r="ATR199" s="1974"/>
      <c r="ATS199" s="1974"/>
      <c r="ATT199" s="1974"/>
      <c r="ATU199" s="1974"/>
      <c r="ATV199" s="1974"/>
      <c r="ATW199" s="1974"/>
      <c r="ATX199" s="1974"/>
      <c r="ATY199" s="1974"/>
      <c r="ATZ199" s="1974"/>
      <c r="AUA199" s="1974"/>
      <c r="AUB199" s="1974"/>
      <c r="AUC199" s="1974"/>
      <c r="AUD199" s="1974"/>
      <c r="AUE199" s="1974"/>
      <c r="AUF199" s="1974"/>
      <c r="AUH199" s="1974"/>
      <c r="AUI199" s="1974"/>
      <c r="AUJ199" s="1974"/>
      <c r="AUK199" s="1974"/>
      <c r="AUL199" s="1974"/>
      <c r="AUM199" s="1974"/>
      <c r="AUN199" s="1974"/>
      <c r="AUO199" s="1974"/>
      <c r="AUP199" s="1974"/>
      <c r="AUQ199" s="1974"/>
      <c r="AUR199" s="1974"/>
      <c r="AUS199" s="1974"/>
      <c r="AUT199" s="1974"/>
      <c r="AUU199" s="1974"/>
      <c r="AUV199" s="1974"/>
      <c r="AUW199" s="1974"/>
      <c r="AUX199" s="1974"/>
      <c r="AUY199" s="1974"/>
    </row>
    <row r="200" spans="1214:1247">
      <c r="ATR200" s="1974"/>
      <c r="ATS200" s="1974"/>
      <c r="ATT200" s="1974"/>
      <c r="ATU200" s="1974"/>
      <c r="ATV200" s="1974"/>
      <c r="ATW200" s="1974"/>
      <c r="ATX200" s="1974"/>
      <c r="ATY200" s="1974"/>
      <c r="ATZ200" s="1974"/>
      <c r="AUA200" s="1974"/>
      <c r="AUB200" s="1974"/>
      <c r="AUC200" s="1974"/>
      <c r="AUD200" s="1974"/>
      <c r="AUE200" s="1974"/>
      <c r="AUF200" s="1974"/>
      <c r="AUH200" s="1974"/>
      <c r="AUI200" s="1974"/>
      <c r="AUJ200" s="1974"/>
      <c r="AUK200" s="1974"/>
      <c r="AUL200" s="1974"/>
      <c r="AUM200" s="1974"/>
      <c r="AUN200" s="1974"/>
      <c r="AUO200" s="1974"/>
      <c r="AUP200" s="1974"/>
      <c r="AUQ200" s="1974"/>
      <c r="AUR200" s="1974"/>
      <c r="AUS200" s="1974"/>
      <c r="AUT200" s="1974"/>
      <c r="AUU200" s="1974"/>
      <c r="AUV200" s="1974"/>
      <c r="AUW200" s="1974"/>
      <c r="AUX200" s="1974"/>
      <c r="AUY200" s="1974"/>
    </row>
    <row r="201" spans="1214:1247">
      <c r="ATR201" s="1974"/>
      <c r="ATS201" s="1974"/>
      <c r="ATT201" s="1974"/>
      <c r="ATU201" s="1974"/>
      <c r="ATV201" s="1974"/>
      <c r="ATW201" s="1974"/>
      <c r="ATX201" s="1974"/>
      <c r="ATY201" s="1974"/>
      <c r="ATZ201" s="1974"/>
      <c r="AUA201" s="1974"/>
      <c r="AUB201" s="1974"/>
      <c r="AUC201" s="1974"/>
      <c r="AUD201" s="1974"/>
      <c r="AUE201" s="1974"/>
      <c r="AUF201" s="1974"/>
      <c r="AUH201" s="1974"/>
      <c r="AUI201" s="1974"/>
      <c r="AUJ201" s="1974"/>
      <c r="AUK201" s="1974"/>
      <c r="AUL201" s="1974"/>
      <c r="AUM201" s="1974"/>
      <c r="AUN201" s="1974"/>
      <c r="AUO201" s="1974"/>
      <c r="AUP201" s="1974"/>
      <c r="AUQ201" s="1974"/>
      <c r="AUR201" s="1974"/>
      <c r="AUS201" s="1974"/>
      <c r="AUT201" s="1974"/>
      <c r="AUU201" s="1974"/>
      <c r="AUV201" s="1974"/>
      <c r="AUW201" s="1974"/>
      <c r="AUX201" s="1974"/>
      <c r="AUY201" s="1974"/>
    </row>
    <row r="202" spans="1214:1247">
      <c r="ATR202" s="1974"/>
      <c r="ATS202" s="1974"/>
      <c r="ATT202" s="1974"/>
      <c r="ATU202" s="1974"/>
      <c r="ATV202" s="1974"/>
      <c r="ATW202" s="1974"/>
      <c r="ATX202" s="1974"/>
      <c r="ATY202" s="1974"/>
      <c r="ATZ202" s="1974"/>
      <c r="AUA202" s="1974"/>
      <c r="AUB202" s="1974"/>
      <c r="AUC202" s="1974"/>
      <c r="AUD202" s="1974"/>
      <c r="AUE202" s="1974"/>
      <c r="AUF202" s="1974"/>
      <c r="AUH202" s="1974"/>
      <c r="AUI202" s="1974"/>
      <c r="AUJ202" s="1974"/>
      <c r="AUK202" s="1974"/>
      <c r="AUL202" s="1974"/>
      <c r="AUM202" s="1974"/>
      <c r="AUN202" s="1974"/>
      <c r="AUO202" s="1974"/>
      <c r="AUP202" s="1974"/>
      <c r="AUQ202" s="1974"/>
      <c r="AUR202" s="1974"/>
      <c r="AUS202" s="1974"/>
      <c r="AUT202" s="1974"/>
      <c r="AUU202" s="1974"/>
      <c r="AUV202" s="1974"/>
      <c r="AUW202" s="1974"/>
      <c r="AUX202" s="1974"/>
      <c r="AUY202" s="1974"/>
    </row>
    <row r="203" spans="1214:1247">
      <c r="ATR203" s="1974"/>
      <c r="ATS203" s="1974"/>
      <c r="ATT203" s="1974"/>
      <c r="ATU203" s="1974"/>
      <c r="ATV203" s="1974"/>
      <c r="ATW203" s="1974"/>
      <c r="ATX203" s="1974"/>
      <c r="ATY203" s="1974"/>
      <c r="ATZ203" s="1974"/>
      <c r="AUA203" s="1974"/>
      <c r="AUB203" s="1974"/>
      <c r="AUC203" s="1974"/>
      <c r="AUD203" s="1974"/>
      <c r="AUE203" s="1974"/>
      <c r="AUF203" s="1974"/>
      <c r="AUH203" s="1974"/>
      <c r="AUI203" s="1974"/>
      <c r="AUJ203" s="1974"/>
      <c r="AUK203" s="1974"/>
      <c r="AUL203" s="1974"/>
      <c r="AUM203" s="1974"/>
      <c r="AUN203" s="1974"/>
      <c r="AUO203" s="1974"/>
      <c r="AUP203" s="1974"/>
      <c r="AUQ203" s="1974"/>
      <c r="AUR203" s="1974"/>
      <c r="AUS203" s="1974"/>
      <c r="AUT203" s="1974"/>
      <c r="AUU203" s="1974"/>
      <c r="AUV203" s="1974"/>
      <c r="AUW203" s="1974"/>
      <c r="AUX203" s="1974"/>
      <c r="AUY203" s="1974"/>
    </row>
    <row r="204" spans="1214:1247">
      <c r="ATR204" s="1974"/>
      <c r="ATS204" s="1974"/>
      <c r="ATT204" s="1974"/>
      <c r="ATU204" s="1974"/>
      <c r="ATV204" s="1974"/>
      <c r="ATW204" s="1974"/>
      <c r="ATX204" s="1974"/>
      <c r="ATY204" s="1974"/>
      <c r="ATZ204" s="1974"/>
      <c r="AUA204" s="1974"/>
      <c r="AUB204" s="1974"/>
      <c r="AUC204" s="1974"/>
      <c r="AUD204" s="1974"/>
      <c r="AUE204" s="1974"/>
      <c r="AUF204" s="1974"/>
      <c r="AUH204" s="1974"/>
      <c r="AUI204" s="1974"/>
      <c r="AUJ204" s="1974"/>
      <c r="AUK204" s="1974"/>
      <c r="AUL204" s="1974"/>
      <c r="AUM204" s="1974"/>
      <c r="AUN204" s="1974"/>
      <c r="AUO204" s="1974"/>
      <c r="AUP204" s="1974"/>
      <c r="AUQ204" s="1974"/>
      <c r="AUR204" s="1974"/>
      <c r="AUS204" s="1974"/>
      <c r="AUT204" s="1974"/>
      <c r="AUU204" s="1974"/>
      <c r="AUV204" s="1974"/>
      <c r="AUW204" s="1974"/>
      <c r="AUX204" s="1974"/>
      <c r="AUY204" s="1974"/>
    </row>
    <row r="205" spans="1214:1247">
      <c r="ATR205" s="1974"/>
      <c r="ATS205" s="1974"/>
      <c r="ATT205" s="1974"/>
      <c r="ATU205" s="1974"/>
      <c r="ATV205" s="1974"/>
      <c r="ATW205" s="1974"/>
      <c r="ATX205" s="1974"/>
      <c r="ATY205" s="1974"/>
      <c r="ATZ205" s="1974"/>
      <c r="AUA205" s="1974"/>
      <c r="AUB205" s="1974"/>
      <c r="AUC205" s="1974"/>
      <c r="AUD205" s="1974"/>
      <c r="AUE205" s="1974"/>
      <c r="AUF205" s="1974"/>
      <c r="AUH205" s="1974"/>
      <c r="AUI205" s="1974"/>
      <c r="AUJ205" s="1974"/>
      <c r="AUK205" s="1974"/>
      <c r="AUL205" s="1974"/>
      <c r="AUM205" s="1974"/>
      <c r="AUN205" s="1974"/>
      <c r="AUO205" s="1974"/>
      <c r="AUP205" s="1974"/>
      <c r="AUQ205" s="1974"/>
      <c r="AUR205" s="1974"/>
      <c r="AUS205" s="1974"/>
      <c r="AUT205" s="1974"/>
      <c r="AUU205" s="1974"/>
      <c r="AUV205" s="1974"/>
      <c r="AUW205" s="1974"/>
      <c r="AUX205" s="1974"/>
      <c r="AUY205" s="1974"/>
    </row>
    <row r="206" spans="1214:1247">
      <c r="ATR206" s="1974"/>
      <c r="ATS206" s="1974"/>
      <c r="ATT206" s="1974"/>
      <c r="ATU206" s="1974"/>
      <c r="ATV206" s="1974"/>
      <c r="ATW206" s="1974"/>
      <c r="ATX206" s="1974"/>
      <c r="ATY206" s="1974"/>
      <c r="ATZ206" s="1974"/>
      <c r="AUA206" s="1974"/>
      <c r="AUB206" s="1974"/>
      <c r="AUC206" s="1974"/>
      <c r="AUD206" s="1974"/>
      <c r="AUE206" s="1974"/>
      <c r="AUF206" s="1974"/>
      <c r="AUH206" s="1974"/>
      <c r="AUI206" s="1974"/>
      <c r="AUJ206" s="1974"/>
      <c r="AUK206" s="1974"/>
      <c r="AUL206" s="1974"/>
      <c r="AUM206" s="1974"/>
      <c r="AUN206" s="1974"/>
      <c r="AUO206" s="1974"/>
      <c r="AUP206" s="1974"/>
      <c r="AUQ206" s="1974"/>
      <c r="AUR206" s="1974"/>
      <c r="AUS206" s="1974"/>
      <c r="AUT206" s="1974"/>
      <c r="AUU206" s="1974"/>
      <c r="AUV206" s="1974"/>
      <c r="AUW206" s="1974"/>
      <c r="AUX206" s="1974"/>
      <c r="AUY206" s="1974"/>
    </row>
    <row r="207" spans="1214:1247">
      <c r="ATR207" s="1974"/>
      <c r="ATS207" s="1974"/>
      <c r="ATT207" s="1974"/>
      <c r="ATU207" s="1974"/>
      <c r="ATV207" s="1974"/>
      <c r="ATW207" s="1974"/>
      <c r="ATX207" s="1974"/>
      <c r="ATY207" s="1974"/>
      <c r="ATZ207" s="1974"/>
      <c r="AUA207" s="1974"/>
      <c r="AUB207" s="1974"/>
      <c r="AUC207" s="1974"/>
      <c r="AUD207" s="1974"/>
      <c r="AUE207" s="1974"/>
      <c r="AUF207" s="1974"/>
      <c r="AUH207" s="1974"/>
      <c r="AUI207" s="1974"/>
      <c r="AUJ207" s="1974"/>
      <c r="AUK207" s="1974"/>
      <c r="AUL207" s="1974"/>
      <c r="AUM207" s="1974"/>
      <c r="AUN207" s="1974"/>
      <c r="AUO207" s="1974"/>
      <c r="AUP207" s="1974"/>
      <c r="AUQ207" s="1974"/>
      <c r="AUR207" s="1974"/>
      <c r="AUS207" s="1974"/>
      <c r="AUT207" s="1974"/>
      <c r="AUU207" s="1974"/>
      <c r="AUV207" s="1974"/>
      <c r="AUW207" s="1974"/>
      <c r="AUX207" s="1974"/>
      <c r="AUY207" s="1974"/>
    </row>
    <row r="208" spans="1214:1247">
      <c r="ATR208" s="1974"/>
      <c r="ATS208" s="1974"/>
      <c r="ATT208" s="1974"/>
      <c r="ATU208" s="1974"/>
      <c r="ATV208" s="1974"/>
      <c r="ATW208" s="1974"/>
      <c r="ATX208" s="1974"/>
      <c r="ATY208" s="1974"/>
      <c r="ATZ208" s="1974"/>
      <c r="AUA208" s="1974"/>
      <c r="AUB208" s="1974"/>
      <c r="AUC208" s="1974"/>
      <c r="AUD208" s="1974"/>
      <c r="AUE208" s="1974"/>
      <c r="AUF208" s="1974"/>
      <c r="AUH208" s="1974"/>
      <c r="AUI208" s="1974"/>
      <c r="AUJ208" s="1974"/>
      <c r="AUK208" s="1974"/>
      <c r="AUL208" s="1974"/>
      <c r="AUM208" s="1974"/>
      <c r="AUN208" s="1974"/>
      <c r="AUO208" s="1974"/>
      <c r="AUP208" s="1974"/>
      <c r="AUQ208" s="1974"/>
      <c r="AUR208" s="1974"/>
      <c r="AUS208" s="1974"/>
      <c r="AUT208" s="1974"/>
      <c r="AUU208" s="1974"/>
      <c r="AUV208" s="1974"/>
      <c r="AUW208" s="1974"/>
      <c r="AUX208" s="1974"/>
      <c r="AUY208" s="1974"/>
    </row>
    <row r="209" spans="1214:1247">
      <c r="ATR209" s="1974"/>
      <c r="ATS209" s="1974"/>
      <c r="ATT209" s="1974"/>
      <c r="ATU209" s="1974"/>
      <c r="ATV209" s="1974"/>
      <c r="ATW209" s="1974"/>
      <c r="ATX209" s="1974"/>
      <c r="ATY209" s="1974"/>
      <c r="ATZ209" s="1974"/>
      <c r="AUA209" s="1974"/>
      <c r="AUB209" s="1974"/>
      <c r="AUC209" s="1974"/>
      <c r="AUD209" s="1974"/>
      <c r="AUE209" s="1974"/>
      <c r="AUF209" s="1974"/>
      <c r="AUH209" s="1974"/>
      <c r="AUI209" s="1974"/>
      <c r="AUJ209" s="1974"/>
      <c r="AUK209" s="1974"/>
      <c r="AUL209" s="1974"/>
      <c r="AUM209" s="1974"/>
      <c r="AUN209" s="1974"/>
      <c r="AUO209" s="1974"/>
      <c r="AUP209" s="1974"/>
      <c r="AUQ209" s="1974"/>
      <c r="AUR209" s="1974"/>
      <c r="AUS209" s="1974"/>
      <c r="AUT209" s="1974"/>
      <c r="AUU209" s="1974"/>
      <c r="AUV209" s="1974"/>
      <c r="AUW209" s="1974"/>
      <c r="AUX209" s="1974"/>
      <c r="AUY209" s="1974"/>
    </row>
    <row r="210" spans="1214:1247">
      <c r="ATR210" s="1974"/>
      <c r="ATS210" s="1974"/>
      <c r="ATT210" s="1974"/>
      <c r="ATU210" s="1974"/>
      <c r="ATV210" s="1974"/>
      <c r="ATW210" s="1974"/>
      <c r="ATX210" s="1974"/>
      <c r="ATY210" s="1974"/>
      <c r="ATZ210" s="1974"/>
      <c r="AUA210" s="1974"/>
      <c r="AUB210" s="1974"/>
      <c r="AUC210" s="1974"/>
      <c r="AUD210" s="1974"/>
      <c r="AUE210" s="1974"/>
      <c r="AUF210" s="1974"/>
      <c r="AUH210" s="1974"/>
      <c r="AUI210" s="1974"/>
      <c r="AUJ210" s="1974"/>
      <c r="AUK210" s="1974"/>
      <c r="AUL210" s="1974"/>
      <c r="AUM210" s="1974"/>
      <c r="AUN210" s="1974"/>
      <c r="AUO210" s="1974"/>
      <c r="AUP210" s="1974"/>
      <c r="AUQ210" s="1974"/>
      <c r="AUR210" s="1974"/>
      <c r="AUS210" s="1974"/>
      <c r="AUT210" s="1974"/>
      <c r="AUU210" s="1974"/>
      <c r="AUV210" s="1974"/>
      <c r="AUW210" s="1974"/>
      <c r="AUX210" s="1974"/>
      <c r="AUY210" s="1974"/>
    </row>
    <row r="211" spans="1214:1247">
      <c r="ATR211" s="1974"/>
      <c r="ATS211" s="1974"/>
      <c r="ATT211" s="1974"/>
      <c r="ATU211" s="1974"/>
      <c r="ATV211" s="1974"/>
      <c r="ATW211" s="1974"/>
      <c r="ATX211" s="1974"/>
      <c r="ATY211" s="1974"/>
      <c r="ATZ211" s="1974"/>
      <c r="AUA211" s="1974"/>
      <c r="AUB211" s="1974"/>
      <c r="AUC211" s="1974"/>
      <c r="AUD211" s="1974"/>
      <c r="AUE211" s="1974"/>
      <c r="AUF211" s="1974"/>
      <c r="AUH211" s="1974"/>
      <c r="AUI211" s="1974"/>
      <c r="AUJ211" s="1974"/>
      <c r="AUK211" s="1974"/>
      <c r="AUL211" s="1974"/>
      <c r="AUM211" s="1974"/>
      <c r="AUN211" s="1974"/>
      <c r="AUO211" s="1974"/>
      <c r="AUP211" s="1974"/>
      <c r="AUQ211" s="1974"/>
      <c r="AUR211" s="1974"/>
      <c r="AUS211" s="1974"/>
      <c r="AUT211" s="1974"/>
      <c r="AUU211" s="1974"/>
      <c r="AUV211" s="1974"/>
      <c r="AUW211" s="1974"/>
      <c r="AUX211" s="1974"/>
      <c r="AUY211" s="1974"/>
    </row>
    <row r="212" spans="1214:1247">
      <c r="ATR212" s="1974"/>
      <c r="ATS212" s="1974"/>
      <c r="ATT212" s="1974"/>
      <c r="ATU212" s="1974"/>
      <c r="ATV212" s="1974"/>
      <c r="ATW212" s="1974"/>
      <c r="ATX212" s="1974"/>
      <c r="ATY212" s="1974"/>
      <c r="ATZ212" s="1974"/>
      <c r="AUA212" s="1974"/>
      <c r="AUB212" s="1974"/>
      <c r="AUC212" s="1974"/>
      <c r="AUD212" s="1974"/>
      <c r="AUE212" s="1974"/>
      <c r="AUF212" s="1974"/>
      <c r="AUH212" s="1974"/>
      <c r="AUI212" s="1974"/>
      <c r="AUJ212" s="1974"/>
      <c r="AUK212" s="1974"/>
      <c r="AUL212" s="1974"/>
      <c r="AUM212" s="1974"/>
      <c r="AUN212" s="1974"/>
      <c r="AUO212" s="1974"/>
      <c r="AUP212" s="1974"/>
      <c r="AUQ212" s="1974"/>
      <c r="AUR212" s="1974"/>
      <c r="AUS212" s="1974"/>
      <c r="AUT212" s="1974"/>
      <c r="AUU212" s="1974"/>
      <c r="AUV212" s="1974"/>
      <c r="AUW212" s="1974"/>
      <c r="AUX212" s="1974"/>
      <c r="AUY212" s="1974"/>
    </row>
    <row r="213" spans="1214:1247">
      <c r="ATR213" s="1974"/>
      <c r="ATS213" s="1974"/>
      <c r="ATT213" s="1974"/>
      <c r="ATU213" s="1974"/>
      <c r="ATV213" s="1974"/>
      <c r="ATW213" s="1974"/>
      <c r="ATX213" s="1974"/>
      <c r="ATY213" s="1974"/>
      <c r="ATZ213" s="1974"/>
      <c r="AUA213" s="1974"/>
      <c r="AUB213" s="1974"/>
      <c r="AUC213" s="1974"/>
      <c r="AUD213" s="1974"/>
      <c r="AUE213" s="1974"/>
      <c r="AUF213" s="1974"/>
      <c r="AUH213" s="1974"/>
      <c r="AUI213" s="1974"/>
      <c r="AUJ213" s="1974"/>
      <c r="AUK213" s="1974"/>
      <c r="AUL213" s="1974"/>
      <c r="AUM213" s="1974"/>
      <c r="AUN213" s="1974"/>
      <c r="AUO213" s="1974"/>
      <c r="AUP213" s="1974"/>
      <c r="AUQ213" s="1974"/>
      <c r="AUR213" s="1974"/>
      <c r="AUS213" s="1974"/>
      <c r="AUT213" s="1974"/>
      <c r="AUU213" s="1974"/>
      <c r="AUV213" s="1974"/>
      <c r="AUW213" s="1974"/>
      <c r="AUX213" s="1974"/>
      <c r="AUY213" s="1974"/>
    </row>
    <row r="214" spans="1214:1247">
      <c r="ATR214" s="1974"/>
      <c r="ATS214" s="1974"/>
      <c r="ATT214" s="1974"/>
      <c r="ATU214" s="1974"/>
      <c r="ATV214" s="1974"/>
      <c r="ATW214" s="1974"/>
      <c r="ATX214" s="1974"/>
      <c r="ATY214" s="1974"/>
      <c r="ATZ214" s="1974"/>
      <c r="AUA214" s="1974"/>
      <c r="AUB214" s="1974"/>
      <c r="AUC214" s="1974"/>
      <c r="AUD214" s="1974"/>
      <c r="AUE214" s="1974"/>
      <c r="AUF214" s="1974"/>
      <c r="AUH214" s="1974"/>
      <c r="AUI214" s="1974"/>
      <c r="AUJ214" s="1974"/>
      <c r="AUK214" s="1974"/>
      <c r="AUL214" s="1974"/>
      <c r="AUM214" s="1974"/>
      <c r="AUN214" s="1974"/>
      <c r="AUO214" s="1974"/>
      <c r="AUP214" s="1974"/>
      <c r="AUQ214" s="1974"/>
      <c r="AUR214" s="1974"/>
      <c r="AUS214" s="1974"/>
      <c r="AUT214" s="1974"/>
      <c r="AUU214" s="1974"/>
      <c r="AUV214" s="1974"/>
      <c r="AUW214" s="1974"/>
      <c r="AUX214" s="1974"/>
      <c r="AUY214" s="1974"/>
    </row>
    <row r="215" spans="1214:1247">
      <c r="ATR215" s="1974"/>
      <c r="ATS215" s="1974"/>
      <c r="ATT215" s="1974"/>
      <c r="ATU215" s="1974"/>
      <c r="ATV215" s="1974"/>
      <c r="ATW215" s="1974"/>
      <c r="ATX215" s="1974"/>
      <c r="ATY215" s="1974"/>
      <c r="ATZ215" s="1974"/>
      <c r="AUA215" s="1974"/>
      <c r="AUB215" s="1974"/>
      <c r="AUC215" s="1974"/>
      <c r="AUD215" s="1974"/>
      <c r="AUE215" s="1974"/>
      <c r="AUF215" s="1974"/>
      <c r="AUH215" s="1974"/>
      <c r="AUI215" s="1974"/>
      <c r="AUJ215" s="1974"/>
      <c r="AUK215" s="1974"/>
      <c r="AUL215" s="1974"/>
      <c r="AUM215" s="1974"/>
      <c r="AUN215" s="1974"/>
      <c r="AUO215" s="1974"/>
      <c r="AUP215" s="1974"/>
      <c r="AUQ215" s="1974"/>
      <c r="AUR215" s="1974"/>
      <c r="AUS215" s="1974"/>
      <c r="AUT215" s="1974"/>
      <c r="AUU215" s="1974"/>
      <c r="AUV215" s="1974"/>
      <c r="AUW215" s="1974"/>
      <c r="AUX215" s="1974"/>
      <c r="AUY215" s="1974"/>
    </row>
    <row r="216" spans="1214:1247">
      <c r="ATR216" s="1974"/>
      <c r="ATS216" s="1974"/>
      <c r="ATT216" s="1974"/>
      <c r="ATU216" s="1974"/>
      <c r="ATV216" s="1974"/>
      <c r="ATW216" s="1974"/>
      <c r="ATX216" s="1974"/>
      <c r="ATY216" s="1974"/>
      <c r="ATZ216" s="1974"/>
      <c r="AUA216" s="1974"/>
      <c r="AUB216" s="1974"/>
      <c r="AUC216" s="1974"/>
      <c r="AUD216" s="1974"/>
      <c r="AUE216" s="1974"/>
      <c r="AUF216" s="1974"/>
      <c r="AUH216" s="1974"/>
      <c r="AUI216" s="1974"/>
      <c r="AUJ216" s="1974"/>
      <c r="AUK216" s="1974"/>
      <c r="AUL216" s="1974"/>
      <c r="AUM216" s="1974"/>
      <c r="AUN216" s="1974"/>
      <c r="AUO216" s="1974"/>
      <c r="AUP216" s="1974"/>
      <c r="AUQ216" s="1974"/>
      <c r="AUR216" s="1974"/>
      <c r="AUS216" s="1974"/>
      <c r="AUT216" s="1974"/>
      <c r="AUU216" s="1974"/>
      <c r="AUV216" s="1974"/>
      <c r="AUW216" s="1974"/>
      <c r="AUX216" s="1974"/>
      <c r="AUY216" s="1974"/>
    </row>
    <row r="217" spans="1214:1247">
      <c r="ATR217" s="1974"/>
      <c r="ATS217" s="1974"/>
      <c r="ATT217" s="1974"/>
      <c r="ATU217" s="1974"/>
      <c r="ATV217" s="1974"/>
      <c r="ATW217" s="1974"/>
      <c r="ATX217" s="1974"/>
      <c r="ATY217" s="1974"/>
      <c r="ATZ217" s="1974"/>
      <c r="AUA217" s="1974"/>
      <c r="AUB217" s="1974"/>
      <c r="AUC217" s="1974"/>
      <c r="AUD217" s="1974"/>
      <c r="AUE217" s="1974"/>
      <c r="AUF217" s="1974"/>
      <c r="AUH217" s="1974"/>
      <c r="AUI217" s="1974"/>
      <c r="AUJ217" s="1974"/>
      <c r="AUK217" s="1974"/>
      <c r="AUL217" s="1974"/>
      <c r="AUM217" s="1974"/>
      <c r="AUN217" s="1974"/>
      <c r="AUO217" s="1974"/>
      <c r="AUP217" s="1974"/>
      <c r="AUQ217" s="1974"/>
      <c r="AUR217" s="1974"/>
      <c r="AUS217" s="1974"/>
      <c r="AUT217" s="1974"/>
      <c r="AUU217" s="1974"/>
      <c r="AUV217" s="1974"/>
      <c r="AUW217" s="1974"/>
      <c r="AUX217" s="1974"/>
      <c r="AUY217" s="1974"/>
    </row>
    <row r="218" spans="1214:1247">
      <c r="ATR218" s="1974"/>
      <c r="ATS218" s="1974"/>
      <c r="ATT218" s="1974"/>
      <c r="ATU218" s="1974"/>
      <c r="ATV218" s="1974"/>
      <c r="ATW218" s="1974"/>
      <c r="ATX218" s="1974"/>
      <c r="ATY218" s="1974"/>
      <c r="ATZ218" s="1974"/>
      <c r="AUA218" s="1974"/>
      <c r="AUB218" s="1974"/>
      <c r="AUC218" s="1974"/>
      <c r="AUD218" s="1974"/>
      <c r="AUE218" s="1974"/>
      <c r="AUF218" s="1974"/>
      <c r="AUH218" s="1974"/>
      <c r="AUI218" s="1974"/>
      <c r="AUJ218" s="1974"/>
      <c r="AUK218" s="1974"/>
      <c r="AUL218" s="1974"/>
      <c r="AUM218" s="1974"/>
      <c r="AUN218" s="1974"/>
      <c r="AUO218" s="1974"/>
      <c r="AUP218" s="1974"/>
      <c r="AUQ218" s="1974"/>
      <c r="AUR218" s="1974"/>
      <c r="AUS218" s="1974"/>
      <c r="AUT218" s="1974"/>
      <c r="AUU218" s="1974"/>
      <c r="AUV218" s="1974"/>
      <c r="AUW218" s="1974"/>
      <c r="AUX218" s="1974"/>
      <c r="AUY218" s="1974"/>
    </row>
    <row r="219" spans="1214:1247">
      <c r="ATR219" s="1974"/>
      <c r="ATS219" s="1974"/>
      <c r="ATT219" s="1974"/>
      <c r="ATU219" s="1974"/>
      <c r="ATV219" s="1974"/>
      <c r="ATW219" s="1974"/>
      <c r="ATX219" s="1974"/>
      <c r="ATY219" s="1974"/>
      <c r="ATZ219" s="1974"/>
      <c r="AUA219" s="1974"/>
      <c r="AUB219" s="1974"/>
      <c r="AUC219" s="1974"/>
      <c r="AUD219" s="1974"/>
      <c r="AUE219" s="1974"/>
      <c r="AUF219" s="1974"/>
      <c r="AUH219" s="1974"/>
      <c r="AUI219" s="1974"/>
      <c r="AUJ219" s="1974"/>
      <c r="AUK219" s="1974"/>
      <c r="AUL219" s="1974"/>
      <c r="AUM219" s="1974"/>
      <c r="AUN219" s="1974"/>
      <c r="AUO219" s="1974"/>
      <c r="AUP219" s="1974"/>
      <c r="AUQ219" s="1974"/>
      <c r="AUR219" s="1974"/>
      <c r="AUS219" s="1974"/>
      <c r="AUT219" s="1974"/>
      <c r="AUU219" s="1974"/>
      <c r="AUV219" s="1974"/>
      <c r="AUW219" s="1974"/>
      <c r="AUX219" s="1974"/>
      <c r="AUY219" s="1974"/>
    </row>
    <row r="220" spans="1214:1247">
      <c r="ATR220" s="1974"/>
      <c r="ATS220" s="1974"/>
      <c r="ATT220" s="1974"/>
      <c r="ATU220" s="1974"/>
      <c r="ATV220" s="1974"/>
      <c r="ATW220" s="1974"/>
      <c r="ATX220" s="1974"/>
      <c r="ATY220" s="1974"/>
      <c r="ATZ220" s="1974"/>
      <c r="AUA220" s="1974"/>
      <c r="AUB220" s="1974"/>
      <c r="AUC220" s="1974"/>
      <c r="AUD220" s="1974"/>
      <c r="AUE220" s="1974"/>
      <c r="AUF220" s="1974"/>
      <c r="AUH220" s="1974"/>
      <c r="AUI220" s="1974"/>
      <c r="AUJ220" s="1974"/>
      <c r="AUK220" s="1974"/>
      <c r="AUL220" s="1974"/>
      <c r="AUM220" s="1974"/>
      <c r="AUN220" s="1974"/>
      <c r="AUO220" s="1974"/>
      <c r="AUP220" s="1974"/>
      <c r="AUQ220" s="1974"/>
      <c r="AUR220" s="1974"/>
      <c r="AUS220" s="1974"/>
      <c r="AUT220" s="1974"/>
      <c r="AUU220" s="1974"/>
      <c r="AUV220" s="1974"/>
      <c r="AUW220" s="1974"/>
      <c r="AUX220" s="1974"/>
      <c r="AUY220" s="1974"/>
    </row>
    <row r="221" spans="1214:1247">
      <c r="ATR221" s="1974"/>
      <c r="ATS221" s="1974"/>
      <c r="ATT221" s="1974"/>
      <c r="ATU221" s="1974"/>
      <c r="ATV221" s="1974"/>
      <c r="ATW221" s="1974"/>
      <c r="ATX221" s="1974"/>
      <c r="ATY221" s="1974"/>
      <c r="ATZ221" s="1974"/>
      <c r="AUA221" s="1974"/>
      <c r="AUB221" s="1974"/>
      <c r="AUC221" s="1974"/>
      <c r="AUD221" s="1974"/>
      <c r="AUE221" s="1974"/>
      <c r="AUF221" s="1974"/>
      <c r="AUH221" s="1974"/>
      <c r="AUI221" s="1974"/>
      <c r="AUJ221" s="1974"/>
      <c r="AUK221" s="1974"/>
      <c r="AUL221" s="1974"/>
      <c r="AUM221" s="1974"/>
      <c r="AUN221" s="1974"/>
      <c r="AUO221" s="1974"/>
      <c r="AUP221" s="1974"/>
      <c r="AUQ221" s="1974"/>
      <c r="AUR221" s="1974"/>
      <c r="AUS221" s="1974"/>
      <c r="AUT221" s="1974"/>
      <c r="AUU221" s="1974"/>
      <c r="AUV221" s="1974"/>
      <c r="AUW221" s="1974"/>
      <c r="AUX221" s="1974"/>
      <c r="AUY221" s="1974"/>
    </row>
    <row r="222" spans="1214:1247">
      <c r="ATR222" s="1974"/>
      <c r="ATS222" s="1974"/>
      <c r="ATT222" s="1974"/>
      <c r="ATU222" s="1974"/>
      <c r="ATV222" s="1974"/>
      <c r="ATW222" s="1974"/>
      <c r="ATX222" s="1974"/>
      <c r="ATY222" s="1974"/>
      <c r="ATZ222" s="1974"/>
      <c r="AUA222" s="1974"/>
      <c r="AUB222" s="1974"/>
      <c r="AUC222" s="1974"/>
      <c r="AUD222" s="1974"/>
      <c r="AUE222" s="1974"/>
      <c r="AUF222" s="1974"/>
      <c r="AUH222" s="1974"/>
      <c r="AUI222" s="1974"/>
      <c r="AUJ222" s="1974"/>
      <c r="AUK222" s="1974"/>
      <c r="AUL222" s="1974"/>
      <c r="AUM222" s="1974"/>
      <c r="AUN222" s="1974"/>
      <c r="AUO222" s="1974"/>
      <c r="AUP222" s="1974"/>
      <c r="AUQ222" s="1974"/>
      <c r="AUR222" s="1974"/>
      <c r="AUS222" s="1974"/>
      <c r="AUT222" s="1974"/>
      <c r="AUU222" s="1974"/>
      <c r="AUV222" s="1974"/>
      <c r="AUW222" s="1974"/>
      <c r="AUX222" s="1974"/>
      <c r="AUY222" s="1974"/>
    </row>
    <row r="223" spans="1214:1247">
      <c r="ATR223" s="1974"/>
      <c r="ATS223" s="1974"/>
      <c r="ATT223" s="1974"/>
      <c r="ATU223" s="1974"/>
      <c r="ATV223" s="1974"/>
      <c r="ATW223" s="1974"/>
      <c r="ATX223" s="1974"/>
      <c r="ATY223" s="1974"/>
      <c r="ATZ223" s="1974"/>
      <c r="AUA223" s="1974"/>
      <c r="AUB223" s="1974"/>
      <c r="AUC223" s="1974"/>
      <c r="AUD223" s="1974"/>
      <c r="AUE223" s="1974"/>
      <c r="AUF223" s="1974"/>
      <c r="AUH223" s="1974"/>
      <c r="AUI223" s="1974"/>
      <c r="AUJ223" s="1974"/>
      <c r="AUK223" s="1974"/>
      <c r="AUL223" s="1974"/>
      <c r="AUM223" s="1974"/>
      <c r="AUN223" s="1974"/>
      <c r="AUO223" s="1974"/>
      <c r="AUP223" s="1974"/>
      <c r="AUQ223" s="1974"/>
      <c r="AUR223" s="1974"/>
      <c r="AUS223" s="1974"/>
      <c r="AUT223" s="1974"/>
      <c r="AUU223" s="1974"/>
      <c r="AUV223" s="1974"/>
      <c r="AUW223" s="1974"/>
      <c r="AUX223" s="1974"/>
      <c r="AUY223" s="1974"/>
    </row>
    <row r="224" spans="1214:1247">
      <c r="ATR224" s="1974"/>
      <c r="ATS224" s="1974"/>
      <c r="ATT224" s="1974"/>
      <c r="ATU224" s="1974"/>
      <c r="ATV224" s="1974"/>
      <c r="ATW224" s="1974"/>
      <c r="ATX224" s="1974"/>
      <c r="ATY224" s="1974"/>
      <c r="ATZ224" s="1974"/>
      <c r="AUA224" s="1974"/>
      <c r="AUB224" s="1974"/>
      <c r="AUC224" s="1974"/>
      <c r="AUD224" s="1974"/>
      <c r="AUE224" s="1974"/>
      <c r="AUF224" s="1974"/>
      <c r="AUH224" s="1974"/>
      <c r="AUI224" s="1974"/>
      <c r="AUJ224" s="1974"/>
      <c r="AUK224" s="1974"/>
      <c r="AUL224" s="1974"/>
      <c r="AUM224" s="1974"/>
      <c r="AUN224" s="1974"/>
      <c r="AUO224" s="1974"/>
      <c r="AUP224" s="1974"/>
      <c r="AUQ224" s="1974"/>
      <c r="AUR224" s="1974"/>
      <c r="AUS224" s="1974"/>
      <c r="AUT224" s="1974"/>
      <c r="AUU224" s="1974"/>
      <c r="AUV224" s="1974"/>
      <c r="AUW224" s="1974"/>
      <c r="AUX224" s="1974"/>
      <c r="AUY224" s="1974"/>
    </row>
    <row r="225" spans="1214:1247">
      <c r="ATR225" s="1974"/>
      <c r="ATS225" s="1974"/>
      <c r="ATT225" s="1974"/>
      <c r="ATU225" s="1974"/>
      <c r="ATV225" s="1974"/>
      <c r="ATW225" s="1974"/>
      <c r="ATX225" s="1974"/>
      <c r="ATY225" s="1974"/>
      <c r="ATZ225" s="1974"/>
      <c r="AUA225" s="1974"/>
      <c r="AUB225" s="1974"/>
      <c r="AUC225" s="1974"/>
      <c r="AUD225" s="1974"/>
      <c r="AUE225" s="1974"/>
      <c r="AUF225" s="1974"/>
      <c r="AUH225" s="1974"/>
      <c r="AUI225" s="1974"/>
      <c r="AUJ225" s="1974"/>
      <c r="AUK225" s="1974"/>
      <c r="AUL225" s="1974"/>
      <c r="AUM225" s="1974"/>
      <c r="AUN225" s="1974"/>
      <c r="AUO225" s="1974"/>
      <c r="AUP225" s="1974"/>
      <c r="AUQ225" s="1974"/>
      <c r="AUR225" s="1974"/>
      <c r="AUS225" s="1974"/>
      <c r="AUT225" s="1974"/>
      <c r="AUU225" s="1974"/>
      <c r="AUV225" s="1974"/>
      <c r="AUW225" s="1974"/>
      <c r="AUX225" s="1974"/>
      <c r="AUY225" s="1974"/>
    </row>
    <row r="226" spans="1214:1247">
      <c r="ATR226" s="1974"/>
      <c r="ATS226" s="1974"/>
      <c r="ATT226" s="1974"/>
      <c r="ATU226" s="1974"/>
      <c r="ATV226" s="1974"/>
      <c r="ATW226" s="1974"/>
      <c r="ATX226" s="1974"/>
      <c r="ATY226" s="1974"/>
      <c r="ATZ226" s="1974"/>
      <c r="AUA226" s="1974"/>
      <c r="AUB226" s="1974"/>
      <c r="AUC226" s="1974"/>
      <c r="AUD226" s="1974"/>
      <c r="AUE226" s="1974"/>
      <c r="AUF226" s="1974"/>
      <c r="AUH226" s="1974"/>
      <c r="AUI226" s="1974"/>
      <c r="AUJ226" s="1974"/>
      <c r="AUK226" s="1974"/>
      <c r="AUL226" s="1974"/>
      <c r="AUM226" s="1974"/>
      <c r="AUN226" s="1974"/>
      <c r="AUO226" s="1974"/>
      <c r="AUP226" s="1974"/>
      <c r="AUQ226" s="1974"/>
      <c r="AUR226" s="1974"/>
      <c r="AUS226" s="1974"/>
      <c r="AUT226" s="1974"/>
      <c r="AUU226" s="1974"/>
      <c r="AUV226" s="1974"/>
      <c r="AUW226" s="1974"/>
      <c r="AUX226" s="1974"/>
      <c r="AUY226" s="1974"/>
    </row>
    <row r="227" spans="1214:1247">
      <c r="ATR227" s="1974"/>
      <c r="ATS227" s="1974"/>
      <c r="ATT227" s="1974"/>
      <c r="ATU227" s="1974"/>
      <c r="ATV227" s="1974"/>
      <c r="ATW227" s="1974"/>
      <c r="ATX227" s="1974"/>
      <c r="ATY227" s="1974"/>
      <c r="ATZ227" s="1974"/>
      <c r="AUA227" s="1974"/>
      <c r="AUB227" s="1974"/>
      <c r="AUC227" s="1974"/>
      <c r="AUD227" s="1974"/>
      <c r="AUE227" s="1974"/>
      <c r="AUF227" s="1974"/>
      <c r="AUH227" s="1974"/>
      <c r="AUI227" s="1974"/>
      <c r="AUJ227" s="1974"/>
      <c r="AUK227" s="1974"/>
      <c r="AUL227" s="1974"/>
      <c r="AUM227" s="1974"/>
      <c r="AUN227" s="1974"/>
      <c r="AUO227" s="1974"/>
      <c r="AUP227" s="1974"/>
      <c r="AUQ227" s="1974"/>
      <c r="AUR227" s="1974"/>
      <c r="AUS227" s="1974"/>
      <c r="AUT227" s="1974"/>
      <c r="AUU227" s="1974"/>
      <c r="AUV227" s="1974"/>
      <c r="AUW227" s="1974"/>
      <c r="AUX227" s="1974"/>
      <c r="AUY227" s="1974"/>
    </row>
    <row r="228" spans="1214:1247">
      <c r="ATR228" s="1974"/>
      <c r="ATS228" s="1974"/>
      <c r="ATT228" s="1974"/>
      <c r="ATU228" s="1974"/>
      <c r="ATV228" s="1974"/>
      <c r="ATW228" s="1974"/>
      <c r="ATX228" s="1974"/>
      <c r="ATY228" s="1974"/>
      <c r="ATZ228" s="1974"/>
      <c r="AUA228" s="1974"/>
      <c r="AUB228" s="1974"/>
      <c r="AUC228" s="1974"/>
      <c r="AUD228" s="1974"/>
      <c r="AUE228" s="1974"/>
      <c r="AUF228" s="1974"/>
      <c r="AUH228" s="1974"/>
      <c r="AUI228" s="1974"/>
      <c r="AUJ228" s="1974"/>
      <c r="AUK228" s="1974"/>
      <c r="AUL228" s="1974"/>
      <c r="AUM228" s="1974"/>
      <c r="AUN228" s="1974"/>
      <c r="AUO228" s="1974"/>
      <c r="AUP228" s="1974"/>
      <c r="AUQ228" s="1974"/>
      <c r="AUR228" s="1974"/>
      <c r="AUS228" s="1974"/>
      <c r="AUT228" s="1974"/>
      <c r="AUU228" s="1974"/>
      <c r="AUV228" s="1974"/>
      <c r="AUW228" s="1974"/>
      <c r="AUX228" s="1974"/>
      <c r="AUY228" s="1974"/>
    </row>
    <row r="229" spans="1214:1247">
      <c r="ATR229" s="1974"/>
      <c r="ATS229" s="1974"/>
      <c r="ATT229" s="1974"/>
      <c r="ATU229" s="1974"/>
      <c r="ATV229" s="1974"/>
      <c r="ATW229" s="1974"/>
      <c r="ATX229" s="1974"/>
      <c r="ATY229" s="1974"/>
      <c r="ATZ229" s="1974"/>
      <c r="AUA229" s="1974"/>
      <c r="AUB229" s="1974"/>
      <c r="AUC229" s="1974"/>
      <c r="AUD229" s="1974"/>
      <c r="AUE229" s="1974"/>
      <c r="AUF229" s="1974"/>
      <c r="AUH229" s="1974"/>
      <c r="AUI229" s="1974"/>
      <c r="AUJ229" s="1974"/>
      <c r="AUK229" s="1974"/>
      <c r="AUL229" s="1974"/>
      <c r="AUM229" s="1974"/>
      <c r="AUN229" s="1974"/>
      <c r="AUO229" s="1974"/>
      <c r="AUP229" s="1974"/>
      <c r="AUQ229" s="1974"/>
      <c r="AUR229" s="1974"/>
      <c r="AUS229" s="1974"/>
      <c r="AUT229" s="1974"/>
      <c r="AUU229" s="1974"/>
      <c r="AUV229" s="1974"/>
      <c r="AUW229" s="1974"/>
      <c r="AUX229" s="1974"/>
      <c r="AUY229" s="1974"/>
    </row>
    <row r="230" spans="1214:1247">
      <c r="ATR230" s="1974"/>
      <c r="ATS230" s="1974"/>
      <c r="ATT230" s="1974"/>
      <c r="ATU230" s="1974"/>
      <c r="ATV230" s="1974"/>
      <c r="ATW230" s="1974"/>
      <c r="ATX230" s="1974"/>
      <c r="ATY230" s="1974"/>
      <c r="ATZ230" s="1974"/>
      <c r="AUA230" s="1974"/>
      <c r="AUB230" s="1974"/>
      <c r="AUC230" s="1974"/>
      <c r="AUD230" s="1974"/>
      <c r="AUE230" s="1974"/>
      <c r="AUF230" s="1974"/>
      <c r="AUH230" s="1974"/>
      <c r="AUI230" s="1974"/>
      <c r="AUJ230" s="1974"/>
      <c r="AUK230" s="1974"/>
      <c r="AUL230" s="1974"/>
      <c r="AUM230" s="1974"/>
      <c r="AUN230" s="1974"/>
      <c r="AUO230" s="1974"/>
      <c r="AUP230" s="1974"/>
      <c r="AUQ230" s="1974"/>
      <c r="AUR230" s="1974"/>
      <c r="AUS230" s="1974"/>
      <c r="AUT230" s="1974"/>
      <c r="AUU230" s="1974"/>
      <c r="AUV230" s="1974"/>
      <c r="AUW230" s="1974"/>
      <c r="AUX230" s="1974"/>
      <c r="AUY230" s="1974"/>
    </row>
    <row r="231" spans="1214:1247">
      <c r="ATR231" s="1974"/>
      <c r="ATS231" s="1974"/>
      <c r="ATT231" s="1974"/>
      <c r="ATU231" s="1974"/>
      <c r="ATV231" s="1974"/>
      <c r="ATW231" s="1974"/>
      <c r="ATX231" s="1974"/>
      <c r="ATY231" s="1974"/>
      <c r="ATZ231" s="1974"/>
      <c r="AUA231" s="1974"/>
      <c r="AUB231" s="1974"/>
      <c r="AUC231" s="1974"/>
      <c r="AUD231" s="1974"/>
      <c r="AUE231" s="1974"/>
      <c r="AUF231" s="1974"/>
      <c r="AUH231" s="1974"/>
      <c r="AUI231" s="1974"/>
      <c r="AUJ231" s="1974"/>
      <c r="AUK231" s="1974"/>
      <c r="AUL231" s="1974"/>
      <c r="AUM231" s="1974"/>
      <c r="AUN231" s="1974"/>
      <c r="AUO231" s="1974"/>
      <c r="AUP231" s="1974"/>
      <c r="AUQ231" s="1974"/>
      <c r="AUR231" s="1974"/>
      <c r="AUS231" s="1974"/>
      <c r="AUT231" s="1974"/>
      <c r="AUU231" s="1974"/>
      <c r="AUV231" s="1974"/>
      <c r="AUW231" s="1974"/>
      <c r="AUX231" s="1974"/>
      <c r="AUY231" s="1974"/>
    </row>
    <row r="232" spans="1214:1247">
      <c r="ATR232" s="1974"/>
      <c r="ATS232" s="1974"/>
      <c r="ATT232" s="1974"/>
      <c r="ATU232" s="1974"/>
      <c r="ATV232" s="1974"/>
      <c r="ATW232" s="1974"/>
      <c r="ATX232" s="1974"/>
      <c r="ATY232" s="1974"/>
      <c r="ATZ232" s="1974"/>
      <c r="AUA232" s="1974"/>
      <c r="AUB232" s="1974"/>
      <c r="AUC232" s="1974"/>
      <c r="AUD232" s="1974"/>
      <c r="AUE232" s="1974"/>
      <c r="AUF232" s="1974"/>
      <c r="AUH232" s="1974"/>
      <c r="AUI232" s="1974"/>
      <c r="AUJ232" s="1974"/>
      <c r="AUK232" s="1974"/>
      <c r="AUL232" s="1974"/>
      <c r="AUM232" s="1974"/>
      <c r="AUN232" s="1974"/>
      <c r="AUO232" s="1974"/>
      <c r="AUP232" s="1974"/>
      <c r="AUQ232" s="1974"/>
      <c r="AUR232" s="1974"/>
      <c r="AUS232" s="1974"/>
      <c r="AUT232" s="1974"/>
      <c r="AUU232" s="1974"/>
      <c r="AUV232" s="1974"/>
      <c r="AUW232" s="1974"/>
      <c r="AUX232" s="1974"/>
      <c r="AUY232" s="1974"/>
    </row>
    <row r="233" spans="1214:1247">
      <c r="ATR233" s="1974"/>
      <c r="ATS233" s="1974"/>
      <c r="ATT233" s="1974"/>
      <c r="ATU233" s="1974"/>
      <c r="ATV233" s="1974"/>
      <c r="ATW233" s="1974"/>
      <c r="ATX233" s="1974"/>
      <c r="ATY233" s="1974"/>
      <c r="ATZ233" s="1974"/>
      <c r="AUA233" s="1974"/>
      <c r="AUB233" s="1974"/>
      <c r="AUC233" s="1974"/>
      <c r="AUD233" s="1974"/>
      <c r="AUE233" s="1974"/>
      <c r="AUF233" s="1974"/>
      <c r="AUH233" s="1974"/>
      <c r="AUI233" s="1974"/>
      <c r="AUJ233" s="1974"/>
      <c r="AUK233" s="1974"/>
      <c r="AUL233" s="1974"/>
      <c r="AUM233" s="1974"/>
      <c r="AUN233" s="1974"/>
      <c r="AUO233" s="1974"/>
      <c r="AUP233" s="1974"/>
      <c r="AUQ233" s="1974"/>
      <c r="AUR233" s="1974"/>
      <c r="AUS233" s="1974"/>
      <c r="AUT233" s="1974"/>
      <c r="AUU233" s="1974"/>
      <c r="AUV233" s="1974"/>
      <c r="AUW233" s="1974"/>
      <c r="AUX233" s="1974"/>
      <c r="AUY233" s="1974"/>
    </row>
    <row r="234" spans="1214:1247">
      <c r="ATR234" s="1974"/>
      <c r="ATS234" s="1974"/>
      <c r="ATT234" s="1974"/>
      <c r="ATU234" s="1974"/>
      <c r="ATV234" s="1974"/>
      <c r="ATW234" s="1974"/>
      <c r="ATX234" s="1974"/>
      <c r="ATY234" s="1974"/>
      <c r="ATZ234" s="1974"/>
      <c r="AUA234" s="1974"/>
      <c r="AUB234" s="1974"/>
      <c r="AUC234" s="1974"/>
      <c r="AUD234" s="1974"/>
      <c r="AUE234" s="1974"/>
      <c r="AUF234" s="1974"/>
      <c r="AUH234" s="1974"/>
      <c r="AUI234" s="1974"/>
      <c r="AUJ234" s="1974"/>
      <c r="AUK234" s="1974"/>
      <c r="AUL234" s="1974"/>
      <c r="AUM234" s="1974"/>
      <c r="AUN234" s="1974"/>
      <c r="AUO234" s="1974"/>
      <c r="AUP234" s="1974"/>
      <c r="AUQ234" s="1974"/>
      <c r="AUR234" s="1974"/>
      <c r="AUS234" s="1974"/>
      <c r="AUT234" s="1974"/>
      <c r="AUU234" s="1974"/>
      <c r="AUV234" s="1974"/>
      <c r="AUW234" s="1974"/>
      <c r="AUX234" s="1974"/>
      <c r="AUY234" s="1974"/>
    </row>
    <row r="235" spans="1214:1247">
      <c r="ATR235" s="1974"/>
      <c r="ATS235" s="1974"/>
      <c r="ATT235" s="1974"/>
      <c r="ATU235" s="1974"/>
      <c r="ATV235" s="1974"/>
      <c r="ATW235" s="1974"/>
      <c r="ATX235" s="1974"/>
      <c r="ATY235" s="1974"/>
      <c r="ATZ235" s="1974"/>
      <c r="AUA235" s="1974"/>
      <c r="AUB235" s="1974"/>
      <c r="AUC235" s="1974"/>
      <c r="AUD235" s="1974"/>
      <c r="AUE235" s="1974"/>
      <c r="AUF235" s="1974"/>
      <c r="AUH235" s="1974"/>
      <c r="AUI235" s="1974"/>
      <c r="AUJ235" s="1974"/>
      <c r="AUK235" s="1974"/>
      <c r="AUL235" s="1974"/>
      <c r="AUM235" s="1974"/>
      <c r="AUN235" s="1974"/>
      <c r="AUO235" s="1974"/>
      <c r="AUP235" s="1974"/>
      <c r="AUQ235" s="1974"/>
      <c r="AUR235" s="1974"/>
      <c r="AUS235" s="1974"/>
      <c r="AUT235" s="1974"/>
      <c r="AUU235" s="1974"/>
      <c r="AUV235" s="1974"/>
      <c r="AUW235" s="1974"/>
      <c r="AUX235" s="1974"/>
      <c r="AUY235" s="1974"/>
    </row>
    <row r="236" spans="1214:1247">
      <c r="ATR236" s="1974"/>
      <c r="ATS236" s="1974"/>
      <c r="ATT236" s="1974"/>
      <c r="ATU236" s="1974"/>
      <c r="ATV236" s="1974"/>
      <c r="ATW236" s="1974"/>
      <c r="ATX236" s="1974"/>
      <c r="ATY236" s="1974"/>
      <c r="ATZ236" s="1974"/>
      <c r="AUA236" s="1974"/>
      <c r="AUB236" s="1974"/>
      <c r="AUC236" s="1974"/>
      <c r="AUD236" s="1974"/>
      <c r="AUE236" s="1974"/>
      <c r="AUF236" s="1974"/>
      <c r="AUH236" s="1974"/>
      <c r="AUI236" s="1974"/>
      <c r="AUJ236" s="1974"/>
      <c r="AUK236" s="1974"/>
      <c r="AUL236" s="1974"/>
      <c r="AUM236" s="1974"/>
      <c r="AUN236" s="1974"/>
      <c r="AUO236" s="1974"/>
      <c r="AUP236" s="1974"/>
      <c r="AUQ236" s="1974"/>
      <c r="AUR236" s="1974"/>
      <c r="AUS236" s="1974"/>
      <c r="AUT236" s="1974"/>
      <c r="AUU236" s="1974"/>
      <c r="AUV236" s="1974"/>
      <c r="AUW236" s="1974"/>
      <c r="AUX236" s="1974"/>
      <c r="AUY236" s="1974"/>
    </row>
    <row r="237" spans="1214:1247">
      <c r="ATR237" s="1974"/>
      <c r="ATS237" s="1974"/>
      <c r="ATT237" s="1974"/>
      <c r="ATU237" s="1974"/>
      <c r="ATV237" s="1974"/>
      <c r="ATW237" s="1974"/>
      <c r="ATX237" s="1974"/>
      <c r="ATY237" s="1974"/>
      <c r="ATZ237" s="1974"/>
      <c r="AUA237" s="1974"/>
      <c r="AUB237" s="1974"/>
      <c r="AUC237" s="1974"/>
      <c r="AUD237" s="1974"/>
      <c r="AUE237" s="1974"/>
      <c r="AUF237" s="1974"/>
      <c r="AUH237" s="1974"/>
      <c r="AUI237" s="1974"/>
      <c r="AUJ237" s="1974"/>
      <c r="AUK237" s="1974"/>
      <c r="AUL237" s="1974"/>
      <c r="AUM237" s="1974"/>
      <c r="AUN237" s="1974"/>
      <c r="AUO237" s="1974"/>
      <c r="AUP237" s="1974"/>
      <c r="AUQ237" s="1974"/>
      <c r="AUR237" s="1974"/>
      <c r="AUS237" s="1974"/>
      <c r="AUT237" s="1974"/>
      <c r="AUU237" s="1974"/>
      <c r="AUV237" s="1974"/>
      <c r="AUW237" s="1974"/>
      <c r="AUX237" s="1974"/>
      <c r="AUY237" s="1974"/>
    </row>
    <row r="238" spans="1214:1247">
      <c r="ATR238" s="1974"/>
      <c r="ATS238" s="1974"/>
      <c r="ATT238" s="1974"/>
      <c r="ATU238" s="1974"/>
      <c r="ATV238" s="1974"/>
      <c r="ATW238" s="1974"/>
      <c r="ATX238" s="1974"/>
      <c r="ATY238" s="1974"/>
      <c r="ATZ238" s="1974"/>
      <c r="AUA238" s="1974"/>
      <c r="AUB238" s="1974"/>
      <c r="AUC238" s="1974"/>
      <c r="AUD238" s="1974"/>
      <c r="AUE238" s="1974"/>
      <c r="AUF238" s="1974"/>
      <c r="AUH238" s="1974"/>
      <c r="AUI238" s="1974"/>
      <c r="AUJ238" s="1974"/>
      <c r="AUK238" s="1974"/>
      <c r="AUL238" s="1974"/>
      <c r="AUM238" s="1974"/>
      <c r="AUN238" s="1974"/>
      <c r="AUO238" s="1974"/>
      <c r="AUP238" s="1974"/>
      <c r="AUQ238" s="1974"/>
      <c r="AUR238" s="1974"/>
      <c r="AUS238" s="1974"/>
      <c r="AUT238" s="1974"/>
      <c r="AUU238" s="1974"/>
      <c r="AUV238" s="1974"/>
      <c r="AUW238" s="1974"/>
      <c r="AUX238" s="1974"/>
      <c r="AUY238" s="1974"/>
    </row>
    <row r="239" spans="1214:1247">
      <c r="ATR239" s="1974"/>
      <c r="ATS239" s="1974"/>
      <c r="ATT239" s="1974"/>
      <c r="ATU239" s="1974"/>
      <c r="ATV239" s="1974"/>
      <c r="ATW239" s="1974"/>
      <c r="ATX239" s="1974"/>
      <c r="ATY239" s="1974"/>
      <c r="ATZ239" s="1974"/>
      <c r="AUA239" s="1974"/>
      <c r="AUB239" s="1974"/>
      <c r="AUC239" s="1974"/>
      <c r="AUD239" s="1974"/>
      <c r="AUE239" s="1974"/>
      <c r="AUF239" s="1974"/>
      <c r="AUH239" s="1974"/>
      <c r="AUI239" s="1974"/>
      <c r="AUJ239" s="1974"/>
      <c r="AUK239" s="1974"/>
      <c r="AUL239" s="1974"/>
      <c r="AUM239" s="1974"/>
      <c r="AUN239" s="1974"/>
      <c r="AUO239" s="1974"/>
      <c r="AUP239" s="1974"/>
      <c r="AUQ239" s="1974"/>
      <c r="AUR239" s="1974"/>
      <c r="AUS239" s="1974"/>
      <c r="AUT239" s="1974"/>
      <c r="AUU239" s="1974"/>
      <c r="AUV239" s="1974"/>
      <c r="AUW239" s="1974"/>
      <c r="AUX239" s="1974"/>
      <c r="AUY239" s="1974"/>
    </row>
    <row r="240" spans="1214:1247">
      <c r="ATR240" s="1974"/>
      <c r="ATS240" s="1974"/>
      <c r="ATT240" s="1974"/>
      <c r="ATU240" s="1974"/>
      <c r="ATV240" s="1974"/>
      <c r="ATW240" s="1974"/>
      <c r="ATX240" s="1974"/>
      <c r="ATY240" s="1974"/>
      <c r="ATZ240" s="1974"/>
      <c r="AUA240" s="1974"/>
      <c r="AUB240" s="1974"/>
      <c r="AUC240" s="1974"/>
      <c r="AUD240" s="1974"/>
      <c r="AUE240" s="1974"/>
      <c r="AUF240" s="1974"/>
      <c r="AUH240" s="1974"/>
      <c r="AUI240" s="1974"/>
      <c r="AUJ240" s="1974"/>
      <c r="AUK240" s="1974"/>
      <c r="AUL240" s="1974"/>
      <c r="AUM240" s="1974"/>
      <c r="AUN240" s="1974"/>
      <c r="AUO240" s="1974"/>
      <c r="AUP240" s="1974"/>
      <c r="AUQ240" s="1974"/>
      <c r="AUR240" s="1974"/>
      <c r="AUS240" s="1974"/>
      <c r="AUT240" s="1974"/>
      <c r="AUU240" s="1974"/>
      <c r="AUV240" s="1974"/>
      <c r="AUW240" s="1974"/>
      <c r="AUX240" s="1974"/>
      <c r="AUY240" s="1974"/>
    </row>
    <row r="241" spans="1214:1247">
      <c r="ATR241" s="1974"/>
      <c r="ATS241" s="1974"/>
      <c r="ATT241" s="1974"/>
      <c r="ATU241" s="1974"/>
      <c r="ATV241" s="1974"/>
      <c r="ATW241" s="1974"/>
      <c r="ATX241" s="1974"/>
      <c r="ATY241" s="1974"/>
      <c r="ATZ241" s="1974"/>
      <c r="AUA241" s="1974"/>
      <c r="AUB241" s="1974"/>
      <c r="AUC241" s="1974"/>
      <c r="AUD241" s="1974"/>
      <c r="AUE241" s="1974"/>
      <c r="AUF241" s="1974"/>
      <c r="AUH241" s="1974"/>
      <c r="AUI241" s="1974"/>
      <c r="AUJ241" s="1974"/>
      <c r="AUK241" s="1974"/>
      <c r="AUL241" s="1974"/>
      <c r="AUM241" s="1974"/>
      <c r="AUN241" s="1974"/>
      <c r="AUO241" s="1974"/>
      <c r="AUP241" s="1974"/>
      <c r="AUQ241" s="1974"/>
      <c r="AUR241" s="1974"/>
      <c r="AUS241" s="1974"/>
      <c r="AUT241" s="1974"/>
      <c r="AUU241" s="1974"/>
      <c r="AUV241" s="1974"/>
      <c r="AUW241" s="1974"/>
      <c r="AUX241" s="1974"/>
      <c r="AUY241" s="1974"/>
    </row>
    <row r="242" spans="1214:1247">
      <c r="ATR242" s="1974"/>
      <c r="ATS242" s="1974"/>
      <c r="ATT242" s="1974"/>
      <c r="ATU242" s="1974"/>
      <c r="ATV242" s="1974"/>
      <c r="ATW242" s="1974"/>
      <c r="ATX242" s="1974"/>
      <c r="ATY242" s="1974"/>
      <c r="ATZ242" s="1974"/>
      <c r="AUA242" s="1974"/>
      <c r="AUB242" s="1974"/>
      <c r="AUC242" s="1974"/>
      <c r="AUD242" s="1974"/>
      <c r="AUE242" s="1974"/>
      <c r="AUF242" s="1974"/>
      <c r="AUH242" s="1974"/>
      <c r="AUI242" s="1974"/>
      <c r="AUJ242" s="1974"/>
      <c r="AUK242" s="1974"/>
      <c r="AUL242" s="1974"/>
      <c r="AUM242" s="1974"/>
      <c r="AUN242" s="1974"/>
      <c r="AUO242" s="1974"/>
      <c r="AUP242" s="1974"/>
      <c r="AUQ242" s="1974"/>
      <c r="AUR242" s="1974"/>
      <c r="AUS242" s="1974"/>
      <c r="AUT242" s="1974"/>
      <c r="AUU242" s="1974"/>
      <c r="AUV242" s="1974"/>
      <c r="AUW242" s="1974"/>
      <c r="AUX242" s="1974"/>
      <c r="AUY242" s="1974"/>
    </row>
    <row r="243" spans="1214:1247">
      <c r="ATR243" s="1974"/>
      <c r="ATS243" s="1974"/>
      <c r="ATT243" s="1974"/>
      <c r="ATU243" s="1974"/>
      <c r="ATV243" s="1974"/>
      <c r="ATW243" s="1974"/>
      <c r="ATX243" s="1974"/>
      <c r="ATY243" s="1974"/>
      <c r="ATZ243" s="1974"/>
      <c r="AUA243" s="1974"/>
      <c r="AUB243" s="1974"/>
      <c r="AUC243" s="1974"/>
      <c r="AUD243" s="1974"/>
      <c r="AUE243" s="1974"/>
      <c r="AUF243" s="1974"/>
      <c r="AUH243" s="1974"/>
      <c r="AUI243" s="1974"/>
      <c r="AUJ243" s="1974"/>
      <c r="AUK243" s="1974"/>
      <c r="AUL243" s="1974"/>
      <c r="AUM243" s="1974"/>
      <c r="AUN243" s="1974"/>
      <c r="AUO243" s="1974"/>
      <c r="AUP243" s="1974"/>
      <c r="AUQ243" s="1974"/>
      <c r="AUR243" s="1974"/>
      <c r="AUS243" s="1974"/>
      <c r="AUT243" s="1974"/>
      <c r="AUU243" s="1974"/>
      <c r="AUV243" s="1974"/>
      <c r="AUW243" s="1974"/>
      <c r="AUX243" s="1974"/>
      <c r="AUY243" s="1974"/>
    </row>
    <row r="244" spans="1214:1247">
      <c r="ATR244" s="1974"/>
      <c r="ATS244" s="1974"/>
      <c r="ATT244" s="1974"/>
      <c r="ATU244" s="1974"/>
      <c r="ATV244" s="1974"/>
      <c r="ATW244" s="1974"/>
      <c r="ATX244" s="1974"/>
      <c r="ATY244" s="1974"/>
      <c r="ATZ244" s="1974"/>
      <c r="AUA244" s="1974"/>
      <c r="AUB244" s="1974"/>
      <c r="AUC244" s="1974"/>
      <c r="AUD244" s="1974"/>
      <c r="AUE244" s="1974"/>
      <c r="AUF244" s="1974"/>
      <c r="AUH244" s="1974"/>
      <c r="AUI244" s="1974"/>
      <c r="AUJ244" s="1974"/>
      <c r="AUK244" s="1974"/>
      <c r="AUL244" s="1974"/>
      <c r="AUM244" s="1974"/>
      <c r="AUN244" s="1974"/>
      <c r="AUO244" s="1974"/>
      <c r="AUP244" s="1974"/>
      <c r="AUQ244" s="1974"/>
      <c r="AUR244" s="1974"/>
      <c r="AUS244" s="1974"/>
      <c r="AUT244" s="1974"/>
      <c r="AUU244" s="1974"/>
      <c r="AUV244" s="1974"/>
      <c r="AUW244" s="1974"/>
      <c r="AUX244" s="1974"/>
      <c r="AUY244" s="1974"/>
    </row>
    <row r="245" spans="1214:1247">
      <c r="ATR245" s="1974"/>
      <c r="ATS245" s="1974"/>
      <c r="ATT245" s="1974"/>
      <c r="ATU245" s="1974"/>
      <c r="ATV245" s="1974"/>
      <c r="ATW245" s="1974"/>
      <c r="ATX245" s="1974"/>
      <c r="ATY245" s="1974"/>
      <c r="ATZ245" s="1974"/>
      <c r="AUA245" s="1974"/>
      <c r="AUB245" s="1974"/>
      <c r="AUC245" s="1974"/>
      <c r="AUD245" s="1974"/>
      <c r="AUE245" s="1974"/>
      <c r="AUF245" s="1974"/>
      <c r="AUH245" s="1974"/>
      <c r="AUI245" s="1974"/>
      <c r="AUJ245" s="1974"/>
      <c r="AUK245" s="1974"/>
      <c r="AUL245" s="1974"/>
      <c r="AUM245" s="1974"/>
      <c r="AUN245" s="1974"/>
      <c r="AUO245" s="1974"/>
      <c r="AUP245" s="1974"/>
      <c r="AUQ245" s="1974"/>
      <c r="AUR245" s="1974"/>
      <c r="AUS245" s="1974"/>
      <c r="AUT245" s="1974"/>
      <c r="AUU245" s="1974"/>
      <c r="AUV245" s="1974"/>
      <c r="AUW245" s="1974"/>
      <c r="AUX245" s="1974"/>
      <c r="AUY245" s="1974"/>
    </row>
    <row r="246" spans="1214:1247">
      <c r="ATR246" s="1974"/>
      <c r="ATS246" s="1974"/>
      <c r="ATT246" s="1974"/>
      <c r="ATU246" s="1974"/>
      <c r="ATV246" s="1974"/>
      <c r="ATW246" s="1974"/>
      <c r="ATX246" s="1974"/>
      <c r="ATY246" s="1974"/>
      <c r="ATZ246" s="1974"/>
      <c r="AUA246" s="1974"/>
      <c r="AUB246" s="1974"/>
      <c r="AUC246" s="1974"/>
      <c r="AUD246" s="1974"/>
      <c r="AUE246" s="1974"/>
      <c r="AUF246" s="1974"/>
      <c r="AUH246" s="1974"/>
      <c r="AUI246" s="1974"/>
      <c r="AUJ246" s="1974"/>
      <c r="AUK246" s="1974"/>
      <c r="AUL246" s="1974"/>
      <c r="AUM246" s="1974"/>
      <c r="AUN246" s="1974"/>
      <c r="AUO246" s="1974"/>
      <c r="AUP246" s="1974"/>
      <c r="AUQ246" s="1974"/>
      <c r="AUR246" s="1974"/>
      <c r="AUS246" s="1974"/>
      <c r="AUT246" s="1974"/>
      <c r="AUU246" s="1974"/>
      <c r="AUV246" s="1974"/>
      <c r="AUW246" s="1974"/>
      <c r="AUX246" s="1974"/>
      <c r="AUY246" s="1974"/>
    </row>
    <row r="247" spans="1214:1247">
      <c r="ATR247" s="1974"/>
      <c r="ATS247" s="1974"/>
      <c r="ATT247" s="1974"/>
      <c r="ATU247" s="1974"/>
      <c r="ATV247" s="1974"/>
      <c r="ATW247" s="1974"/>
      <c r="ATX247" s="1974"/>
      <c r="ATY247" s="1974"/>
      <c r="ATZ247" s="1974"/>
      <c r="AUA247" s="1974"/>
      <c r="AUB247" s="1974"/>
      <c r="AUC247" s="1974"/>
      <c r="AUD247" s="1974"/>
      <c r="AUE247" s="1974"/>
      <c r="AUF247" s="1974"/>
      <c r="AUH247" s="1974"/>
      <c r="AUI247" s="1974"/>
      <c r="AUJ247" s="1974"/>
      <c r="AUK247" s="1974"/>
      <c r="AUL247" s="1974"/>
      <c r="AUM247" s="1974"/>
      <c r="AUN247" s="1974"/>
      <c r="AUO247" s="1974"/>
      <c r="AUP247" s="1974"/>
      <c r="AUQ247" s="1974"/>
      <c r="AUR247" s="1974"/>
      <c r="AUS247" s="1974"/>
      <c r="AUT247" s="1974"/>
      <c r="AUU247" s="1974"/>
      <c r="AUV247" s="1974"/>
      <c r="AUW247" s="1974"/>
      <c r="AUX247" s="1974"/>
      <c r="AUY247" s="1974"/>
    </row>
    <row r="248" spans="1214:1247">
      <c r="ATR248" s="1974"/>
      <c r="ATS248" s="1974"/>
      <c r="ATT248" s="1974"/>
      <c r="ATU248" s="1974"/>
      <c r="ATV248" s="1974"/>
      <c r="ATW248" s="1974"/>
      <c r="ATX248" s="1974"/>
      <c r="ATY248" s="1974"/>
      <c r="ATZ248" s="1974"/>
      <c r="AUA248" s="1974"/>
      <c r="AUB248" s="1974"/>
      <c r="AUC248" s="1974"/>
      <c r="AUD248" s="1974"/>
      <c r="AUE248" s="1974"/>
      <c r="AUF248" s="1974"/>
      <c r="AUH248" s="1974"/>
      <c r="AUI248" s="1974"/>
      <c r="AUJ248" s="1974"/>
      <c r="AUK248" s="1974"/>
      <c r="AUL248" s="1974"/>
      <c r="AUM248" s="1974"/>
      <c r="AUN248" s="1974"/>
      <c r="AUO248" s="1974"/>
      <c r="AUP248" s="1974"/>
      <c r="AUQ248" s="1974"/>
      <c r="AUR248" s="1974"/>
      <c r="AUS248" s="1974"/>
      <c r="AUT248" s="1974"/>
      <c r="AUU248" s="1974"/>
      <c r="AUV248" s="1974"/>
      <c r="AUW248" s="1974"/>
      <c r="AUX248" s="1974"/>
      <c r="AUY248" s="1974"/>
    </row>
    <row r="249" spans="1214:1247">
      <c r="ATR249" s="1974"/>
      <c r="ATS249" s="1974"/>
      <c r="ATT249" s="1974"/>
      <c r="ATU249" s="1974"/>
      <c r="ATV249" s="1974"/>
      <c r="ATW249" s="1974"/>
      <c r="ATX249" s="1974"/>
      <c r="ATY249" s="1974"/>
      <c r="ATZ249" s="1974"/>
      <c r="AUA249" s="1974"/>
      <c r="AUB249" s="1974"/>
      <c r="AUC249" s="1974"/>
      <c r="AUD249" s="1974"/>
      <c r="AUE249" s="1974"/>
      <c r="AUF249" s="1974"/>
      <c r="AUH249" s="1974"/>
      <c r="AUI249" s="1974"/>
      <c r="AUJ249" s="1974"/>
      <c r="AUK249" s="1974"/>
      <c r="AUL249" s="1974"/>
      <c r="AUM249" s="1974"/>
      <c r="AUN249" s="1974"/>
      <c r="AUO249" s="1974"/>
      <c r="AUP249" s="1974"/>
      <c r="AUQ249" s="1974"/>
      <c r="AUR249" s="1974"/>
      <c r="AUS249" s="1974"/>
      <c r="AUT249" s="1974"/>
      <c r="AUU249" s="1974"/>
      <c r="AUV249" s="1974"/>
      <c r="AUW249" s="1974"/>
      <c r="AUX249" s="1974"/>
      <c r="AUY249" s="1974"/>
    </row>
    <row r="250" spans="1214:1247">
      <c r="ATR250" s="1974"/>
      <c r="ATS250" s="1974"/>
      <c r="ATT250" s="1974"/>
      <c r="ATU250" s="1974"/>
      <c r="ATV250" s="1974"/>
      <c r="ATW250" s="1974"/>
      <c r="ATX250" s="1974"/>
      <c r="ATY250" s="1974"/>
      <c r="ATZ250" s="1974"/>
      <c r="AUA250" s="1974"/>
      <c r="AUB250" s="1974"/>
      <c r="AUC250" s="1974"/>
      <c r="AUD250" s="1974"/>
      <c r="AUE250" s="1974"/>
      <c r="AUF250" s="1974"/>
      <c r="AUH250" s="1974"/>
      <c r="AUI250" s="1974"/>
      <c r="AUJ250" s="1974"/>
      <c r="AUK250" s="1974"/>
      <c r="AUL250" s="1974"/>
      <c r="AUM250" s="1974"/>
      <c r="AUN250" s="1974"/>
      <c r="AUO250" s="1974"/>
      <c r="AUP250" s="1974"/>
      <c r="AUQ250" s="1974"/>
      <c r="AUR250" s="1974"/>
      <c r="AUS250" s="1974"/>
      <c r="AUT250" s="1974"/>
      <c r="AUU250" s="1974"/>
      <c r="AUV250" s="1974"/>
      <c r="AUW250" s="1974"/>
      <c r="AUX250" s="1974"/>
      <c r="AUY250" s="1974"/>
    </row>
    <row r="251" spans="1214:1247">
      <c r="ATR251" s="1974"/>
      <c r="ATS251" s="1974"/>
      <c r="ATT251" s="1974"/>
      <c r="ATU251" s="1974"/>
      <c r="ATV251" s="1974"/>
      <c r="ATW251" s="1974"/>
      <c r="ATX251" s="1974"/>
      <c r="ATY251" s="1974"/>
      <c r="ATZ251" s="1974"/>
      <c r="AUA251" s="1974"/>
      <c r="AUB251" s="1974"/>
      <c r="AUC251" s="1974"/>
      <c r="AUD251" s="1974"/>
      <c r="AUE251" s="1974"/>
      <c r="AUF251" s="1974"/>
      <c r="AUH251" s="1974"/>
      <c r="AUI251" s="1974"/>
      <c r="AUJ251" s="1974"/>
      <c r="AUK251" s="1974"/>
      <c r="AUL251" s="1974"/>
      <c r="AUM251" s="1974"/>
      <c r="AUN251" s="1974"/>
      <c r="AUO251" s="1974"/>
      <c r="AUP251" s="1974"/>
      <c r="AUQ251" s="1974"/>
      <c r="AUR251" s="1974"/>
      <c r="AUS251" s="1974"/>
      <c r="AUT251" s="1974"/>
      <c r="AUU251" s="1974"/>
      <c r="AUV251" s="1974"/>
      <c r="AUW251" s="1974"/>
      <c r="AUX251" s="1974"/>
      <c r="AUY251" s="1974"/>
    </row>
    <row r="252" spans="1214:1247">
      <c r="ATR252" s="1974"/>
      <c r="ATS252" s="1974"/>
      <c r="ATT252" s="1974"/>
      <c r="ATU252" s="1974"/>
      <c r="ATV252" s="1974"/>
      <c r="ATW252" s="1974"/>
      <c r="ATX252" s="1974"/>
      <c r="ATY252" s="1974"/>
      <c r="ATZ252" s="1974"/>
      <c r="AUA252" s="1974"/>
      <c r="AUB252" s="1974"/>
      <c r="AUC252" s="1974"/>
      <c r="AUD252" s="1974"/>
      <c r="AUE252" s="1974"/>
      <c r="AUF252" s="1974"/>
      <c r="AUH252" s="1974"/>
      <c r="AUI252" s="1974"/>
      <c r="AUJ252" s="1974"/>
      <c r="AUK252" s="1974"/>
      <c r="AUL252" s="1974"/>
      <c r="AUM252" s="1974"/>
      <c r="AUN252" s="1974"/>
      <c r="AUO252" s="1974"/>
      <c r="AUP252" s="1974"/>
      <c r="AUQ252" s="1974"/>
      <c r="AUR252" s="1974"/>
      <c r="AUS252" s="1974"/>
      <c r="AUT252" s="1974"/>
      <c r="AUU252" s="1974"/>
      <c r="AUV252" s="1974"/>
      <c r="AUW252" s="1974"/>
      <c r="AUX252" s="1974"/>
      <c r="AUY252" s="1974"/>
    </row>
    <row r="253" spans="1214:1247">
      <c r="ATR253" s="1974"/>
      <c r="ATS253" s="1974"/>
      <c r="ATT253" s="1974"/>
      <c r="ATU253" s="1974"/>
      <c r="ATV253" s="1974"/>
      <c r="ATW253" s="1974"/>
      <c r="ATX253" s="1974"/>
      <c r="ATY253" s="1974"/>
      <c r="ATZ253" s="1974"/>
      <c r="AUA253" s="1974"/>
      <c r="AUB253" s="1974"/>
      <c r="AUC253" s="1974"/>
      <c r="AUD253" s="1974"/>
      <c r="AUE253" s="1974"/>
      <c r="AUF253" s="1974"/>
      <c r="AUH253" s="1974"/>
      <c r="AUI253" s="1974"/>
      <c r="AUJ253" s="1974"/>
      <c r="AUK253" s="1974"/>
      <c r="AUL253" s="1974"/>
      <c r="AUM253" s="1974"/>
      <c r="AUN253" s="1974"/>
      <c r="AUO253" s="1974"/>
      <c r="AUP253" s="1974"/>
      <c r="AUQ253" s="1974"/>
      <c r="AUR253" s="1974"/>
      <c r="AUS253" s="1974"/>
      <c r="AUT253" s="1974"/>
      <c r="AUU253" s="1974"/>
      <c r="AUV253" s="1974"/>
      <c r="AUW253" s="1974"/>
      <c r="AUX253" s="1974"/>
      <c r="AUY253" s="1974"/>
    </row>
    <row r="254" spans="1214:1247">
      <c r="ATR254" s="1974"/>
      <c r="ATS254" s="1974"/>
      <c r="ATT254" s="1974"/>
      <c r="ATU254" s="1974"/>
      <c r="ATV254" s="1974"/>
      <c r="ATW254" s="1974"/>
      <c r="ATX254" s="1974"/>
      <c r="ATY254" s="1974"/>
      <c r="ATZ254" s="1974"/>
      <c r="AUA254" s="1974"/>
      <c r="AUB254" s="1974"/>
      <c r="AUC254" s="1974"/>
      <c r="AUD254" s="1974"/>
      <c r="AUE254" s="1974"/>
      <c r="AUF254" s="1974"/>
      <c r="AUH254" s="1974"/>
      <c r="AUI254" s="1974"/>
      <c r="AUJ254" s="1974"/>
      <c r="AUK254" s="1974"/>
      <c r="AUL254" s="1974"/>
      <c r="AUM254" s="1974"/>
      <c r="AUN254" s="1974"/>
      <c r="AUO254" s="1974"/>
      <c r="AUP254" s="1974"/>
      <c r="AUQ254" s="1974"/>
      <c r="AUR254" s="1974"/>
      <c r="AUS254" s="1974"/>
      <c r="AUT254" s="1974"/>
      <c r="AUU254" s="1974"/>
      <c r="AUV254" s="1974"/>
      <c r="AUW254" s="1974"/>
      <c r="AUX254" s="1974"/>
      <c r="AUY254" s="1974"/>
    </row>
    <row r="255" spans="1214:1247">
      <c r="ATR255" s="1974"/>
      <c r="ATS255" s="1974"/>
      <c r="ATT255" s="1974"/>
      <c r="ATU255" s="1974"/>
      <c r="ATV255" s="1974"/>
      <c r="ATW255" s="1974"/>
      <c r="ATX255" s="1974"/>
      <c r="ATY255" s="1974"/>
      <c r="ATZ255" s="1974"/>
      <c r="AUA255" s="1974"/>
      <c r="AUB255" s="1974"/>
      <c r="AUC255" s="1974"/>
      <c r="AUD255" s="1974"/>
      <c r="AUE255" s="1974"/>
      <c r="AUF255" s="1974"/>
      <c r="AUH255" s="1974"/>
      <c r="AUI255" s="1974"/>
      <c r="AUJ255" s="1974"/>
      <c r="AUK255" s="1974"/>
      <c r="AUL255" s="1974"/>
      <c r="AUM255" s="1974"/>
      <c r="AUN255" s="1974"/>
      <c r="AUO255" s="1974"/>
      <c r="AUP255" s="1974"/>
      <c r="AUQ255" s="1974"/>
      <c r="AUR255" s="1974"/>
      <c r="AUS255" s="1974"/>
      <c r="AUT255" s="1974"/>
      <c r="AUU255" s="1974"/>
      <c r="AUV255" s="1974"/>
      <c r="AUW255" s="1974"/>
      <c r="AUX255" s="1974"/>
      <c r="AUY255" s="1974"/>
    </row>
    <row r="256" spans="1214:1247">
      <c r="ATR256" s="1974"/>
      <c r="ATS256" s="1974"/>
      <c r="ATT256" s="1974"/>
      <c r="ATU256" s="1974"/>
      <c r="ATV256" s="1974"/>
      <c r="ATW256" s="1974"/>
      <c r="ATX256" s="1974"/>
      <c r="ATY256" s="1974"/>
      <c r="ATZ256" s="1974"/>
      <c r="AUA256" s="1974"/>
      <c r="AUB256" s="1974"/>
      <c r="AUC256" s="1974"/>
      <c r="AUD256" s="1974"/>
      <c r="AUE256" s="1974"/>
      <c r="AUF256" s="1974"/>
      <c r="AUH256" s="1974"/>
      <c r="AUI256" s="1974"/>
      <c r="AUJ256" s="1974"/>
      <c r="AUK256" s="1974"/>
      <c r="AUL256" s="1974"/>
      <c r="AUM256" s="1974"/>
      <c r="AUN256" s="1974"/>
      <c r="AUO256" s="1974"/>
      <c r="AUP256" s="1974"/>
      <c r="AUQ256" s="1974"/>
      <c r="AUR256" s="1974"/>
      <c r="AUS256" s="1974"/>
      <c r="AUT256" s="1974"/>
      <c r="AUU256" s="1974"/>
      <c r="AUV256" s="1974"/>
      <c r="AUW256" s="1974"/>
      <c r="AUX256" s="1974"/>
      <c r="AUY256" s="1974"/>
    </row>
    <row r="257" spans="1214:1247">
      <c r="ATR257" s="1974"/>
      <c r="ATS257" s="1974"/>
      <c r="ATT257" s="1974"/>
      <c r="ATU257" s="1974"/>
      <c r="ATV257" s="1974"/>
      <c r="ATW257" s="1974"/>
      <c r="ATX257" s="1974"/>
      <c r="ATY257" s="1974"/>
      <c r="ATZ257" s="1974"/>
      <c r="AUA257" s="1974"/>
      <c r="AUB257" s="1974"/>
      <c r="AUC257" s="1974"/>
      <c r="AUD257" s="1974"/>
      <c r="AUE257" s="1974"/>
      <c r="AUF257" s="1974"/>
      <c r="AUH257" s="1974"/>
      <c r="AUI257" s="1974"/>
      <c r="AUJ257" s="1974"/>
      <c r="AUK257" s="1974"/>
      <c r="AUL257" s="1974"/>
      <c r="AUM257" s="1974"/>
      <c r="AUN257" s="1974"/>
      <c r="AUO257" s="1974"/>
      <c r="AUP257" s="1974"/>
      <c r="AUQ257" s="1974"/>
      <c r="AUR257" s="1974"/>
      <c r="AUS257" s="1974"/>
      <c r="AUT257" s="1974"/>
      <c r="AUU257" s="1974"/>
      <c r="AUV257" s="1974"/>
      <c r="AUW257" s="1974"/>
      <c r="AUX257" s="1974"/>
      <c r="AUY257" s="1974"/>
    </row>
    <row r="258" spans="1214:1247">
      <c r="ATR258" s="1974"/>
      <c r="ATS258" s="1974"/>
      <c r="ATT258" s="1974"/>
      <c r="ATU258" s="1974"/>
      <c r="ATV258" s="1974"/>
      <c r="ATW258" s="1974"/>
      <c r="ATX258" s="1974"/>
      <c r="ATY258" s="1974"/>
      <c r="ATZ258" s="1974"/>
      <c r="AUA258" s="1974"/>
      <c r="AUB258" s="1974"/>
      <c r="AUC258" s="1974"/>
      <c r="AUD258" s="1974"/>
      <c r="AUE258" s="1974"/>
      <c r="AUF258" s="1974"/>
      <c r="AUH258" s="1974"/>
      <c r="AUI258" s="1974"/>
      <c r="AUJ258" s="1974"/>
      <c r="AUK258" s="1974"/>
      <c r="AUL258" s="1974"/>
      <c r="AUM258" s="1974"/>
      <c r="AUN258" s="1974"/>
      <c r="AUO258" s="1974"/>
      <c r="AUP258" s="1974"/>
      <c r="AUQ258" s="1974"/>
      <c r="AUR258" s="1974"/>
      <c r="AUS258" s="1974"/>
      <c r="AUT258" s="1974"/>
      <c r="AUU258" s="1974"/>
      <c r="AUV258" s="1974"/>
      <c r="AUW258" s="1974"/>
      <c r="AUX258" s="1974"/>
      <c r="AUY258" s="1974"/>
    </row>
    <row r="259" spans="1214:1247">
      <c r="ATR259" s="1974"/>
      <c r="ATS259" s="1974"/>
      <c r="ATT259" s="1974"/>
      <c r="ATU259" s="1974"/>
      <c r="ATV259" s="1974"/>
      <c r="ATW259" s="1974"/>
      <c r="ATX259" s="1974"/>
      <c r="ATY259" s="1974"/>
      <c r="ATZ259" s="1974"/>
      <c r="AUA259" s="1974"/>
      <c r="AUB259" s="1974"/>
      <c r="AUC259" s="1974"/>
      <c r="AUD259" s="1974"/>
      <c r="AUE259" s="1974"/>
      <c r="AUF259" s="1974"/>
      <c r="AUH259" s="1974"/>
      <c r="AUI259" s="1974"/>
      <c r="AUJ259" s="1974"/>
      <c r="AUK259" s="1974"/>
      <c r="AUL259" s="1974"/>
      <c r="AUM259" s="1974"/>
      <c r="AUN259" s="1974"/>
      <c r="AUO259" s="1974"/>
      <c r="AUP259" s="1974"/>
      <c r="AUQ259" s="1974"/>
      <c r="AUR259" s="1974"/>
      <c r="AUS259" s="1974"/>
      <c r="AUT259" s="1974"/>
      <c r="AUU259" s="1974"/>
      <c r="AUV259" s="1974"/>
      <c r="AUW259" s="1974"/>
      <c r="AUX259" s="1974"/>
      <c r="AUY259" s="1974"/>
    </row>
    <row r="260" spans="1214:1247">
      <c r="ATR260" s="1974"/>
      <c r="ATS260" s="1974"/>
      <c r="ATT260" s="1974"/>
      <c r="ATU260" s="1974"/>
      <c r="ATV260" s="1974"/>
      <c r="ATW260" s="1974"/>
      <c r="ATX260" s="1974"/>
      <c r="ATY260" s="1974"/>
      <c r="ATZ260" s="1974"/>
      <c r="AUA260" s="1974"/>
      <c r="AUB260" s="1974"/>
      <c r="AUC260" s="1974"/>
      <c r="AUD260" s="1974"/>
      <c r="AUE260" s="1974"/>
      <c r="AUF260" s="1974"/>
      <c r="AUH260" s="1974"/>
      <c r="AUI260" s="1974"/>
      <c r="AUJ260" s="1974"/>
      <c r="AUK260" s="1974"/>
      <c r="AUL260" s="1974"/>
      <c r="AUM260" s="1974"/>
      <c r="AUN260" s="1974"/>
      <c r="AUO260" s="1974"/>
      <c r="AUP260" s="1974"/>
      <c r="AUQ260" s="1974"/>
      <c r="AUR260" s="1974"/>
      <c r="AUS260" s="1974"/>
      <c r="AUT260" s="1974"/>
      <c r="AUU260" s="1974"/>
      <c r="AUV260" s="1974"/>
      <c r="AUW260" s="1974"/>
      <c r="AUX260" s="1974"/>
      <c r="AUY260" s="1974"/>
    </row>
    <row r="261" spans="1214:1247">
      <c r="ATR261" s="1974"/>
      <c r="ATS261" s="1974"/>
      <c r="ATT261" s="1974"/>
      <c r="ATU261" s="1974"/>
      <c r="ATV261" s="1974"/>
      <c r="ATW261" s="1974"/>
      <c r="ATX261" s="1974"/>
      <c r="ATY261" s="1974"/>
      <c r="ATZ261" s="1974"/>
      <c r="AUA261" s="1974"/>
      <c r="AUB261" s="1974"/>
      <c r="AUC261" s="1974"/>
      <c r="AUD261" s="1974"/>
      <c r="AUE261" s="1974"/>
      <c r="AUF261" s="1974"/>
      <c r="AUH261" s="1974"/>
      <c r="AUI261" s="1974"/>
      <c r="AUJ261" s="1974"/>
      <c r="AUK261" s="1974"/>
      <c r="AUL261" s="1974"/>
      <c r="AUM261" s="1974"/>
      <c r="AUN261" s="1974"/>
      <c r="AUO261" s="1974"/>
      <c r="AUP261" s="1974"/>
      <c r="AUQ261" s="1974"/>
      <c r="AUR261" s="1974"/>
      <c r="AUS261" s="1974"/>
      <c r="AUT261" s="1974"/>
      <c r="AUU261" s="1974"/>
      <c r="AUV261" s="1974"/>
      <c r="AUW261" s="1974"/>
      <c r="AUX261" s="1974"/>
      <c r="AUY261" s="1974"/>
    </row>
    <row r="262" spans="1214:1247">
      <c r="ATR262" s="1974"/>
      <c r="ATS262" s="1974"/>
      <c r="ATT262" s="1974"/>
      <c r="ATU262" s="1974"/>
      <c r="ATV262" s="1974"/>
      <c r="ATW262" s="1974"/>
      <c r="ATX262" s="1974"/>
      <c r="ATY262" s="1974"/>
      <c r="ATZ262" s="1974"/>
      <c r="AUA262" s="1974"/>
      <c r="AUB262" s="1974"/>
      <c r="AUC262" s="1974"/>
      <c r="AUD262" s="1974"/>
      <c r="AUE262" s="1974"/>
      <c r="AUF262" s="1974"/>
      <c r="AUH262" s="1974"/>
      <c r="AUI262" s="1974"/>
      <c r="AUJ262" s="1974"/>
      <c r="AUK262" s="1974"/>
      <c r="AUL262" s="1974"/>
      <c r="AUM262" s="1974"/>
      <c r="AUN262" s="1974"/>
      <c r="AUO262" s="1974"/>
      <c r="AUP262" s="1974"/>
      <c r="AUQ262" s="1974"/>
      <c r="AUR262" s="1974"/>
      <c r="AUS262" s="1974"/>
      <c r="AUT262" s="1974"/>
      <c r="AUU262" s="1974"/>
      <c r="AUV262" s="1974"/>
      <c r="AUW262" s="1974"/>
      <c r="AUX262" s="1974"/>
      <c r="AUY262" s="1974"/>
    </row>
    <row r="263" spans="1214:1247">
      <c r="ATR263" s="1974"/>
      <c r="ATS263" s="1974"/>
      <c r="ATT263" s="1974"/>
      <c r="ATU263" s="1974"/>
      <c r="ATV263" s="1974"/>
      <c r="ATW263" s="1974"/>
      <c r="ATX263" s="1974"/>
      <c r="ATY263" s="1974"/>
      <c r="ATZ263" s="1974"/>
      <c r="AUA263" s="1974"/>
      <c r="AUB263" s="1974"/>
      <c r="AUC263" s="1974"/>
      <c r="AUD263" s="1974"/>
      <c r="AUE263" s="1974"/>
      <c r="AUF263" s="1974"/>
      <c r="AUH263" s="1974"/>
      <c r="AUI263" s="1974"/>
      <c r="AUJ263" s="1974"/>
      <c r="AUK263" s="1974"/>
      <c r="AUL263" s="1974"/>
      <c r="AUM263" s="1974"/>
      <c r="AUN263" s="1974"/>
      <c r="AUO263" s="1974"/>
      <c r="AUP263" s="1974"/>
      <c r="AUQ263" s="1974"/>
      <c r="AUR263" s="1974"/>
      <c r="AUS263" s="1974"/>
      <c r="AUT263" s="1974"/>
      <c r="AUU263" s="1974"/>
      <c r="AUV263" s="1974"/>
      <c r="AUW263" s="1974"/>
      <c r="AUX263" s="1974"/>
      <c r="AUY263" s="1974"/>
    </row>
    <row r="264" spans="1214:1247">
      <c r="ATR264" s="1974"/>
      <c r="ATS264" s="1974"/>
      <c r="ATT264" s="1974"/>
      <c r="ATU264" s="1974"/>
      <c r="ATV264" s="1974"/>
      <c r="ATW264" s="1974"/>
      <c r="ATX264" s="1974"/>
      <c r="ATY264" s="1974"/>
      <c r="ATZ264" s="1974"/>
      <c r="AUA264" s="1974"/>
      <c r="AUB264" s="1974"/>
      <c r="AUC264" s="1974"/>
      <c r="AUD264" s="1974"/>
      <c r="AUE264" s="1974"/>
      <c r="AUF264" s="1974"/>
      <c r="AUH264" s="1974"/>
      <c r="AUI264" s="1974"/>
      <c r="AUJ264" s="1974"/>
      <c r="AUK264" s="1974"/>
      <c r="AUL264" s="1974"/>
      <c r="AUM264" s="1974"/>
      <c r="AUN264" s="1974"/>
      <c r="AUO264" s="1974"/>
      <c r="AUP264" s="1974"/>
      <c r="AUQ264" s="1974"/>
      <c r="AUR264" s="1974"/>
      <c r="AUS264" s="1974"/>
      <c r="AUT264" s="1974"/>
      <c r="AUU264" s="1974"/>
      <c r="AUV264" s="1974"/>
      <c r="AUW264" s="1974"/>
      <c r="AUX264" s="1974"/>
      <c r="AUY264" s="1974"/>
    </row>
    <row r="265" spans="1214:1247">
      <c r="ATR265" s="1974"/>
      <c r="ATS265" s="1974"/>
      <c r="ATT265" s="1974"/>
      <c r="ATU265" s="1974"/>
      <c r="ATV265" s="1974"/>
      <c r="ATW265" s="1974"/>
      <c r="ATX265" s="1974"/>
      <c r="ATY265" s="1974"/>
      <c r="ATZ265" s="1974"/>
      <c r="AUA265" s="1974"/>
      <c r="AUB265" s="1974"/>
      <c r="AUC265" s="1974"/>
      <c r="AUD265" s="1974"/>
      <c r="AUE265" s="1974"/>
      <c r="AUF265" s="1974"/>
      <c r="AUH265" s="1974"/>
      <c r="AUI265" s="1974"/>
      <c r="AUJ265" s="1974"/>
      <c r="AUK265" s="1974"/>
      <c r="AUL265" s="1974"/>
      <c r="AUM265" s="1974"/>
      <c r="AUN265" s="1974"/>
      <c r="AUO265" s="1974"/>
      <c r="AUP265" s="1974"/>
      <c r="AUQ265" s="1974"/>
      <c r="AUR265" s="1974"/>
      <c r="AUS265" s="1974"/>
      <c r="AUT265" s="1974"/>
      <c r="AUU265" s="1974"/>
      <c r="AUV265" s="1974"/>
      <c r="AUW265" s="1974"/>
      <c r="AUX265" s="1974"/>
      <c r="AUY265" s="1974"/>
    </row>
    <row r="266" spans="1214:1247">
      <c r="ATR266" s="1974"/>
      <c r="ATS266" s="1974"/>
      <c r="ATT266" s="1974"/>
      <c r="ATU266" s="1974"/>
      <c r="ATV266" s="1974"/>
      <c r="ATW266" s="1974"/>
      <c r="ATX266" s="1974"/>
      <c r="ATY266" s="1974"/>
      <c r="ATZ266" s="1974"/>
      <c r="AUA266" s="1974"/>
      <c r="AUB266" s="1974"/>
      <c r="AUC266" s="1974"/>
      <c r="AUD266" s="1974"/>
      <c r="AUE266" s="1974"/>
      <c r="AUF266" s="1974"/>
      <c r="AUH266" s="1974"/>
      <c r="AUI266" s="1974"/>
      <c r="AUJ266" s="1974"/>
      <c r="AUK266" s="1974"/>
      <c r="AUL266" s="1974"/>
      <c r="AUM266" s="1974"/>
      <c r="AUN266" s="1974"/>
      <c r="AUO266" s="1974"/>
      <c r="AUP266" s="1974"/>
      <c r="AUQ266" s="1974"/>
      <c r="AUR266" s="1974"/>
      <c r="AUS266" s="1974"/>
      <c r="AUT266" s="1974"/>
      <c r="AUU266" s="1974"/>
      <c r="AUV266" s="1974"/>
      <c r="AUW266" s="1974"/>
      <c r="AUX266" s="1974"/>
      <c r="AUY266" s="1974"/>
    </row>
    <row r="267" spans="1214:1247">
      <c r="ATR267" s="1974"/>
      <c r="ATS267" s="1974"/>
      <c r="ATT267" s="1974"/>
      <c r="ATU267" s="1974"/>
      <c r="ATV267" s="1974"/>
      <c r="ATW267" s="1974"/>
      <c r="ATX267" s="1974"/>
      <c r="ATY267" s="1974"/>
      <c r="ATZ267" s="1974"/>
      <c r="AUA267" s="1974"/>
      <c r="AUB267" s="1974"/>
      <c r="AUC267" s="1974"/>
      <c r="AUD267" s="1974"/>
      <c r="AUE267" s="1974"/>
      <c r="AUF267" s="1974"/>
      <c r="AUH267" s="1974"/>
      <c r="AUI267" s="1974"/>
      <c r="AUJ267" s="1974"/>
      <c r="AUK267" s="1974"/>
      <c r="AUL267" s="1974"/>
      <c r="AUM267" s="1974"/>
      <c r="AUN267" s="1974"/>
      <c r="AUO267" s="1974"/>
      <c r="AUP267" s="1974"/>
      <c r="AUQ267" s="1974"/>
      <c r="AUR267" s="1974"/>
      <c r="AUS267" s="1974"/>
      <c r="AUT267" s="1974"/>
      <c r="AUU267" s="1974"/>
      <c r="AUV267" s="1974"/>
      <c r="AUW267" s="1974"/>
      <c r="AUX267" s="1974"/>
      <c r="AUY267" s="1974"/>
    </row>
    <row r="268" spans="1214:1247">
      <c r="ATR268" s="1974"/>
      <c r="ATS268" s="1974"/>
      <c r="ATT268" s="1974"/>
      <c r="ATU268" s="1974"/>
      <c r="ATV268" s="1974"/>
      <c r="ATW268" s="1974"/>
      <c r="ATX268" s="1974"/>
      <c r="ATY268" s="1974"/>
      <c r="ATZ268" s="1974"/>
      <c r="AUA268" s="1974"/>
      <c r="AUB268" s="1974"/>
      <c r="AUC268" s="1974"/>
      <c r="AUD268" s="1974"/>
      <c r="AUE268" s="1974"/>
      <c r="AUF268" s="1974"/>
      <c r="AUH268" s="1974"/>
      <c r="AUI268" s="1974"/>
      <c r="AUJ268" s="1974"/>
      <c r="AUK268" s="1974"/>
      <c r="AUL268" s="1974"/>
      <c r="AUM268" s="1974"/>
      <c r="AUN268" s="1974"/>
      <c r="AUO268" s="1974"/>
      <c r="AUP268" s="1974"/>
      <c r="AUQ268" s="1974"/>
      <c r="AUR268" s="1974"/>
      <c r="AUS268" s="1974"/>
      <c r="AUT268" s="1974"/>
      <c r="AUU268" s="1974"/>
      <c r="AUV268" s="1974"/>
      <c r="AUW268" s="1974"/>
      <c r="AUX268" s="1974"/>
      <c r="AUY268" s="1974"/>
    </row>
    <row r="269" spans="1214:1247">
      <c r="ATR269" s="1974"/>
      <c r="ATS269" s="1974"/>
      <c r="ATT269" s="1974"/>
      <c r="ATU269" s="1974"/>
      <c r="ATV269" s="1974"/>
      <c r="ATW269" s="1974"/>
      <c r="ATX269" s="1974"/>
      <c r="ATY269" s="1974"/>
      <c r="ATZ269" s="1974"/>
      <c r="AUA269" s="1974"/>
      <c r="AUB269" s="1974"/>
      <c r="AUC269" s="1974"/>
      <c r="AUD269" s="1974"/>
      <c r="AUE269" s="1974"/>
      <c r="AUF269" s="1974"/>
      <c r="AUH269" s="1974"/>
      <c r="AUI269" s="1974"/>
      <c r="AUJ269" s="1974"/>
      <c r="AUK269" s="1974"/>
      <c r="AUL269" s="1974"/>
      <c r="AUM269" s="1974"/>
      <c r="AUN269" s="1974"/>
      <c r="AUO269" s="1974"/>
      <c r="AUP269" s="1974"/>
      <c r="AUQ269" s="1974"/>
      <c r="AUR269" s="1974"/>
      <c r="AUS269" s="1974"/>
      <c r="AUT269" s="1974"/>
      <c r="AUU269" s="1974"/>
      <c r="AUV269" s="1974"/>
      <c r="AUW269" s="1974"/>
      <c r="AUX269" s="1974"/>
      <c r="AUY269" s="1974"/>
    </row>
    <row r="270" spans="1214:1247">
      <c r="ATR270" s="1974"/>
      <c r="ATS270" s="1974"/>
      <c r="ATT270" s="1974"/>
      <c r="ATU270" s="1974"/>
      <c r="ATV270" s="1974"/>
      <c r="ATW270" s="1974"/>
      <c r="ATX270" s="1974"/>
      <c r="ATY270" s="1974"/>
      <c r="ATZ270" s="1974"/>
      <c r="AUA270" s="1974"/>
      <c r="AUB270" s="1974"/>
      <c r="AUC270" s="1974"/>
      <c r="AUD270" s="1974"/>
      <c r="AUE270" s="1974"/>
      <c r="AUF270" s="1974"/>
      <c r="AUH270" s="1974"/>
      <c r="AUI270" s="1974"/>
      <c r="AUJ270" s="1974"/>
      <c r="AUK270" s="1974"/>
      <c r="AUL270" s="1974"/>
      <c r="AUM270" s="1974"/>
      <c r="AUN270" s="1974"/>
      <c r="AUO270" s="1974"/>
      <c r="AUP270" s="1974"/>
      <c r="AUQ270" s="1974"/>
      <c r="AUR270" s="1974"/>
      <c r="AUS270" s="1974"/>
      <c r="AUT270" s="1974"/>
      <c r="AUU270" s="1974"/>
      <c r="AUV270" s="1974"/>
      <c r="AUW270" s="1974"/>
      <c r="AUX270" s="1974"/>
      <c r="AUY270" s="1974"/>
    </row>
    <row r="271" spans="1214:1247">
      <c r="ATR271" s="1974"/>
      <c r="ATS271" s="1974"/>
      <c r="ATT271" s="1974"/>
      <c r="ATU271" s="1974"/>
      <c r="ATV271" s="1974"/>
      <c r="ATW271" s="1974"/>
      <c r="ATX271" s="1974"/>
      <c r="ATY271" s="1974"/>
      <c r="ATZ271" s="1974"/>
      <c r="AUA271" s="1974"/>
      <c r="AUB271" s="1974"/>
      <c r="AUC271" s="1974"/>
      <c r="AUD271" s="1974"/>
      <c r="AUE271" s="1974"/>
      <c r="AUF271" s="1974"/>
      <c r="AUH271" s="1974"/>
      <c r="AUI271" s="1974"/>
      <c r="AUJ271" s="1974"/>
      <c r="AUK271" s="1974"/>
      <c r="AUL271" s="1974"/>
      <c r="AUM271" s="1974"/>
      <c r="AUN271" s="1974"/>
      <c r="AUO271" s="1974"/>
      <c r="AUP271" s="1974"/>
      <c r="AUQ271" s="1974"/>
      <c r="AUR271" s="1974"/>
      <c r="AUS271" s="1974"/>
      <c r="AUT271" s="1974"/>
      <c r="AUU271" s="1974"/>
      <c r="AUV271" s="1974"/>
      <c r="AUW271" s="1974"/>
      <c r="AUX271" s="1974"/>
      <c r="AUY271" s="1974"/>
    </row>
    <row r="272" spans="1214:1247">
      <c r="ATR272" s="1974"/>
      <c r="ATS272" s="1974"/>
      <c r="ATT272" s="1974"/>
      <c r="ATU272" s="1974"/>
      <c r="ATV272" s="1974"/>
      <c r="ATW272" s="1974"/>
      <c r="ATX272" s="1974"/>
      <c r="ATY272" s="1974"/>
      <c r="ATZ272" s="1974"/>
      <c r="AUA272" s="1974"/>
      <c r="AUB272" s="1974"/>
      <c r="AUC272" s="1974"/>
      <c r="AUD272" s="1974"/>
      <c r="AUE272" s="1974"/>
      <c r="AUF272" s="1974"/>
      <c r="AUH272" s="1974"/>
      <c r="AUI272" s="1974"/>
      <c r="AUJ272" s="1974"/>
      <c r="AUK272" s="1974"/>
      <c r="AUL272" s="1974"/>
      <c r="AUM272" s="1974"/>
      <c r="AUN272" s="1974"/>
      <c r="AUO272" s="1974"/>
      <c r="AUP272" s="1974"/>
      <c r="AUQ272" s="1974"/>
      <c r="AUR272" s="1974"/>
      <c r="AUS272" s="1974"/>
      <c r="AUT272" s="1974"/>
      <c r="AUU272" s="1974"/>
      <c r="AUV272" s="1974"/>
      <c r="AUW272" s="1974"/>
      <c r="AUX272" s="1974"/>
      <c r="AUY272" s="1974"/>
    </row>
    <row r="273" spans="1214:1247">
      <c r="ATR273" s="1974"/>
      <c r="ATS273" s="1974"/>
      <c r="ATT273" s="1974"/>
      <c r="ATU273" s="1974"/>
      <c r="ATV273" s="1974"/>
      <c r="ATW273" s="1974"/>
      <c r="ATX273" s="1974"/>
      <c r="ATY273" s="1974"/>
      <c r="ATZ273" s="1974"/>
      <c r="AUA273" s="1974"/>
      <c r="AUB273" s="1974"/>
      <c r="AUC273" s="1974"/>
      <c r="AUD273" s="1974"/>
      <c r="AUE273" s="1974"/>
      <c r="AUF273" s="1974"/>
      <c r="AUH273" s="1974"/>
      <c r="AUI273" s="1974"/>
      <c r="AUJ273" s="1974"/>
      <c r="AUK273" s="1974"/>
      <c r="AUL273" s="1974"/>
      <c r="AUM273" s="1974"/>
      <c r="AUN273" s="1974"/>
      <c r="AUO273" s="1974"/>
      <c r="AUP273" s="1974"/>
      <c r="AUQ273" s="1974"/>
      <c r="AUR273" s="1974"/>
      <c r="AUS273" s="1974"/>
      <c r="AUT273" s="1974"/>
      <c r="AUU273" s="1974"/>
      <c r="AUV273" s="1974"/>
      <c r="AUW273" s="1974"/>
      <c r="AUX273" s="1974"/>
      <c r="AUY273" s="1974"/>
    </row>
    <row r="274" spans="1214:1247">
      <c r="ATR274" s="1974"/>
      <c r="ATS274" s="1974"/>
      <c r="ATT274" s="1974"/>
      <c r="ATU274" s="1974"/>
      <c r="ATV274" s="1974"/>
      <c r="ATW274" s="1974"/>
      <c r="ATX274" s="1974"/>
      <c r="ATY274" s="1974"/>
      <c r="ATZ274" s="1974"/>
      <c r="AUA274" s="1974"/>
      <c r="AUB274" s="1974"/>
      <c r="AUC274" s="1974"/>
      <c r="AUD274" s="1974"/>
      <c r="AUE274" s="1974"/>
      <c r="AUF274" s="1974"/>
      <c r="AUH274" s="1974"/>
      <c r="AUI274" s="1974"/>
      <c r="AUJ274" s="1974"/>
      <c r="AUK274" s="1974"/>
      <c r="AUL274" s="1974"/>
      <c r="AUM274" s="1974"/>
      <c r="AUN274" s="1974"/>
      <c r="AUO274" s="1974"/>
      <c r="AUP274" s="1974"/>
      <c r="AUQ274" s="1974"/>
      <c r="AUR274" s="1974"/>
      <c r="AUS274" s="1974"/>
      <c r="AUT274" s="1974"/>
      <c r="AUU274" s="1974"/>
      <c r="AUV274" s="1974"/>
      <c r="AUW274" s="1974"/>
      <c r="AUX274" s="1974"/>
      <c r="AUY274" s="1974"/>
    </row>
    <row r="275" spans="1214:1247">
      <c r="ATR275" s="1974"/>
      <c r="ATS275" s="1974"/>
      <c r="ATT275" s="1974"/>
      <c r="ATU275" s="1974"/>
      <c r="ATV275" s="1974"/>
      <c r="ATW275" s="1974"/>
      <c r="ATX275" s="1974"/>
      <c r="ATY275" s="1974"/>
      <c r="ATZ275" s="1974"/>
      <c r="AUA275" s="1974"/>
      <c r="AUB275" s="1974"/>
      <c r="AUC275" s="1974"/>
      <c r="AUD275" s="1974"/>
      <c r="AUE275" s="1974"/>
      <c r="AUF275" s="1974"/>
      <c r="AUH275" s="1974"/>
      <c r="AUI275" s="1974"/>
      <c r="AUJ275" s="1974"/>
      <c r="AUK275" s="1974"/>
      <c r="AUL275" s="1974"/>
      <c r="AUM275" s="1974"/>
      <c r="AUN275" s="1974"/>
      <c r="AUO275" s="1974"/>
      <c r="AUP275" s="1974"/>
      <c r="AUQ275" s="1974"/>
      <c r="AUR275" s="1974"/>
      <c r="AUS275" s="1974"/>
      <c r="AUT275" s="1974"/>
      <c r="AUU275" s="1974"/>
      <c r="AUV275" s="1974"/>
      <c r="AUW275" s="1974"/>
      <c r="AUX275" s="1974"/>
      <c r="AUY275" s="1974"/>
    </row>
    <row r="276" spans="1214:1247">
      <c r="ATR276" s="1974"/>
      <c r="ATS276" s="1974"/>
      <c r="ATT276" s="1974"/>
      <c r="ATU276" s="1974"/>
      <c r="ATV276" s="1974"/>
      <c r="ATW276" s="1974"/>
      <c r="ATX276" s="1974"/>
      <c r="ATY276" s="1974"/>
      <c r="ATZ276" s="1974"/>
      <c r="AUA276" s="1974"/>
      <c r="AUB276" s="1974"/>
      <c r="AUC276" s="1974"/>
      <c r="AUD276" s="1974"/>
      <c r="AUE276" s="1974"/>
      <c r="AUF276" s="1974"/>
      <c r="AUH276" s="1974"/>
      <c r="AUI276" s="1974"/>
      <c r="AUJ276" s="1974"/>
      <c r="AUK276" s="1974"/>
      <c r="AUL276" s="1974"/>
      <c r="AUM276" s="1974"/>
      <c r="AUN276" s="1974"/>
      <c r="AUO276" s="1974"/>
      <c r="AUP276" s="1974"/>
      <c r="AUQ276" s="1974"/>
      <c r="AUR276" s="1974"/>
      <c r="AUS276" s="1974"/>
      <c r="AUT276" s="1974"/>
      <c r="AUU276" s="1974"/>
      <c r="AUV276" s="1974"/>
      <c r="AUW276" s="1974"/>
      <c r="AUX276" s="1974"/>
      <c r="AUY276" s="1974"/>
    </row>
    <row r="277" spans="1214:1247">
      <c r="ATR277" s="1974"/>
      <c r="ATS277" s="1974"/>
      <c r="ATT277" s="1974"/>
      <c r="ATU277" s="1974"/>
      <c r="ATV277" s="1974"/>
      <c r="ATW277" s="1974"/>
      <c r="ATX277" s="1974"/>
      <c r="ATY277" s="1974"/>
      <c r="ATZ277" s="1974"/>
      <c r="AUA277" s="1974"/>
      <c r="AUB277" s="1974"/>
      <c r="AUC277" s="1974"/>
      <c r="AUD277" s="1974"/>
      <c r="AUE277" s="1974"/>
      <c r="AUF277" s="1974"/>
      <c r="AUH277" s="1974"/>
      <c r="AUI277" s="1974"/>
      <c r="AUJ277" s="1974"/>
      <c r="AUK277" s="1974"/>
      <c r="AUL277" s="1974"/>
      <c r="AUM277" s="1974"/>
      <c r="AUN277" s="1974"/>
      <c r="AUO277" s="1974"/>
      <c r="AUP277" s="1974"/>
      <c r="AUQ277" s="1974"/>
      <c r="AUR277" s="1974"/>
      <c r="AUS277" s="1974"/>
      <c r="AUT277" s="1974"/>
      <c r="AUU277" s="1974"/>
      <c r="AUV277" s="1974"/>
      <c r="AUW277" s="1974"/>
      <c r="AUX277" s="1974"/>
      <c r="AUY277" s="1974"/>
    </row>
    <row r="278" spans="1214:1247">
      <c r="ATR278" s="1974"/>
      <c r="ATS278" s="1974"/>
      <c r="ATT278" s="1974"/>
      <c r="ATU278" s="1974"/>
      <c r="ATV278" s="1974"/>
      <c r="ATW278" s="1974"/>
      <c r="ATX278" s="1974"/>
      <c r="ATY278" s="1974"/>
      <c r="ATZ278" s="1974"/>
      <c r="AUA278" s="1974"/>
      <c r="AUB278" s="1974"/>
      <c r="AUC278" s="1974"/>
      <c r="AUD278" s="1974"/>
      <c r="AUE278" s="1974"/>
      <c r="AUF278" s="1974"/>
      <c r="AUH278" s="1974"/>
      <c r="AUI278" s="1974"/>
      <c r="AUJ278" s="1974"/>
      <c r="AUK278" s="1974"/>
      <c r="AUL278" s="1974"/>
      <c r="AUM278" s="1974"/>
      <c r="AUN278" s="1974"/>
      <c r="AUO278" s="1974"/>
      <c r="AUP278" s="1974"/>
      <c r="AUQ278" s="1974"/>
      <c r="AUR278" s="1974"/>
      <c r="AUS278" s="1974"/>
      <c r="AUT278" s="1974"/>
      <c r="AUU278" s="1974"/>
      <c r="AUV278" s="1974"/>
      <c r="AUW278" s="1974"/>
      <c r="AUX278" s="1974"/>
      <c r="AUY278" s="1974"/>
    </row>
    <row r="279" spans="1214:1247">
      <c r="ATR279" s="1974"/>
      <c r="ATS279" s="1974"/>
      <c r="ATT279" s="1974"/>
      <c r="ATU279" s="1974"/>
      <c r="ATV279" s="1974"/>
      <c r="ATW279" s="1974"/>
      <c r="ATX279" s="1974"/>
      <c r="ATY279" s="1974"/>
      <c r="ATZ279" s="1974"/>
      <c r="AUA279" s="1974"/>
      <c r="AUB279" s="1974"/>
      <c r="AUC279" s="1974"/>
      <c r="AUD279" s="1974"/>
      <c r="AUE279" s="1974"/>
      <c r="AUF279" s="1974"/>
      <c r="AUH279" s="1974"/>
      <c r="AUI279" s="1974"/>
      <c r="AUJ279" s="1974"/>
      <c r="AUK279" s="1974"/>
      <c r="AUL279" s="1974"/>
      <c r="AUM279" s="1974"/>
      <c r="AUN279" s="1974"/>
      <c r="AUO279" s="1974"/>
      <c r="AUP279" s="1974"/>
      <c r="AUQ279" s="1974"/>
      <c r="AUR279" s="1974"/>
      <c r="AUS279" s="1974"/>
      <c r="AUT279" s="1974"/>
      <c r="AUU279" s="1974"/>
      <c r="AUV279" s="1974"/>
      <c r="AUW279" s="1974"/>
      <c r="AUX279" s="1974"/>
      <c r="AUY279" s="1974"/>
    </row>
    <row r="280" spans="1214:1247">
      <c r="ATR280" s="1974"/>
      <c r="ATS280" s="1974"/>
      <c r="ATT280" s="1974"/>
      <c r="ATU280" s="1974"/>
      <c r="ATV280" s="1974"/>
      <c r="ATW280" s="1974"/>
      <c r="ATX280" s="1974"/>
      <c r="ATY280" s="1974"/>
      <c r="ATZ280" s="1974"/>
      <c r="AUA280" s="1974"/>
      <c r="AUB280" s="1974"/>
      <c r="AUC280" s="1974"/>
      <c r="AUD280" s="1974"/>
      <c r="AUE280" s="1974"/>
      <c r="AUF280" s="1974"/>
      <c r="AUH280" s="1974"/>
      <c r="AUI280" s="1974"/>
      <c r="AUJ280" s="1974"/>
      <c r="AUK280" s="1974"/>
      <c r="AUL280" s="1974"/>
      <c r="AUM280" s="1974"/>
      <c r="AUN280" s="1974"/>
      <c r="AUO280" s="1974"/>
      <c r="AUP280" s="1974"/>
      <c r="AUQ280" s="1974"/>
      <c r="AUR280" s="1974"/>
      <c r="AUS280" s="1974"/>
      <c r="AUT280" s="1974"/>
      <c r="AUU280" s="1974"/>
      <c r="AUV280" s="1974"/>
      <c r="AUW280" s="1974"/>
      <c r="AUX280" s="1974"/>
      <c r="AUY280" s="1974"/>
    </row>
    <row r="281" spans="1214:1247">
      <c r="ATR281" s="1974"/>
      <c r="ATS281" s="1974"/>
      <c r="ATT281" s="1974"/>
      <c r="ATU281" s="1974"/>
      <c r="ATV281" s="1974"/>
      <c r="ATW281" s="1974"/>
      <c r="ATX281" s="1974"/>
      <c r="ATY281" s="1974"/>
      <c r="ATZ281" s="1974"/>
      <c r="AUA281" s="1974"/>
      <c r="AUB281" s="1974"/>
      <c r="AUC281" s="1974"/>
      <c r="AUD281" s="1974"/>
      <c r="AUE281" s="1974"/>
      <c r="AUF281" s="1974"/>
      <c r="AUH281" s="1974"/>
      <c r="AUI281" s="1974"/>
      <c r="AUJ281" s="1974"/>
      <c r="AUK281" s="1974"/>
      <c r="AUL281" s="1974"/>
      <c r="AUM281" s="1974"/>
      <c r="AUN281" s="1974"/>
      <c r="AUO281" s="1974"/>
      <c r="AUP281" s="1974"/>
      <c r="AUQ281" s="1974"/>
      <c r="AUR281" s="1974"/>
      <c r="AUS281" s="1974"/>
      <c r="AUT281" s="1974"/>
      <c r="AUU281" s="1974"/>
      <c r="AUV281" s="1974"/>
      <c r="AUW281" s="1974"/>
      <c r="AUX281" s="1974"/>
      <c r="AUY281" s="1974"/>
    </row>
    <row r="282" spans="1214:1247">
      <c r="ATR282" s="1974"/>
      <c r="ATS282" s="1974"/>
      <c r="ATT282" s="1974"/>
      <c r="ATU282" s="1974"/>
      <c r="ATV282" s="1974"/>
      <c r="ATW282" s="1974"/>
      <c r="ATX282" s="1974"/>
      <c r="ATY282" s="1974"/>
      <c r="ATZ282" s="1974"/>
      <c r="AUA282" s="1974"/>
      <c r="AUB282" s="1974"/>
      <c r="AUC282" s="1974"/>
      <c r="AUD282" s="1974"/>
      <c r="AUE282" s="1974"/>
      <c r="AUF282" s="1974"/>
      <c r="AUH282" s="1974"/>
      <c r="AUI282" s="1974"/>
      <c r="AUJ282" s="1974"/>
      <c r="AUK282" s="1974"/>
      <c r="AUL282" s="1974"/>
      <c r="AUM282" s="1974"/>
      <c r="AUN282" s="1974"/>
      <c r="AUO282" s="1974"/>
      <c r="AUP282" s="1974"/>
      <c r="AUQ282" s="1974"/>
      <c r="AUR282" s="1974"/>
      <c r="AUS282" s="1974"/>
      <c r="AUT282" s="1974"/>
      <c r="AUU282" s="1974"/>
      <c r="AUV282" s="1974"/>
      <c r="AUW282" s="1974"/>
      <c r="AUX282" s="1974"/>
      <c r="AUY282" s="1974"/>
    </row>
    <row r="283" spans="1214:1247">
      <c r="ATR283" s="1974"/>
      <c r="ATS283" s="1974"/>
      <c r="ATT283" s="1974"/>
      <c r="ATU283" s="1974"/>
      <c r="ATV283" s="1974"/>
      <c r="ATW283" s="1974"/>
      <c r="ATX283" s="1974"/>
      <c r="ATY283" s="1974"/>
      <c r="ATZ283" s="1974"/>
      <c r="AUA283" s="1974"/>
      <c r="AUB283" s="1974"/>
      <c r="AUC283" s="1974"/>
      <c r="AUD283" s="1974"/>
      <c r="AUE283" s="1974"/>
      <c r="AUF283" s="1974"/>
      <c r="AUH283" s="1974"/>
      <c r="AUI283" s="1974"/>
      <c r="AUJ283" s="1974"/>
      <c r="AUK283" s="1974"/>
      <c r="AUL283" s="1974"/>
      <c r="AUM283" s="1974"/>
      <c r="AUN283" s="1974"/>
      <c r="AUO283" s="1974"/>
      <c r="AUP283" s="1974"/>
      <c r="AUQ283" s="1974"/>
      <c r="AUR283" s="1974"/>
      <c r="AUS283" s="1974"/>
      <c r="AUT283" s="1974"/>
      <c r="AUU283" s="1974"/>
      <c r="AUV283" s="1974"/>
      <c r="AUW283" s="1974"/>
      <c r="AUX283" s="1974"/>
      <c r="AUY283" s="1974"/>
    </row>
    <row r="284" spans="1214:1247">
      <c r="ATR284" s="1974"/>
      <c r="ATS284" s="1974"/>
      <c r="ATT284" s="1974"/>
      <c r="ATU284" s="1974"/>
      <c r="ATV284" s="1974"/>
      <c r="ATW284" s="1974"/>
      <c r="ATX284" s="1974"/>
      <c r="ATY284" s="1974"/>
      <c r="ATZ284" s="1974"/>
      <c r="AUA284" s="1974"/>
      <c r="AUB284" s="1974"/>
      <c r="AUC284" s="1974"/>
      <c r="AUD284" s="1974"/>
      <c r="AUE284" s="1974"/>
      <c r="AUF284" s="1974"/>
      <c r="AUH284" s="1974"/>
      <c r="AUI284" s="1974"/>
      <c r="AUJ284" s="1974"/>
      <c r="AUK284" s="1974"/>
      <c r="AUL284" s="1974"/>
      <c r="AUM284" s="1974"/>
      <c r="AUN284" s="1974"/>
      <c r="AUO284" s="1974"/>
      <c r="AUP284" s="1974"/>
      <c r="AUQ284" s="1974"/>
      <c r="AUR284" s="1974"/>
      <c r="AUS284" s="1974"/>
      <c r="AUT284" s="1974"/>
      <c r="AUU284" s="1974"/>
      <c r="AUV284" s="1974"/>
      <c r="AUW284" s="1974"/>
      <c r="AUX284" s="1974"/>
      <c r="AUY284" s="1974"/>
    </row>
    <row r="285" spans="1214:1247">
      <c r="ATR285" s="1974"/>
      <c r="ATS285" s="1974"/>
      <c r="ATT285" s="1974"/>
      <c r="ATU285" s="1974"/>
      <c r="ATV285" s="1974"/>
      <c r="ATW285" s="1974"/>
      <c r="ATX285" s="1974"/>
      <c r="ATY285" s="1974"/>
      <c r="ATZ285" s="1974"/>
      <c r="AUA285" s="1974"/>
      <c r="AUB285" s="1974"/>
      <c r="AUC285" s="1974"/>
      <c r="AUD285" s="1974"/>
      <c r="AUE285" s="1974"/>
      <c r="AUF285" s="1974"/>
      <c r="AUH285" s="1974"/>
      <c r="AUI285" s="1974"/>
      <c r="AUJ285" s="1974"/>
      <c r="AUK285" s="1974"/>
      <c r="AUL285" s="1974"/>
      <c r="AUM285" s="1974"/>
      <c r="AUN285" s="1974"/>
      <c r="AUO285" s="1974"/>
      <c r="AUP285" s="1974"/>
      <c r="AUQ285" s="1974"/>
      <c r="AUR285" s="1974"/>
      <c r="AUS285" s="1974"/>
      <c r="AUT285" s="1974"/>
      <c r="AUU285" s="1974"/>
      <c r="AUV285" s="1974"/>
      <c r="AUW285" s="1974"/>
      <c r="AUX285" s="1974"/>
      <c r="AUY285" s="1974"/>
    </row>
    <row r="286" spans="1214:1247">
      <c r="ATR286" s="1974"/>
      <c r="ATS286" s="1974"/>
      <c r="ATT286" s="1974"/>
      <c r="ATU286" s="1974"/>
      <c r="ATV286" s="1974"/>
      <c r="ATW286" s="1974"/>
      <c r="ATX286" s="1974"/>
      <c r="ATY286" s="1974"/>
      <c r="ATZ286" s="1974"/>
      <c r="AUA286" s="1974"/>
      <c r="AUB286" s="1974"/>
      <c r="AUC286" s="1974"/>
      <c r="AUD286" s="1974"/>
      <c r="AUE286" s="1974"/>
      <c r="AUF286" s="1974"/>
      <c r="AUH286" s="1974"/>
      <c r="AUI286" s="1974"/>
      <c r="AUJ286" s="1974"/>
      <c r="AUK286" s="1974"/>
      <c r="AUL286" s="1974"/>
      <c r="AUM286" s="1974"/>
      <c r="AUN286" s="1974"/>
      <c r="AUO286" s="1974"/>
      <c r="AUP286" s="1974"/>
      <c r="AUQ286" s="1974"/>
      <c r="AUR286" s="1974"/>
      <c r="AUS286" s="1974"/>
      <c r="AUT286" s="1974"/>
      <c r="AUU286" s="1974"/>
      <c r="AUV286" s="1974"/>
      <c r="AUW286" s="1974"/>
      <c r="AUX286" s="1974"/>
      <c r="AUY286" s="1974"/>
    </row>
    <row r="287" spans="1214:1247">
      <c r="ATR287" s="1974"/>
      <c r="ATS287" s="1974"/>
      <c r="ATT287" s="1974"/>
      <c r="ATU287" s="1974"/>
      <c r="ATV287" s="1974"/>
      <c r="ATW287" s="1974"/>
      <c r="ATX287" s="1974"/>
      <c r="ATY287" s="1974"/>
      <c r="ATZ287" s="1974"/>
      <c r="AUA287" s="1974"/>
      <c r="AUB287" s="1974"/>
      <c r="AUC287" s="1974"/>
      <c r="AUD287" s="1974"/>
      <c r="AUE287" s="1974"/>
      <c r="AUF287" s="1974"/>
      <c r="AUH287" s="1974"/>
      <c r="AUI287" s="1974"/>
      <c r="AUJ287" s="1974"/>
      <c r="AUK287" s="1974"/>
      <c r="AUL287" s="1974"/>
      <c r="AUM287" s="1974"/>
      <c r="AUN287" s="1974"/>
      <c r="AUO287" s="1974"/>
      <c r="AUP287" s="1974"/>
      <c r="AUQ287" s="1974"/>
      <c r="AUR287" s="1974"/>
      <c r="AUS287" s="1974"/>
      <c r="AUT287" s="1974"/>
      <c r="AUU287" s="1974"/>
      <c r="AUV287" s="1974"/>
      <c r="AUW287" s="1974"/>
      <c r="AUX287" s="1974"/>
      <c r="AUY287" s="1974"/>
    </row>
    <row r="288" spans="1214:1247">
      <c r="ATR288" s="1974"/>
      <c r="ATS288" s="1974"/>
      <c r="ATT288" s="1974"/>
      <c r="ATU288" s="1974"/>
      <c r="ATV288" s="1974"/>
      <c r="ATW288" s="1974"/>
      <c r="ATX288" s="1974"/>
      <c r="ATY288" s="1974"/>
      <c r="ATZ288" s="1974"/>
      <c r="AUA288" s="1974"/>
      <c r="AUB288" s="1974"/>
      <c r="AUC288" s="1974"/>
      <c r="AUD288" s="1974"/>
      <c r="AUE288" s="1974"/>
      <c r="AUF288" s="1974"/>
      <c r="AUH288" s="1974"/>
      <c r="AUI288" s="1974"/>
      <c r="AUJ288" s="1974"/>
      <c r="AUK288" s="1974"/>
      <c r="AUL288" s="1974"/>
      <c r="AUM288" s="1974"/>
      <c r="AUN288" s="1974"/>
      <c r="AUO288" s="1974"/>
      <c r="AUP288" s="1974"/>
      <c r="AUQ288" s="1974"/>
      <c r="AUR288" s="1974"/>
      <c r="AUS288" s="1974"/>
      <c r="AUT288" s="1974"/>
      <c r="AUU288" s="1974"/>
      <c r="AUV288" s="1974"/>
      <c r="AUW288" s="1974"/>
      <c r="AUX288" s="1974"/>
      <c r="AUY288" s="1974"/>
    </row>
    <row r="289" spans="1214:1247">
      <c r="ATR289" s="1974"/>
      <c r="ATS289" s="1974"/>
      <c r="ATT289" s="1974"/>
      <c r="ATU289" s="1974"/>
      <c r="ATV289" s="1974"/>
      <c r="ATW289" s="1974"/>
      <c r="ATX289" s="1974"/>
      <c r="ATY289" s="1974"/>
      <c r="ATZ289" s="1974"/>
      <c r="AUA289" s="1974"/>
      <c r="AUB289" s="1974"/>
      <c r="AUC289" s="1974"/>
      <c r="AUD289" s="1974"/>
      <c r="AUE289" s="1974"/>
      <c r="AUF289" s="1974"/>
      <c r="AUH289" s="1974"/>
      <c r="AUI289" s="1974"/>
      <c r="AUJ289" s="1974"/>
      <c r="AUK289" s="1974"/>
      <c r="AUL289" s="1974"/>
      <c r="AUM289" s="1974"/>
      <c r="AUN289" s="1974"/>
      <c r="AUO289" s="1974"/>
      <c r="AUP289" s="1974"/>
      <c r="AUQ289" s="1974"/>
      <c r="AUR289" s="1974"/>
      <c r="AUS289" s="1974"/>
      <c r="AUT289" s="1974"/>
      <c r="AUU289" s="1974"/>
      <c r="AUV289" s="1974"/>
      <c r="AUW289" s="1974"/>
      <c r="AUX289" s="1974"/>
      <c r="AUY289" s="1974"/>
    </row>
    <row r="290" spans="1214:1247">
      <c r="ATR290" s="1974"/>
      <c r="ATS290" s="1974"/>
      <c r="ATT290" s="1974"/>
      <c r="ATU290" s="1974"/>
      <c r="ATV290" s="1974"/>
      <c r="ATW290" s="1974"/>
      <c r="ATX290" s="1974"/>
      <c r="ATY290" s="1974"/>
      <c r="ATZ290" s="1974"/>
      <c r="AUA290" s="1974"/>
      <c r="AUB290" s="1974"/>
      <c r="AUC290" s="1974"/>
      <c r="AUD290" s="1974"/>
      <c r="AUE290" s="1974"/>
      <c r="AUF290" s="1974"/>
      <c r="AUH290" s="1974"/>
      <c r="AUI290" s="1974"/>
      <c r="AUJ290" s="1974"/>
      <c r="AUK290" s="1974"/>
      <c r="AUL290" s="1974"/>
      <c r="AUM290" s="1974"/>
      <c r="AUN290" s="1974"/>
      <c r="AUO290" s="1974"/>
      <c r="AUP290" s="1974"/>
      <c r="AUQ290" s="1974"/>
      <c r="AUR290" s="1974"/>
      <c r="AUS290" s="1974"/>
      <c r="AUT290" s="1974"/>
      <c r="AUU290" s="1974"/>
      <c r="AUV290" s="1974"/>
      <c r="AUW290" s="1974"/>
      <c r="AUX290" s="1974"/>
      <c r="AUY290" s="1974"/>
    </row>
    <row r="291" spans="1214:1247">
      <c r="ATR291" s="1974"/>
      <c r="ATS291" s="1974"/>
      <c r="ATT291" s="1974"/>
      <c r="ATU291" s="1974"/>
      <c r="ATV291" s="1974"/>
      <c r="ATW291" s="1974"/>
      <c r="ATX291" s="1974"/>
      <c r="ATY291" s="1974"/>
      <c r="ATZ291" s="1974"/>
      <c r="AUA291" s="1974"/>
      <c r="AUB291" s="1974"/>
      <c r="AUC291" s="1974"/>
      <c r="AUD291" s="1974"/>
      <c r="AUE291" s="1974"/>
      <c r="AUF291" s="1974"/>
      <c r="AUH291" s="1974"/>
      <c r="AUI291" s="1974"/>
      <c r="AUJ291" s="1974"/>
      <c r="AUK291" s="1974"/>
      <c r="AUL291" s="1974"/>
      <c r="AUM291" s="1974"/>
      <c r="AUN291" s="1974"/>
      <c r="AUO291" s="1974"/>
      <c r="AUP291" s="1974"/>
      <c r="AUQ291" s="1974"/>
      <c r="AUR291" s="1974"/>
      <c r="AUS291" s="1974"/>
      <c r="AUT291" s="1974"/>
      <c r="AUU291" s="1974"/>
      <c r="AUV291" s="1974"/>
      <c r="AUW291" s="1974"/>
      <c r="AUX291" s="1974"/>
      <c r="AUY291" s="1974"/>
    </row>
    <row r="292" spans="1214:1247">
      <c r="ATR292" s="1974"/>
      <c r="ATS292" s="1974"/>
      <c r="ATT292" s="1974"/>
      <c r="ATU292" s="1974"/>
      <c r="ATV292" s="1974"/>
      <c r="ATW292" s="1974"/>
      <c r="ATX292" s="1974"/>
      <c r="ATY292" s="1974"/>
      <c r="ATZ292" s="1974"/>
      <c r="AUA292" s="1974"/>
      <c r="AUB292" s="1974"/>
      <c r="AUC292" s="1974"/>
      <c r="AUD292" s="1974"/>
      <c r="AUE292" s="1974"/>
      <c r="AUF292" s="1974"/>
      <c r="AUH292" s="1974"/>
      <c r="AUI292" s="1974"/>
      <c r="AUJ292" s="1974"/>
      <c r="AUK292" s="1974"/>
      <c r="AUL292" s="1974"/>
      <c r="AUM292" s="1974"/>
      <c r="AUN292" s="1974"/>
      <c r="AUO292" s="1974"/>
      <c r="AUP292" s="1974"/>
      <c r="AUQ292" s="1974"/>
      <c r="AUR292" s="1974"/>
      <c r="AUS292" s="1974"/>
      <c r="AUT292" s="1974"/>
      <c r="AUU292" s="1974"/>
      <c r="AUV292" s="1974"/>
      <c r="AUW292" s="1974"/>
      <c r="AUX292" s="1974"/>
      <c r="AUY292" s="1974"/>
    </row>
    <row r="293" spans="1214:1247">
      <c r="ATR293" s="1974"/>
      <c r="ATS293" s="1974"/>
      <c r="ATT293" s="1974"/>
      <c r="ATU293" s="1974"/>
      <c r="ATV293" s="1974"/>
      <c r="ATW293" s="1974"/>
      <c r="ATX293" s="1974"/>
      <c r="ATY293" s="1974"/>
      <c r="ATZ293" s="1974"/>
      <c r="AUA293" s="1974"/>
      <c r="AUB293" s="1974"/>
      <c r="AUC293" s="1974"/>
      <c r="AUD293" s="1974"/>
      <c r="AUE293" s="1974"/>
      <c r="AUF293" s="1974"/>
      <c r="AUH293" s="1974"/>
      <c r="AUI293" s="1974"/>
      <c r="AUJ293" s="1974"/>
      <c r="AUK293" s="1974"/>
      <c r="AUL293" s="1974"/>
      <c r="AUM293" s="1974"/>
      <c r="AUN293" s="1974"/>
      <c r="AUO293" s="1974"/>
      <c r="AUP293" s="1974"/>
      <c r="AUQ293" s="1974"/>
      <c r="AUR293" s="1974"/>
      <c r="AUS293" s="1974"/>
      <c r="AUT293" s="1974"/>
      <c r="AUU293" s="1974"/>
      <c r="AUV293" s="1974"/>
      <c r="AUW293" s="1974"/>
      <c r="AUX293" s="1974"/>
      <c r="AUY293" s="1974"/>
    </row>
    <row r="294" spans="1214:1247">
      <c r="ATR294" s="1974"/>
      <c r="ATS294" s="1974"/>
      <c r="ATT294" s="1974"/>
      <c r="ATU294" s="1974"/>
      <c r="ATV294" s="1974"/>
      <c r="ATW294" s="1974"/>
      <c r="ATX294" s="1974"/>
      <c r="ATY294" s="1974"/>
      <c r="ATZ294" s="1974"/>
      <c r="AUA294" s="1974"/>
      <c r="AUB294" s="1974"/>
      <c r="AUC294" s="1974"/>
      <c r="AUD294" s="1974"/>
      <c r="AUE294" s="1974"/>
      <c r="AUF294" s="1974"/>
      <c r="AUH294" s="1974"/>
      <c r="AUI294" s="1974"/>
      <c r="AUJ294" s="1974"/>
      <c r="AUK294" s="1974"/>
      <c r="AUL294" s="1974"/>
      <c r="AUM294" s="1974"/>
      <c r="AUN294" s="1974"/>
      <c r="AUO294" s="1974"/>
      <c r="AUP294" s="1974"/>
      <c r="AUQ294" s="1974"/>
      <c r="AUR294" s="1974"/>
      <c r="AUS294" s="1974"/>
      <c r="AUT294" s="1974"/>
      <c r="AUU294" s="1974"/>
      <c r="AUV294" s="1974"/>
      <c r="AUW294" s="1974"/>
      <c r="AUX294" s="1974"/>
      <c r="AUY294" s="1974"/>
    </row>
    <row r="295" spans="1214:1247">
      <c r="ATR295" s="1974"/>
      <c r="ATS295" s="1974"/>
      <c r="ATT295" s="1974"/>
      <c r="ATU295" s="1974"/>
      <c r="ATV295" s="1974"/>
      <c r="ATW295" s="1974"/>
      <c r="ATX295" s="1974"/>
      <c r="ATY295" s="1974"/>
      <c r="ATZ295" s="1974"/>
      <c r="AUA295" s="1974"/>
      <c r="AUB295" s="1974"/>
      <c r="AUC295" s="1974"/>
      <c r="AUD295" s="1974"/>
      <c r="AUE295" s="1974"/>
      <c r="AUF295" s="1974"/>
      <c r="AUH295" s="1974"/>
      <c r="AUI295" s="1974"/>
      <c r="AUJ295" s="1974"/>
      <c r="AUK295" s="1974"/>
      <c r="AUL295" s="1974"/>
      <c r="AUM295" s="1974"/>
      <c r="AUN295" s="1974"/>
      <c r="AUO295" s="1974"/>
      <c r="AUP295" s="1974"/>
      <c r="AUQ295" s="1974"/>
      <c r="AUR295" s="1974"/>
      <c r="AUS295" s="1974"/>
      <c r="AUT295" s="1974"/>
      <c r="AUU295" s="1974"/>
      <c r="AUV295" s="1974"/>
      <c r="AUW295" s="1974"/>
      <c r="AUX295" s="1974"/>
      <c r="AUY295" s="1974"/>
    </row>
    <row r="296" spans="1214:1247">
      <c r="ATR296" s="1974"/>
      <c r="ATS296" s="1974"/>
      <c r="ATT296" s="1974"/>
      <c r="ATU296" s="1974"/>
      <c r="ATV296" s="1974"/>
      <c r="ATW296" s="1974"/>
      <c r="ATX296" s="1974"/>
      <c r="ATY296" s="1974"/>
      <c r="ATZ296" s="1974"/>
      <c r="AUA296" s="1974"/>
      <c r="AUB296" s="1974"/>
      <c r="AUC296" s="1974"/>
      <c r="AUD296" s="1974"/>
      <c r="AUE296" s="1974"/>
      <c r="AUF296" s="1974"/>
      <c r="AUH296" s="1974"/>
      <c r="AUI296" s="1974"/>
      <c r="AUJ296" s="1974"/>
      <c r="AUK296" s="1974"/>
      <c r="AUL296" s="1974"/>
      <c r="AUM296" s="1974"/>
      <c r="AUN296" s="1974"/>
      <c r="AUO296" s="1974"/>
      <c r="AUP296" s="1974"/>
      <c r="AUQ296" s="1974"/>
      <c r="AUR296" s="1974"/>
      <c r="AUS296" s="1974"/>
      <c r="AUT296" s="1974"/>
      <c r="AUU296" s="1974"/>
      <c r="AUV296" s="1974"/>
      <c r="AUW296" s="1974"/>
      <c r="AUX296" s="1974"/>
      <c r="AUY296" s="1974"/>
    </row>
    <row r="297" spans="1214:1247">
      <c r="ATR297" s="1974"/>
      <c r="ATS297" s="1974"/>
      <c r="ATT297" s="1974"/>
      <c r="ATU297" s="1974"/>
      <c r="ATV297" s="1974"/>
      <c r="ATW297" s="1974"/>
      <c r="ATX297" s="1974"/>
      <c r="ATY297" s="1974"/>
      <c r="ATZ297" s="1974"/>
      <c r="AUA297" s="1974"/>
      <c r="AUB297" s="1974"/>
      <c r="AUC297" s="1974"/>
      <c r="AUD297" s="1974"/>
      <c r="AUE297" s="1974"/>
      <c r="AUF297" s="1974"/>
      <c r="AUH297" s="1974"/>
      <c r="AUI297" s="1974"/>
      <c r="AUJ297" s="1974"/>
      <c r="AUK297" s="1974"/>
      <c r="AUL297" s="1974"/>
      <c r="AUM297" s="1974"/>
      <c r="AUN297" s="1974"/>
      <c r="AUO297" s="1974"/>
      <c r="AUP297" s="1974"/>
      <c r="AUQ297" s="1974"/>
      <c r="AUR297" s="1974"/>
      <c r="AUS297" s="1974"/>
      <c r="AUT297" s="1974"/>
      <c r="AUU297" s="1974"/>
      <c r="AUV297" s="1974"/>
      <c r="AUW297" s="1974"/>
      <c r="AUX297" s="1974"/>
      <c r="AUY297" s="1974"/>
    </row>
    <row r="298" spans="1214:1247">
      <c r="ATR298" s="1974"/>
      <c r="ATS298" s="1974"/>
      <c r="ATT298" s="1974"/>
      <c r="ATU298" s="1974"/>
      <c r="ATV298" s="1974"/>
      <c r="ATW298" s="1974"/>
      <c r="ATX298" s="1974"/>
      <c r="ATY298" s="1974"/>
      <c r="ATZ298" s="1974"/>
      <c r="AUA298" s="1974"/>
      <c r="AUB298" s="1974"/>
      <c r="AUC298" s="1974"/>
      <c r="AUD298" s="1974"/>
      <c r="AUE298" s="1974"/>
      <c r="AUF298" s="1974"/>
      <c r="AUH298" s="1974"/>
      <c r="AUI298" s="1974"/>
      <c r="AUJ298" s="1974"/>
      <c r="AUK298" s="1974"/>
      <c r="AUL298" s="1974"/>
      <c r="AUM298" s="1974"/>
      <c r="AUN298" s="1974"/>
      <c r="AUO298" s="1974"/>
      <c r="AUP298" s="1974"/>
      <c r="AUQ298" s="1974"/>
      <c r="AUR298" s="1974"/>
      <c r="AUS298" s="1974"/>
      <c r="AUT298" s="1974"/>
      <c r="AUU298" s="1974"/>
      <c r="AUV298" s="1974"/>
      <c r="AUW298" s="1974"/>
      <c r="AUX298" s="1974"/>
      <c r="AUY298" s="1974"/>
    </row>
    <row r="299" spans="1214:1247">
      <c r="ATR299" s="1974"/>
      <c r="ATS299" s="1974"/>
      <c r="ATT299" s="1974"/>
      <c r="ATU299" s="1974"/>
      <c r="ATV299" s="1974"/>
      <c r="ATW299" s="1974"/>
      <c r="ATX299" s="1974"/>
      <c r="ATY299" s="1974"/>
      <c r="ATZ299" s="1974"/>
      <c r="AUA299" s="1974"/>
      <c r="AUB299" s="1974"/>
      <c r="AUC299" s="1974"/>
      <c r="AUD299" s="1974"/>
      <c r="AUE299" s="1974"/>
      <c r="AUF299" s="1974"/>
      <c r="AUH299" s="1974"/>
      <c r="AUI299" s="1974"/>
      <c r="AUJ299" s="1974"/>
      <c r="AUK299" s="1974"/>
      <c r="AUL299" s="1974"/>
      <c r="AUM299" s="1974"/>
      <c r="AUN299" s="1974"/>
      <c r="AUO299" s="1974"/>
      <c r="AUP299" s="1974"/>
      <c r="AUQ299" s="1974"/>
      <c r="AUR299" s="1974"/>
      <c r="AUS299" s="1974"/>
      <c r="AUT299" s="1974"/>
      <c r="AUU299" s="1974"/>
      <c r="AUV299" s="1974"/>
      <c r="AUW299" s="1974"/>
      <c r="AUX299" s="1974"/>
      <c r="AUY299" s="1974"/>
    </row>
    <row r="300" spans="1214:1247">
      <c r="ATR300" s="1974"/>
      <c r="ATS300" s="1974"/>
      <c r="ATT300" s="1974"/>
      <c r="ATU300" s="1974"/>
      <c r="ATV300" s="1974"/>
      <c r="ATW300" s="1974"/>
      <c r="ATX300" s="1974"/>
      <c r="ATY300" s="1974"/>
      <c r="ATZ300" s="1974"/>
      <c r="AUA300" s="1974"/>
      <c r="AUB300" s="1974"/>
      <c r="AUC300" s="1974"/>
      <c r="AUD300" s="1974"/>
      <c r="AUE300" s="1974"/>
      <c r="AUF300" s="1974"/>
      <c r="AUH300" s="1974"/>
      <c r="AUI300" s="1974"/>
      <c r="AUJ300" s="1974"/>
      <c r="AUK300" s="1974"/>
      <c r="AUL300" s="1974"/>
      <c r="AUM300" s="1974"/>
      <c r="AUN300" s="1974"/>
      <c r="AUO300" s="1974"/>
      <c r="AUP300" s="1974"/>
      <c r="AUQ300" s="1974"/>
      <c r="AUR300" s="1974"/>
      <c r="AUS300" s="1974"/>
      <c r="AUT300" s="1974"/>
      <c r="AUU300" s="1974"/>
      <c r="AUV300" s="1974"/>
      <c r="AUW300" s="1974"/>
      <c r="AUX300" s="1974"/>
      <c r="AUY300" s="1974"/>
    </row>
    <row r="301" spans="1214:1247">
      <c r="ATR301" s="1974"/>
      <c r="ATS301" s="1974"/>
      <c r="ATT301" s="1974"/>
      <c r="ATU301" s="1974"/>
      <c r="ATV301" s="1974"/>
      <c r="ATW301" s="1974"/>
      <c r="ATX301" s="1974"/>
      <c r="ATY301" s="1974"/>
      <c r="ATZ301" s="1974"/>
      <c r="AUA301" s="1974"/>
      <c r="AUB301" s="1974"/>
      <c r="AUC301" s="1974"/>
      <c r="AUD301" s="1974"/>
      <c r="AUE301" s="1974"/>
      <c r="AUF301" s="1974"/>
      <c r="AUH301" s="1974"/>
      <c r="AUI301" s="1974"/>
      <c r="AUJ301" s="1974"/>
      <c r="AUK301" s="1974"/>
      <c r="AUL301" s="1974"/>
      <c r="AUM301" s="1974"/>
      <c r="AUN301" s="1974"/>
      <c r="AUO301" s="1974"/>
      <c r="AUP301" s="1974"/>
      <c r="AUQ301" s="1974"/>
      <c r="AUR301" s="1974"/>
      <c r="AUS301" s="1974"/>
      <c r="AUT301" s="1974"/>
      <c r="AUU301" s="1974"/>
      <c r="AUV301" s="1974"/>
      <c r="AUW301" s="1974"/>
      <c r="AUX301" s="1974"/>
      <c r="AUY301" s="1974"/>
    </row>
    <row r="302" spans="1214:1247">
      <c r="ATR302" s="1974"/>
      <c r="ATS302" s="1974"/>
      <c r="ATT302" s="1974"/>
      <c r="ATU302" s="1974"/>
      <c r="ATV302" s="1974"/>
      <c r="ATW302" s="1974"/>
      <c r="ATX302" s="1974"/>
      <c r="ATY302" s="1974"/>
      <c r="ATZ302" s="1974"/>
      <c r="AUA302" s="1974"/>
      <c r="AUB302" s="1974"/>
      <c r="AUC302" s="1974"/>
      <c r="AUD302" s="1974"/>
      <c r="AUE302" s="1974"/>
      <c r="AUF302" s="1974"/>
      <c r="AUH302" s="1974"/>
      <c r="AUI302" s="1974"/>
      <c r="AUJ302" s="1974"/>
      <c r="AUK302" s="1974"/>
      <c r="AUL302" s="1974"/>
      <c r="AUM302" s="1974"/>
      <c r="AUN302" s="1974"/>
      <c r="AUO302" s="1974"/>
      <c r="AUP302" s="1974"/>
      <c r="AUQ302" s="1974"/>
      <c r="AUR302" s="1974"/>
      <c r="AUS302" s="1974"/>
      <c r="AUT302" s="1974"/>
      <c r="AUU302" s="1974"/>
      <c r="AUV302" s="1974"/>
      <c r="AUW302" s="1974"/>
      <c r="AUX302" s="1974"/>
      <c r="AUY302" s="1974"/>
    </row>
    <row r="303" spans="1214:1247">
      <c r="ATR303" s="1974"/>
      <c r="ATS303" s="1974"/>
      <c r="ATT303" s="1974"/>
      <c r="ATU303" s="1974"/>
      <c r="ATV303" s="1974"/>
      <c r="ATW303" s="1974"/>
      <c r="ATX303" s="1974"/>
      <c r="ATY303" s="1974"/>
      <c r="ATZ303" s="1974"/>
      <c r="AUA303" s="1974"/>
      <c r="AUB303" s="1974"/>
      <c r="AUC303" s="1974"/>
      <c r="AUD303" s="1974"/>
      <c r="AUE303" s="1974"/>
      <c r="AUF303" s="1974"/>
      <c r="AUH303" s="1974"/>
      <c r="AUI303" s="1974"/>
      <c r="AUJ303" s="1974"/>
      <c r="AUK303" s="1974"/>
      <c r="AUL303" s="1974"/>
      <c r="AUM303" s="1974"/>
      <c r="AUN303" s="1974"/>
      <c r="AUO303" s="1974"/>
      <c r="AUP303" s="1974"/>
      <c r="AUQ303" s="1974"/>
      <c r="AUR303" s="1974"/>
      <c r="AUS303" s="1974"/>
      <c r="AUT303" s="1974"/>
      <c r="AUU303" s="1974"/>
      <c r="AUV303" s="1974"/>
      <c r="AUW303" s="1974"/>
      <c r="AUX303" s="1974"/>
      <c r="AUY303" s="1974"/>
    </row>
    <row r="304" spans="1214:1247">
      <c r="ATR304" s="1974"/>
      <c r="ATS304" s="1974"/>
      <c r="ATT304" s="1974"/>
      <c r="ATU304" s="1974"/>
      <c r="ATV304" s="1974"/>
      <c r="ATW304" s="1974"/>
      <c r="ATX304" s="1974"/>
      <c r="ATY304" s="1974"/>
      <c r="ATZ304" s="1974"/>
      <c r="AUA304" s="1974"/>
      <c r="AUB304" s="1974"/>
      <c r="AUC304" s="1974"/>
      <c r="AUD304" s="1974"/>
      <c r="AUE304" s="1974"/>
      <c r="AUF304" s="1974"/>
      <c r="AUH304" s="1974"/>
      <c r="AUI304" s="1974"/>
      <c r="AUJ304" s="1974"/>
      <c r="AUK304" s="1974"/>
      <c r="AUL304" s="1974"/>
      <c r="AUM304" s="1974"/>
      <c r="AUN304" s="1974"/>
      <c r="AUO304" s="1974"/>
      <c r="AUP304" s="1974"/>
      <c r="AUQ304" s="1974"/>
      <c r="AUR304" s="1974"/>
      <c r="AUS304" s="1974"/>
      <c r="AUT304" s="1974"/>
      <c r="AUU304" s="1974"/>
      <c r="AUV304" s="1974"/>
      <c r="AUW304" s="1974"/>
      <c r="AUX304" s="1974"/>
      <c r="AUY304" s="1974"/>
    </row>
    <row r="305" spans="1214:1247">
      <c r="ATR305" s="1974"/>
      <c r="ATS305" s="1974"/>
      <c r="ATT305" s="1974"/>
      <c r="ATU305" s="1974"/>
      <c r="ATV305" s="1974"/>
      <c r="ATW305" s="1974"/>
      <c r="ATX305" s="1974"/>
      <c r="ATY305" s="1974"/>
      <c r="ATZ305" s="1974"/>
      <c r="AUA305" s="1974"/>
      <c r="AUB305" s="1974"/>
      <c r="AUC305" s="1974"/>
      <c r="AUD305" s="1974"/>
      <c r="AUE305" s="1974"/>
      <c r="AUF305" s="1974"/>
      <c r="AUH305" s="1974"/>
      <c r="AUI305" s="1974"/>
      <c r="AUJ305" s="1974"/>
      <c r="AUK305" s="1974"/>
      <c r="AUL305" s="1974"/>
      <c r="AUM305" s="1974"/>
      <c r="AUN305" s="1974"/>
      <c r="AUO305" s="1974"/>
      <c r="AUP305" s="1974"/>
      <c r="AUQ305" s="1974"/>
      <c r="AUR305" s="1974"/>
      <c r="AUS305" s="1974"/>
      <c r="AUT305" s="1974"/>
      <c r="AUU305" s="1974"/>
      <c r="AUV305" s="1974"/>
      <c r="AUW305" s="1974"/>
      <c r="AUX305" s="1974"/>
      <c r="AUY305" s="1974"/>
    </row>
    <row r="306" spans="1214:1247">
      <c r="ATR306" s="1974"/>
      <c r="ATS306" s="1974"/>
      <c r="ATT306" s="1974"/>
      <c r="ATU306" s="1974"/>
      <c r="ATV306" s="1974"/>
      <c r="ATW306" s="1974"/>
      <c r="ATX306" s="1974"/>
      <c r="ATY306" s="1974"/>
      <c r="ATZ306" s="1974"/>
      <c r="AUA306" s="1974"/>
      <c r="AUB306" s="1974"/>
      <c r="AUC306" s="1974"/>
      <c r="AUD306" s="1974"/>
      <c r="AUE306" s="1974"/>
      <c r="AUF306" s="1974"/>
      <c r="AUH306" s="1974"/>
      <c r="AUI306" s="1974"/>
      <c r="AUJ306" s="1974"/>
      <c r="AUK306" s="1974"/>
      <c r="AUL306" s="1974"/>
      <c r="AUM306" s="1974"/>
      <c r="AUN306" s="1974"/>
      <c r="AUO306" s="1974"/>
      <c r="AUP306" s="1974"/>
      <c r="AUQ306" s="1974"/>
      <c r="AUR306" s="1974"/>
      <c r="AUS306" s="1974"/>
      <c r="AUT306" s="1974"/>
      <c r="AUU306" s="1974"/>
      <c r="AUV306" s="1974"/>
      <c r="AUW306" s="1974"/>
      <c r="AUX306" s="1974"/>
      <c r="AUY306" s="1974"/>
    </row>
    <row r="307" spans="1214:1247">
      <c r="ATR307" s="1974"/>
      <c r="ATS307" s="1974"/>
      <c r="ATT307" s="1974"/>
      <c r="ATU307" s="1974"/>
      <c r="ATV307" s="1974"/>
      <c r="ATW307" s="1974"/>
      <c r="ATX307" s="1974"/>
      <c r="ATY307" s="1974"/>
      <c r="ATZ307" s="1974"/>
      <c r="AUA307" s="1974"/>
      <c r="AUB307" s="1974"/>
      <c r="AUC307" s="1974"/>
      <c r="AUD307" s="1974"/>
      <c r="AUE307" s="1974"/>
      <c r="AUF307" s="1974"/>
      <c r="AUH307" s="1974"/>
      <c r="AUI307" s="1974"/>
      <c r="AUJ307" s="1974"/>
      <c r="AUK307" s="1974"/>
      <c r="AUL307" s="1974"/>
      <c r="AUM307" s="1974"/>
      <c r="AUN307" s="1974"/>
      <c r="AUO307" s="1974"/>
      <c r="AUP307" s="1974"/>
      <c r="AUQ307" s="1974"/>
      <c r="AUR307" s="1974"/>
      <c r="AUS307" s="1974"/>
      <c r="AUT307" s="1974"/>
      <c r="AUU307" s="1974"/>
      <c r="AUV307" s="1974"/>
      <c r="AUW307" s="1974"/>
      <c r="AUX307" s="1974"/>
      <c r="AUY307" s="1974"/>
    </row>
    <row r="308" spans="1214:1247">
      <c r="ATR308" s="1974"/>
      <c r="ATS308" s="1974"/>
      <c r="ATT308" s="1974"/>
      <c r="ATU308" s="1974"/>
      <c r="ATV308" s="1974"/>
      <c r="ATW308" s="1974"/>
      <c r="ATX308" s="1974"/>
      <c r="ATY308" s="1974"/>
      <c r="ATZ308" s="1974"/>
      <c r="AUA308" s="1974"/>
      <c r="AUB308" s="1974"/>
      <c r="AUC308" s="1974"/>
      <c r="AUD308" s="1974"/>
      <c r="AUE308" s="1974"/>
      <c r="AUF308" s="1974"/>
      <c r="AUH308" s="1974"/>
      <c r="AUI308" s="1974"/>
      <c r="AUJ308" s="1974"/>
      <c r="AUK308" s="1974"/>
      <c r="AUL308" s="1974"/>
      <c r="AUM308" s="1974"/>
      <c r="AUN308" s="1974"/>
      <c r="AUO308" s="1974"/>
      <c r="AUP308" s="1974"/>
      <c r="AUQ308" s="1974"/>
      <c r="AUR308" s="1974"/>
      <c r="AUS308" s="1974"/>
      <c r="AUT308" s="1974"/>
      <c r="AUU308" s="1974"/>
      <c r="AUV308" s="1974"/>
      <c r="AUW308" s="1974"/>
      <c r="AUX308" s="1974"/>
      <c r="AUY308" s="1974"/>
    </row>
    <row r="309" spans="1214:1247">
      <c r="ATR309" s="1974"/>
      <c r="ATS309" s="1974"/>
      <c r="ATT309" s="1974"/>
      <c r="ATU309" s="1974"/>
      <c r="ATV309" s="1974"/>
      <c r="ATW309" s="1974"/>
      <c r="ATX309" s="1974"/>
      <c r="ATY309" s="1974"/>
      <c r="ATZ309" s="1974"/>
      <c r="AUA309" s="1974"/>
      <c r="AUB309" s="1974"/>
      <c r="AUC309" s="1974"/>
      <c r="AUD309" s="1974"/>
      <c r="AUE309" s="1974"/>
      <c r="AUF309" s="1974"/>
      <c r="AUH309" s="1974"/>
      <c r="AUI309" s="1974"/>
      <c r="AUJ309" s="1974"/>
      <c r="AUK309" s="1974"/>
      <c r="AUL309" s="1974"/>
      <c r="AUM309" s="1974"/>
      <c r="AUN309" s="1974"/>
      <c r="AUO309" s="1974"/>
      <c r="AUP309" s="1974"/>
      <c r="AUQ309" s="1974"/>
      <c r="AUR309" s="1974"/>
      <c r="AUS309" s="1974"/>
      <c r="AUT309" s="1974"/>
      <c r="AUU309" s="1974"/>
      <c r="AUV309" s="1974"/>
      <c r="AUW309" s="1974"/>
      <c r="AUX309" s="1974"/>
      <c r="AUY309" s="1974"/>
    </row>
    <row r="310" spans="1214:1247">
      <c r="ATR310" s="1974"/>
      <c r="ATS310" s="1974"/>
      <c r="ATT310" s="1974"/>
      <c r="ATU310" s="1974"/>
      <c r="ATV310" s="1974"/>
      <c r="ATW310" s="1974"/>
      <c r="ATX310" s="1974"/>
      <c r="ATY310" s="1974"/>
      <c r="ATZ310" s="1974"/>
      <c r="AUA310" s="1974"/>
      <c r="AUB310" s="1974"/>
      <c r="AUC310" s="1974"/>
      <c r="AUD310" s="1974"/>
      <c r="AUE310" s="1974"/>
      <c r="AUF310" s="1974"/>
      <c r="AUH310" s="1974"/>
      <c r="AUI310" s="1974"/>
      <c r="AUJ310" s="1974"/>
      <c r="AUK310" s="1974"/>
      <c r="AUL310" s="1974"/>
      <c r="AUM310" s="1974"/>
      <c r="AUN310" s="1974"/>
      <c r="AUO310" s="1974"/>
      <c r="AUP310" s="1974"/>
      <c r="AUQ310" s="1974"/>
      <c r="AUR310" s="1974"/>
      <c r="AUS310" s="1974"/>
      <c r="AUT310" s="1974"/>
      <c r="AUU310" s="1974"/>
      <c r="AUV310" s="1974"/>
      <c r="AUW310" s="1974"/>
      <c r="AUX310" s="1974"/>
      <c r="AUY310" s="1974"/>
    </row>
    <row r="311" spans="1214:1247">
      <c r="ATR311" s="1974"/>
      <c r="ATS311" s="1974"/>
      <c r="ATT311" s="1974"/>
      <c r="ATU311" s="1974"/>
      <c r="ATV311" s="1974"/>
      <c r="ATW311" s="1974"/>
      <c r="ATX311" s="1974"/>
      <c r="ATY311" s="1974"/>
      <c r="ATZ311" s="1974"/>
      <c r="AUA311" s="1974"/>
      <c r="AUB311" s="1974"/>
      <c r="AUC311" s="1974"/>
      <c r="AUD311" s="1974"/>
      <c r="AUE311" s="1974"/>
      <c r="AUF311" s="1974"/>
      <c r="AUH311" s="1974"/>
      <c r="AUI311" s="1974"/>
      <c r="AUJ311" s="1974"/>
      <c r="AUK311" s="1974"/>
      <c r="AUL311" s="1974"/>
      <c r="AUM311" s="1974"/>
      <c r="AUN311" s="1974"/>
      <c r="AUO311" s="1974"/>
      <c r="AUP311" s="1974"/>
      <c r="AUQ311" s="1974"/>
      <c r="AUR311" s="1974"/>
      <c r="AUS311" s="1974"/>
      <c r="AUT311" s="1974"/>
      <c r="AUU311" s="1974"/>
      <c r="AUV311" s="1974"/>
      <c r="AUW311" s="1974"/>
      <c r="AUX311" s="1974"/>
      <c r="AUY311" s="1974"/>
    </row>
    <row r="312" spans="1214:1247">
      <c r="ATR312" s="1974"/>
      <c r="ATS312" s="1974"/>
      <c r="ATT312" s="1974"/>
      <c r="ATU312" s="1974"/>
      <c r="ATV312" s="1974"/>
      <c r="ATW312" s="1974"/>
      <c r="ATX312" s="1974"/>
      <c r="ATY312" s="1974"/>
      <c r="ATZ312" s="1974"/>
      <c r="AUA312" s="1974"/>
      <c r="AUB312" s="1974"/>
      <c r="AUC312" s="1974"/>
      <c r="AUD312" s="1974"/>
      <c r="AUE312" s="1974"/>
      <c r="AUF312" s="1974"/>
      <c r="AUH312" s="1974"/>
      <c r="AUI312" s="1974"/>
      <c r="AUJ312" s="1974"/>
      <c r="AUK312" s="1974"/>
      <c r="AUL312" s="1974"/>
      <c r="AUM312" s="1974"/>
      <c r="AUN312" s="1974"/>
      <c r="AUO312" s="1974"/>
      <c r="AUP312" s="1974"/>
      <c r="AUQ312" s="1974"/>
      <c r="AUR312" s="1974"/>
      <c r="AUS312" s="1974"/>
      <c r="AUT312" s="1974"/>
      <c r="AUU312" s="1974"/>
      <c r="AUV312" s="1974"/>
      <c r="AUW312" s="1974"/>
      <c r="AUX312" s="1974"/>
      <c r="AUY312" s="1974"/>
    </row>
    <row r="313" spans="1214:1247">
      <c r="ATR313" s="1974"/>
      <c r="ATS313" s="1974"/>
      <c r="ATT313" s="1974"/>
      <c r="ATU313" s="1974"/>
      <c r="ATV313" s="1974"/>
      <c r="ATW313" s="1974"/>
      <c r="ATX313" s="1974"/>
      <c r="ATY313" s="1974"/>
      <c r="ATZ313" s="1974"/>
      <c r="AUA313" s="1974"/>
      <c r="AUB313" s="1974"/>
      <c r="AUC313" s="1974"/>
      <c r="AUD313" s="1974"/>
      <c r="AUE313" s="1974"/>
      <c r="AUF313" s="1974"/>
      <c r="AUH313" s="1974"/>
      <c r="AUI313" s="1974"/>
      <c r="AUJ313" s="1974"/>
      <c r="AUK313" s="1974"/>
      <c r="AUL313" s="1974"/>
      <c r="AUM313" s="1974"/>
      <c r="AUN313" s="1974"/>
      <c r="AUO313" s="1974"/>
      <c r="AUP313" s="1974"/>
      <c r="AUQ313" s="1974"/>
      <c r="AUR313" s="1974"/>
      <c r="AUS313" s="1974"/>
      <c r="AUT313" s="1974"/>
      <c r="AUU313" s="1974"/>
      <c r="AUV313" s="1974"/>
      <c r="AUW313" s="1974"/>
      <c r="AUX313" s="1974"/>
      <c r="AUY313" s="1974"/>
    </row>
    <row r="314" spans="1214:1247">
      <c r="ATR314" s="1974"/>
      <c r="ATS314" s="1974"/>
      <c r="ATT314" s="1974"/>
      <c r="ATU314" s="1974"/>
      <c r="ATV314" s="1974"/>
      <c r="ATW314" s="1974"/>
      <c r="ATX314" s="1974"/>
      <c r="ATY314" s="1974"/>
      <c r="ATZ314" s="1974"/>
      <c r="AUA314" s="1974"/>
      <c r="AUB314" s="1974"/>
      <c r="AUC314" s="1974"/>
      <c r="AUD314" s="1974"/>
      <c r="AUE314" s="1974"/>
      <c r="AUF314" s="1974"/>
      <c r="AUH314" s="1974"/>
      <c r="AUI314" s="1974"/>
      <c r="AUJ314" s="1974"/>
      <c r="AUK314" s="1974"/>
      <c r="AUL314" s="1974"/>
      <c r="AUM314" s="1974"/>
      <c r="AUN314" s="1974"/>
      <c r="AUO314" s="1974"/>
      <c r="AUP314" s="1974"/>
      <c r="AUQ314" s="1974"/>
      <c r="AUR314" s="1974"/>
      <c r="AUS314" s="1974"/>
      <c r="AUT314" s="1974"/>
      <c r="AUU314" s="1974"/>
      <c r="AUV314" s="1974"/>
      <c r="AUW314" s="1974"/>
      <c r="AUX314" s="1974"/>
      <c r="AUY314" s="1974"/>
    </row>
    <row r="315" spans="1214:1247">
      <c r="ATR315" s="1974"/>
      <c r="ATS315" s="1974"/>
      <c r="ATT315" s="1974"/>
      <c r="ATU315" s="1974"/>
      <c r="ATV315" s="1974"/>
      <c r="ATW315" s="1974"/>
      <c r="ATX315" s="1974"/>
      <c r="ATY315" s="1974"/>
      <c r="ATZ315" s="1974"/>
      <c r="AUA315" s="1974"/>
      <c r="AUB315" s="1974"/>
      <c r="AUC315" s="1974"/>
      <c r="AUD315" s="1974"/>
      <c r="AUE315" s="1974"/>
      <c r="AUF315" s="1974"/>
      <c r="AUH315" s="1974"/>
      <c r="AUI315" s="1974"/>
      <c r="AUJ315" s="1974"/>
      <c r="AUK315" s="1974"/>
      <c r="AUL315" s="1974"/>
      <c r="AUM315" s="1974"/>
      <c r="AUN315" s="1974"/>
      <c r="AUO315" s="1974"/>
      <c r="AUP315" s="1974"/>
      <c r="AUQ315" s="1974"/>
      <c r="AUR315" s="1974"/>
      <c r="AUS315" s="1974"/>
      <c r="AUT315" s="1974"/>
      <c r="AUU315" s="1974"/>
      <c r="AUV315" s="1974"/>
      <c r="AUW315" s="1974"/>
      <c r="AUX315" s="1974"/>
      <c r="AUY315" s="1974"/>
    </row>
    <row r="316" spans="1214:1247">
      <c r="ATR316" s="1974"/>
      <c r="ATS316" s="1974"/>
      <c r="ATT316" s="1974"/>
      <c r="ATU316" s="1974"/>
      <c r="ATV316" s="1974"/>
      <c r="ATW316" s="1974"/>
      <c r="ATX316" s="1974"/>
      <c r="ATY316" s="1974"/>
      <c r="ATZ316" s="1974"/>
      <c r="AUA316" s="1974"/>
      <c r="AUB316" s="1974"/>
      <c r="AUC316" s="1974"/>
      <c r="AUD316" s="1974"/>
      <c r="AUE316" s="1974"/>
      <c r="AUF316" s="1974"/>
      <c r="AUH316" s="1974"/>
      <c r="AUI316" s="1974"/>
      <c r="AUJ316" s="1974"/>
      <c r="AUK316" s="1974"/>
      <c r="AUL316" s="1974"/>
      <c r="AUM316" s="1974"/>
      <c r="AUN316" s="1974"/>
      <c r="AUO316" s="1974"/>
      <c r="AUP316" s="1974"/>
      <c r="AUQ316" s="1974"/>
      <c r="AUR316" s="1974"/>
      <c r="AUS316" s="1974"/>
      <c r="AUT316" s="1974"/>
      <c r="AUU316" s="1974"/>
      <c r="AUV316" s="1974"/>
      <c r="AUW316" s="1974"/>
      <c r="AUX316" s="1974"/>
      <c r="AUY316" s="1974"/>
    </row>
    <row r="317" spans="1214:1247">
      <c r="ATR317" s="1974"/>
      <c r="ATS317" s="1974"/>
      <c r="ATT317" s="1974"/>
      <c r="ATU317" s="1974"/>
      <c r="ATV317" s="1974"/>
      <c r="ATW317" s="1974"/>
      <c r="ATX317" s="1974"/>
      <c r="ATY317" s="1974"/>
      <c r="ATZ317" s="1974"/>
      <c r="AUA317" s="1974"/>
      <c r="AUB317" s="1974"/>
      <c r="AUC317" s="1974"/>
      <c r="AUD317" s="1974"/>
      <c r="AUE317" s="1974"/>
      <c r="AUF317" s="1974"/>
      <c r="AUH317" s="1974"/>
      <c r="AUI317" s="1974"/>
      <c r="AUJ317" s="1974"/>
      <c r="AUK317" s="1974"/>
      <c r="AUL317" s="1974"/>
      <c r="AUM317" s="1974"/>
      <c r="AUN317" s="1974"/>
      <c r="AUO317" s="1974"/>
      <c r="AUP317" s="1974"/>
      <c r="AUQ317" s="1974"/>
      <c r="AUR317" s="1974"/>
      <c r="AUS317" s="1974"/>
      <c r="AUT317" s="1974"/>
      <c r="AUU317" s="1974"/>
      <c r="AUV317" s="1974"/>
      <c r="AUW317" s="1974"/>
      <c r="AUX317" s="1974"/>
      <c r="AUY317" s="1974"/>
    </row>
    <row r="318" spans="1214:1247">
      <c r="ATR318" s="1974"/>
      <c r="ATS318" s="1974"/>
      <c r="ATT318" s="1974"/>
      <c r="ATU318" s="1974"/>
      <c r="ATV318" s="1974"/>
      <c r="ATW318" s="1974"/>
      <c r="ATX318" s="1974"/>
      <c r="ATY318" s="1974"/>
      <c r="ATZ318" s="1974"/>
      <c r="AUA318" s="1974"/>
      <c r="AUB318" s="1974"/>
      <c r="AUC318" s="1974"/>
      <c r="AUD318" s="1974"/>
      <c r="AUE318" s="1974"/>
      <c r="AUF318" s="1974"/>
      <c r="AUH318" s="1974"/>
      <c r="AUI318" s="1974"/>
      <c r="AUJ318" s="1974"/>
      <c r="AUK318" s="1974"/>
      <c r="AUL318" s="1974"/>
      <c r="AUM318" s="1974"/>
      <c r="AUN318" s="1974"/>
      <c r="AUO318" s="1974"/>
      <c r="AUP318" s="1974"/>
      <c r="AUQ318" s="1974"/>
      <c r="AUR318" s="1974"/>
      <c r="AUS318" s="1974"/>
      <c r="AUT318" s="1974"/>
      <c r="AUU318" s="1974"/>
      <c r="AUV318" s="1974"/>
      <c r="AUW318" s="1974"/>
      <c r="AUX318" s="1974"/>
      <c r="AUY318" s="1974"/>
    </row>
    <row r="319" spans="1214:1247">
      <c r="ATR319" s="1974"/>
      <c r="ATS319" s="1974"/>
      <c r="ATT319" s="1974"/>
      <c r="ATU319" s="1974"/>
      <c r="ATV319" s="1974"/>
      <c r="ATW319" s="1974"/>
      <c r="ATX319" s="1974"/>
      <c r="ATY319" s="1974"/>
      <c r="ATZ319" s="1974"/>
      <c r="AUA319" s="1974"/>
      <c r="AUB319" s="1974"/>
      <c r="AUC319" s="1974"/>
      <c r="AUD319" s="1974"/>
      <c r="AUE319" s="1974"/>
      <c r="AUF319" s="1974"/>
      <c r="AUH319" s="1974"/>
      <c r="AUI319" s="1974"/>
      <c r="AUJ319" s="1974"/>
      <c r="AUK319" s="1974"/>
      <c r="AUL319" s="1974"/>
      <c r="AUM319" s="1974"/>
      <c r="AUN319" s="1974"/>
      <c r="AUO319" s="1974"/>
      <c r="AUP319" s="1974"/>
      <c r="AUQ319" s="1974"/>
      <c r="AUR319" s="1974"/>
      <c r="AUS319" s="1974"/>
      <c r="AUT319" s="1974"/>
      <c r="AUU319" s="1974"/>
      <c r="AUV319" s="1974"/>
      <c r="AUW319" s="1974"/>
      <c r="AUX319" s="1974"/>
      <c r="AUY319" s="1974"/>
    </row>
    <row r="320" spans="1214:1247">
      <c r="ATR320" s="1974"/>
      <c r="ATS320" s="1974"/>
      <c r="ATT320" s="1974"/>
      <c r="ATU320" s="1974"/>
      <c r="ATV320" s="1974"/>
      <c r="ATW320" s="1974"/>
      <c r="ATX320" s="1974"/>
      <c r="ATY320" s="1974"/>
      <c r="ATZ320" s="1974"/>
      <c r="AUA320" s="1974"/>
      <c r="AUB320" s="1974"/>
      <c r="AUC320" s="1974"/>
      <c r="AUD320" s="1974"/>
      <c r="AUE320" s="1974"/>
      <c r="AUF320" s="1974"/>
      <c r="AUH320" s="1974"/>
      <c r="AUI320" s="1974"/>
      <c r="AUJ320" s="1974"/>
      <c r="AUK320" s="1974"/>
      <c r="AUL320" s="1974"/>
      <c r="AUM320" s="1974"/>
      <c r="AUN320" s="1974"/>
      <c r="AUO320" s="1974"/>
      <c r="AUP320" s="1974"/>
      <c r="AUQ320" s="1974"/>
      <c r="AUR320" s="1974"/>
      <c r="AUS320" s="1974"/>
      <c r="AUT320" s="1974"/>
      <c r="AUU320" s="1974"/>
      <c r="AUV320" s="1974"/>
      <c r="AUW320" s="1974"/>
      <c r="AUX320" s="1974"/>
      <c r="AUY320" s="1974"/>
    </row>
    <row r="321" spans="1214:1247">
      <c r="ATR321" s="1974"/>
      <c r="ATS321" s="1974"/>
      <c r="ATT321" s="1974"/>
      <c r="ATU321" s="1974"/>
      <c r="ATV321" s="1974"/>
      <c r="ATW321" s="1974"/>
      <c r="ATX321" s="1974"/>
      <c r="ATY321" s="1974"/>
      <c r="ATZ321" s="1974"/>
      <c r="AUA321" s="1974"/>
      <c r="AUB321" s="1974"/>
      <c r="AUC321" s="1974"/>
      <c r="AUD321" s="1974"/>
      <c r="AUE321" s="1974"/>
      <c r="AUF321" s="1974"/>
      <c r="AUH321" s="1974"/>
      <c r="AUI321" s="1974"/>
      <c r="AUJ321" s="1974"/>
      <c r="AUK321" s="1974"/>
      <c r="AUL321" s="1974"/>
      <c r="AUM321" s="1974"/>
      <c r="AUN321" s="1974"/>
      <c r="AUO321" s="1974"/>
      <c r="AUP321" s="1974"/>
      <c r="AUQ321" s="1974"/>
      <c r="AUR321" s="1974"/>
      <c r="AUS321" s="1974"/>
      <c r="AUT321" s="1974"/>
      <c r="AUU321" s="1974"/>
      <c r="AUV321" s="1974"/>
      <c r="AUW321" s="1974"/>
      <c r="AUX321" s="1974"/>
      <c r="AUY321" s="1974"/>
    </row>
    <row r="322" spans="1214:1247">
      <c r="ATR322" s="1974"/>
      <c r="ATS322" s="1974"/>
      <c r="ATT322" s="1974"/>
      <c r="ATU322" s="1974"/>
      <c r="ATV322" s="1974"/>
      <c r="ATW322" s="1974"/>
      <c r="ATX322" s="1974"/>
      <c r="ATY322" s="1974"/>
      <c r="ATZ322" s="1974"/>
      <c r="AUA322" s="1974"/>
      <c r="AUB322" s="1974"/>
      <c r="AUC322" s="1974"/>
      <c r="AUD322" s="1974"/>
      <c r="AUE322" s="1974"/>
      <c r="AUF322" s="1974"/>
      <c r="AUH322" s="1974"/>
      <c r="AUI322" s="1974"/>
      <c r="AUJ322" s="1974"/>
      <c r="AUK322" s="1974"/>
      <c r="AUL322" s="1974"/>
      <c r="AUM322" s="1974"/>
      <c r="AUN322" s="1974"/>
      <c r="AUO322" s="1974"/>
      <c r="AUP322" s="1974"/>
      <c r="AUQ322" s="1974"/>
      <c r="AUR322" s="1974"/>
      <c r="AUS322" s="1974"/>
      <c r="AUT322" s="1974"/>
      <c r="AUU322" s="1974"/>
      <c r="AUV322" s="1974"/>
      <c r="AUW322" s="1974"/>
      <c r="AUX322" s="1974"/>
      <c r="AUY322" s="1974"/>
    </row>
    <row r="323" spans="1214:1247">
      <c r="ATR323" s="1974"/>
      <c r="ATS323" s="1974"/>
      <c r="ATT323" s="1974"/>
      <c r="ATU323" s="1974"/>
      <c r="ATV323" s="1974"/>
      <c r="ATW323" s="1974"/>
      <c r="ATX323" s="1974"/>
      <c r="ATY323" s="1974"/>
      <c r="ATZ323" s="1974"/>
      <c r="AUA323" s="1974"/>
      <c r="AUB323" s="1974"/>
      <c r="AUC323" s="1974"/>
      <c r="AUD323" s="1974"/>
      <c r="AUE323" s="1974"/>
      <c r="AUF323" s="1974"/>
      <c r="AUH323" s="1974"/>
      <c r="AUI323" s="1974"/>
      <c r="AUJ323" s="1974"/>
      <c r="AUK323" s="1974"/>
      <c r="AUL323" s="1974"/>
      <c r="AUM323" s="1974"/>
      <c r="AUN323" s="1974"/>
      <c r="AUO323" s="1974"/>
      <c r="AUP323" s="1974"/>
      <c r="AUQ323" s="1974"/>
      <c r="AUR323" s="1974"/>
      <c r="AUS323" s="1974"/>
      <c r="AUT323" s="1974"/>
      <c r="AUU323" s="1974"/>
      <c r="AUV323" s="1974"/>
      <c r="AUW323" s="1974"/>
      <c r="AUX323" s="1974"/>
      <c r="AUY323" s="1974"/>
    </row>
    <row r="324" spans="1214:1247">
      <c r="ATR324" s="1974"/>
      <c r="ATS324" s="1974"/>
      <c r="ATT324" s="1974"/>
      <c r="ATU324" s="1974"/>
      <c r="ATV324" s="1974"/>
      <c r="ATW324" s="1974"/>
      <c r="ATX324" s="1974"/>
      <c r="ATY324" s="1974"/>
      <c r="ATZ324" s="1974"/>
      <c r="AUA324" s="1974"/>
      <c r="AUB324" s="1974"/>
      <c r="AUC324" s="1974"/>
      <c r="AUD324" s="1974"/>
      <c r="AUE324" s="1974"/>
      <c r="AUF324" s="1974"/>
      <c r="AUH324" s="1974"/>
      <c r="AUI324" s="1974"/>
      <c r="AUJ324" s="1974"/>
      <c r="AUK324" s="1974"/>
      <c r="AUL324" s="1974"/>
      <c r="AUM324" s="1974"/>
      <c r="AUN324" s="1974"/>
      <c r="AUO324" s="1974"/>
      <c r="AUP324" s="1974"/>
      <c r="AUQ324" s="1974"/>
      <c r="AUR324" s="1974"/>
      <c r="AUS324" s="1974"/>
      <c r="AUT324" s="1974"/>
      <c r="AUU324" s="1974"/>
      <c r="AUV324" s="1974"/>
      <c r="AUW324" s="1974"/>
      <c r="AUX324" s="1974"/>
      <c r="AUY324" s="1974"/>
    </row>
    <row r="325" spans="1214:1247">
      <c r="ATR325" s="1974"/>
      <c r="ATS325" s="1974"/>
      <c r="ATT325" s="1974"/>
      <c r="ATU325" s="1974"/>
      <c r="ATV325" s="1974"/>
      <c r="ATW325" s="1974"/>
      <c r="ATX325" s="1974"/>
      <c r="ATY325" s="1974"/>
      <c r="ATZ325" s="1974"/>
      <c r="AUA325" s="1974"/>
      <c r="AUB325" s="1974"/>
      <c r="AUC325" s="1974"/>
      <c r="AUD325" s="1974"/>
      <c r="AUE325" s="1974"/>
      <c r="AUF325" s="1974"/>
      <c r="AUH325" s="1974"/>
      <c r="AUI325" s="1974"/>
      <c r="AUJ325" s="1974"/>
      <c r="AUK325" s="1974"/>
      <c r="AUL325" s="1974"/>
      <c r="AUM325" s="1974"/>
      <c r="AUN325" s="1974"/>
      <c r="AUO325" s="1974"/>
      <c r="AUP325" s="1974"/>
      <c r="AUQ325" s="1974"/>
      <c r="AUR325" s="1974"/>
      <c r="AUS325" s="1974"/>
      <c r="AUT325" s="1974"/>
      <c r="AUU325" s="1974"/>
      <c r="AUV325" s="1974"/>
      <c r="AUW325" s="1974"/>
      <c r="AUX325" s="1974"/>
      <c r="AUY325" s="1974"/>
    </row>
    <row r="326" spans="1214:1247">
      <c r="ATR326" s="1974"/>
      <c r="ATS326" s="1974"/>
      <c r="ATT326" s="1974"/>
      <c r="ATU326" s="1974"/>
      <c r="ATV326" s="1974"/>
      <c r="ATW326" s="1974"/>
      <c r="ATX326" s="1974"/>
      <c r="ATY326" s="1974"/>
      <c r="ATZ326" s="1974"/>
      <c r="AUA326" s="1974"/>
      <c r="AUB326" s="1974"/>
      <c r="AUC326" s="1974"/>
      <c r="AUD326" s="1974"/>
      <c r="AUE326" s="1974"/>
      <c r="AUF326" s="1974"/>
      <c r="AUH326" s="1974"/>
      <c r="AUI326" s="1974"/>
      <c r="AUJ326" s="1974"/>
      <c r="AUK326" s="1974"/>
      <c r="AUL326" s="1974"/>
      <c r="AUM326" s="1974"/>
      <c r="AUN326" s="1974"/>
      <c r="AUO326" s="1974"/>
      <c r="AUP326" s="1974"/>
      <c r="AUQ326" s="1974"/>
      <c r="AUR326" s="1974"/>
      <c r="AUS326" s="1974"/>
      <c r="AUT326" s="1974"/>
      <c r="AUU326" s="1974"/>
      <c r="AUV326" s="1974"/>
      <c r="AUW326" s="1974"/>
      <c r="AUX326" s="1974"/>
      <c r="AUY326" s="1974"/>
    </row>
    <row r="327" spans="1214:1247">
      <c r="ATR327" s="1974"/>
      <c r="ATS327" s="1974"/>
      <c r="ATT327" s="1974"/>
      <c r="ATU327" s="1974"/>
      <c r="ATV327" s="1974"/>
      <c r="ATW327" s="1974"/>
      <c r="ATX327" s="1974"/>
      <c r="ATY327" s="1974"/>
      <c r="ATZ327" s="1974"/>
      <c r="AUA327" s="1974"/>
      <c r="AUB327" s="1974"/>
      <c r="AUC327" s="1974"/>
      <c r="AUD327" s="1974"/>
      <c r="AUE327" s="1974"/>
      <c r="AUF327" s="1974"/>
      <c r="AUH327" s="1974"/>
      <c r="AUI327" s="1974"/>
      <c r="AUJ327" s="1974"/>
      <c r="AUK327" s="1974"/>
      <c r="AUL327" s="1974"/>
      <c r="AUM327" s="1974"/>
      <c r="AUN327" s="1974"/>
      <c r="AUO327" s="1974"/>
      <c r="AUP327" s="1974"/>
      <c r="AUQ327" s="1974"/>
      <c r="AUR327" s="1974"/>
      <c r="AUS327" s="1974"/>
      <c r="AUT327" s="1974"/>
      <c r="AUU327" s="1974"/>
      <c r="AUV327" s="1974"/>
      <c r="AUW327" s="1974"/>
      <c r="AUX327" s="1974"/>
      <c r="AUY327" s="1974"/>
    </row>
    <row r="328" spans="1214:1247">
      <c r="ATR328" s="1974"/>
      <c r="ATS328" s="1974"/>
      <c r="ATT328" s="1974"/>
      <c r="ATU328" s="1974"/>
      <c r="ATV328" s="1974"/>
      <c r="ATW328" s="1974"/>
      <c r="ATX328" s="1974"/>
      <c r="ATY328" s="1974"/>
      <c r="ATZ328" s="1974"/>
      <c r="AUA328" s="1974"/>
      <c r="AUB328" s="1974"/>
      <c r="AUC328" s="1974"/>
      <c r="AUD328" s="1974"/>
      <c r="AUE328" s="1974"/>
      <c r="AUF328" s="1974"/>
      <c r="AUH328" s="1974"/>
      <c r="AUI328" s="1974"/>
      <c r="AUJ328" s="1974"/>
      <c r="AUK328" s="1974"/>
      <c r="AUL328" s="1974"/>
      <c r="AUM328" s="1974"/>
      <c r="AUN328" s="1974"/>
      <c r="AUO328" s="1974"/>
      <c r="AUP328" s="1974"/>
      <c r="AUQ328" s="1974"/>
      <c r="AUR328" s="1974"/>
      <c r="AUS328" s="1974"/>
      <c r="AUT328" s="1974"/>
      <c r="AUU328" s="1974"/>
      <c r="AUV328" s="1974"/>
      <c r="AUW328" s="1974"/>
      <c r="AUX328" s="1974"/>
      <c r="AUY328" s="1974"/>
    </row>
    <row r="329" spans="1214:1247">
      <c r="ATR329" s="1974"/>
      <c r="ATS329" s="1974"/>
      <c r="ATT329" s="1974"/>
      <c r="ATU329" s="1974"/>
      <c r="ATV329" s="1974"/>
      <c r="ATW329" s="1974"/>
      <c r="ATX329" s="1974"/>
      <c r="ATY329" s="1974"/>
      <c r="ATZ329" s="1974"/>
      <c r="AUA329" s="1974"/>
      <c r="AUB329" s="1974"/>
      <c r="AUC329" s="1974"/>
      <c r="AUD329" s="1974"/>
      <c r="AUE329" s="1974"/>
      <c r="AUF329" s="1974"/>
      <c r="AUH329" s="1974"/>
      <c r="AUI329" s="1974"/>
      <c r="AUJ329" s="1974"/>
      <c r="AUK329" s="1974"/>
      <c r="AUL329" s="1974"/>
      <c r="AUM329" s="1974"/>
      <c r="AUN329" s="1974"/>
      <c r="AUO329" s="1974"/>
      <c r="AUP329" s="1974"/>
      <c r="AUQ329" s="1974"/>
      <c r="AUR329" s="1974"/>
      <c r="AUS329" s="1974"/>
      <c r="AUT329" s="1974"/>
      <c r="AUU329" s="1974"/>
      <c r="AUV329" s="1974"/>
      <c r="AUW329" s="1974"/>
      <c r="AUX329" s="1974"/>
      <c r="AUY329" s="1974"/>
    </row>
    <row r="330" spans="1214:1247">
      <c r="ATR330" s="1974"/>
      <c r="ATS330" s="1974"/>
      <c r="ATT330" s="1974"/>
      <c r="ATU330" s="1974"/>
      <c r="ATV330" s="1974"/>
      <c r="ATW330" s="1974"/>
      <c r="ATX330" s="1974"/>
      <c r="ATY330" s="1974"/>
      <c r="ATZ330" s="1974"/>
      <c r="AUA330" s="1974"/>
      <c r="AUB330" s="1974"/>
      <c r="AUC330" s="1974"/>
      <c r="AUD330" s="1974"/>
      <c r="AUE330" s="1974"/>
      <c r="AUF330" s="1974"/>
      <c r="AUH330" s="1974"/>
      <c r="AUI330" s="1974"/>
      <c r="AUJ330" s="1974"/>
      <c r="AUK330" s="1974"/>
      <c r="AUL330" s="1974"/>
      <c r="AUM330" s="1974"/>
      <c r="AUN330" s="1974"/>
      <c r="AUO330" s="1974"/>
      <c r="AUP330" s="1974"/>
      <c r="AUQ330" s="1974"/>
      <c r="AUR330" s="1974"/>
      <c r="AUS330" s="1974"/>
      <c r="AUT330" s="1974"/>
      <c r="AUU330" s="1974"/>
      <c r="AUV330" s="1974"/>
      <c r="AUW330" s="1974"/>
      <c r="AUX330" s="1974"/>
      <c r="AUY330" s="1974"/>
    </row>
    <row r="331" spans="1214:1247">
      <c r="ATR331" s="1974"/>
      <c r="ATS331" s="1974"/>
      <c r="ATT331" s="1974"/>
      <c r="ATU331" s="1974"/>
      <c r="ATV331" s="1974"/>
      <c r="ATW331" s="1974"/>
      <c r="ATX331" s="1974"/>
      <c r="ATY331" s="1974"/>
      <c r="ATZ331" s="1974"/>
      <c r="AUA331" s="1974"/>
      <c r="AUB331" s="1974"/>
      <c r="AUC331" s="1974"/>
      <c r="AUD331" s="1974"/>
      <c r="AUE331" s="1974"/>
      <c r="AUF331" s="1974"/>
      <c r="AUH331" s="1974"/>
      <c r="AUI331" s="1974"/>
      <c r="AUJ331" s="1974"/>
      <c r="AUK331" s="1974"/>
      <c r="AUL331" s="1974"/>
      <c r="AUM331" s="1974"/>
      <c r="AUN331" s="1974"/>
      <c r="AUO331" s="1974"/>
      <c r="AUP331" s="1974"/>
      <c r="AUQ331" s="1974"/>
      <c r="AUR331" s="1974"/>
      <c r="AUS331" s="1974"/>
      <c r="AUT331" s="1974"/>
      <c r="AUU331" s="1974"/>
      <c r="AUV331" s="1974"/>
      <c r="AUW331" s="1974"/>
      <c r="AUX331" s="1974"/>
      <c r="AUY331" s="1974"/>
    </row>
    <row r="332" spans="1214:1247">
      <c r="ATR332" s="1974"/>
      <c r="ATS332" s="1974"/>
      <c r="ATT332" s="1974"/>
      <c r="ATU332" s="1974"/>
      <c r="ATV332" s="1974"/>
      <c r="ATW332" s="1974"/>
      <c r="ATX332" s="1974"/>
      <c r="ATY332" s="1974"/>
      <c r="ATZ332" s="1974"/>
      <c r="AUA332" s="1974"/>
      <c r="AUB332" s="1974"/>
      <c r="AUC332" s="1974"/>
      <c r="AUD332" s="1974"/>
      <c r="AUE332" s="1974"/>
      <c r="AUF332" s="1974"/>
      <c r="AUH332" s="1974"/>
      <c r="AUI332" s="1974"/>
      <c r="AUJ332" s="1974"/>
      <c r="AUK332" s="1974"/>
      <c r="AUL332" s="1974"/>
      <c r="AUM332" s="1974"/>
      <c r="AUN332" s="1974"/>
      <c r="AUO332" s="1974"/>
      <c r="AUP332" s="1974"/>
      <c r="AUQ332" s="1974"/>
      <c r="AUR332" s="1974"/>
      <c r="AUS332" s="1974"/>
      <c r="AUT332" s="1974"/>
      <c r="AUU332" s="1974"/>
      <c r="AUV332" s="1974"/>
      <c r="AUW332" s="1974"/>
      <c r="AUX332" s="1974"/>
      <c r="AUY332" s="1974"/>
    </row>
    <row r="333" spans="1214:1247">
      <c r="ATR333" s="1974"/>
      <c r="ATS333" s="1974"/>
      <c r="ATT333" s="1974"/>
      <c r="ATU333" s="1974"/>
      <c r="ATV333" s="1974"/>
      <c r="ATW333" s="1974"/>
      <c r="ATX333" s="1974"/>
      <c r="ATY333" s="1974"/>
      <c r="ATZ333" s="1974"/>
      <c r="AUA333" s="1974"/>
      <c r="AUB333" s="1974"/>
      <c r="AUC333" s="1974"/>
      <c r="AUD333" s="1974"/>
      <c r="AUE333" s="1974"/>
      <c r="AUF333" s="1974"/>
      <c r="AUH333" s="1974"/>
      <c r="AUI333" s="1974"/>
      <c r="AUJ333" s="1974"/>
      <c r="AUK333" s="1974"/>
      <c r="AUL333" s="1974"/>
      <c r="AUM333" s="1974"/>
      <c r="AUN333" s="1974"/>
      <c r="AUO333" s="1974"/>
      <c r="AUP333" s="1974"/>
      <c r="AUQ333" s="1974"/>
      <c r="AUR333" s="1974"/>
      <c r="AUS333" s="1974"/>
      <c r="AUT333" s="1974"/>
      <c r="AUU333" s="1974"/>
      <c r="AUV333" s="1974"/>
      <c r="AUW333" s="1974"/>
      <c r="AUX333" s="1974"/>
      <c r="AUY333" s="1974"/>
    </row>
    <row r="334" spans="1214:1247">
      <c r="ATR334" s="1974"/>
      <c r="ATS334" s="1974"/>
      <c r="ATT334" s="1974"/>
      <c r="ATU334" s="1974"/>
      <c r="ATV334" s="1974"/>
      <c r="ATW334" s="1974"/>
      <c r="ATX334" s="1974"/>
      <c r="ATY334" s="1974"/>
      <c r="ATZ334" s="1974"/>
      <c r="AUA334" s="1974"/>
      <c r="AUB334" s="1974"/>
      <c r="AUC334" s="1974"/>
      <c r="AUD334" s="1974"/>
      <c r="AUE334" s="1974"/>
      <c r="AUF334" s="1974"/>
      <c r="AUH334" s="1974"/>
      <c r="AUI334" s="1974"/>
      <c r="AUJ334" s="1974"/>
      <c r="AUK334" s="1974"/>
      <c r="AUL334" s="1974"/>
      <c r="AUM334" s="1974"/>
      <c r="AUN334" s="1974"/>
      <c r="AUO334" s="1974"/>
      <c r="AUP334" s="1974"/>
      <c r="AUQ334" s="1974"/>
      <c r="AUR334" s="1974"/>
      <c r="AUS334" s="1974"/>
      <c r="AUT334" s="1974"/>
      <c r="AUU334" s="1974"/>
      <c r="AUV334" s="1974"/>
      <c r="AUW334" s="1974"/>
      <c r="AUX334" s="1974"/>
      <c r="AUY334" s="1974"/>
    </row>
    <row r="335" spans="1214:1247">
      <c r="ATR335" s="1974"/>
      <c r="ATS335" s="1974"/>
      <c r="ATT335" s="1974"/>
      <c r="ATU335" s="1974"/>
      <c r="ATV335" s="1974"/>
      <c r="ATW335" s="1974"/>
      <c r="ATX335" s="1974"/>
      <c r="ATY335" s="1974"/>
      <c r="ATZ335" s="1974"/>
      <c r="AUA335" s="1974"/>
      <c r="AUB335" s="1974"/>
      <c r="AUC335" s="1974"/>
      <c r="AUD335" s="1974"/>
      <c r="AUE335" s="1974"/>
      <c r="AUF335" s="1974"/>
      <c r="AUH335" s="1974"/>
      <c r="AUI335" s="1974"/>
      <c r="AUJ335" s="1974"/>
      <c r="AUK335" s="1974"/>
      <c r="AUL335" s="1974"/>
      <c r="AUM335" s="1974"/>
      <c r="AUN335" s="1974"/>
      <c r="AUO335" s="1974"/>
      <c r="AUP335" s="1974"/>
      <c r="AUQ335" s="1974"/>
      <c r="AUR335" s="1974"/>
      <c r="AUS335" s="1974"/>
      <c r="AUT335" s="1974"/>
      <c r="AUU335" s="1974"/>
      <c r="AUV335" s="1974"/>
      <c r="AUW335" s="1974"/>
      <c r="AUX335" s="1974"/>
      <c r="AUY335" s="1974"/>
    </row>
    <row r="336" spans="1214:1247">
      <c r="ATR336" s="1974"/>
      <c r="ATS336" s="1974"/>
      <c r="ATT336" s="1974"/>
      <c r="ATU336" s="1974"/>
      <c r="ATV336" s="1974"/>
      <c r="ATW336" s="1974"/>
      <c r="ATX336" s="1974"/>
      <c r="ATY336" s="1974"/>
      <c r="ATZ336" s="1974"/>
      <c r="AUA336" s="1974"/>
      <c r="AUB336" s="1974"/>
      <c r="AUC336" s="1974"/>
      <c r="AUD336" s="1974"/>
      <c r="AUE336" s="1974"/>
      <c r="AUF336" s="1974"/>
      <c r="AUH336" s="1974"/>
      <c r="AUI336" s="1974"/>
      <c r="AUJ336" s="1974"/>
      <c r="AUK336" s="1974"/>
      <c r="AUL336" s="1974"/>
      <c r="AUM336" s="1974"/>
      <c r="AUN336" s="1974"/>
      <c r="AUO336" s="1974"/>
      <c r="AUP336" s="1974"/>
      <c r="AUQ336" s="1974"/>
      <c r="AUR336" s="1974"/>
      <c r="AUS336" s="1974"/>
      <c r="AUT336" s="1974"/>
      <c r="AUU336" s="1974"/>
      <c r="AUV336" s="1974"/>
      <c r="AUW336" s="1974"/>
      <c r="AUX336" s="1974"/>
      <c r="AUY336" s="1974"/>
    </row>
    <row r="337" spans="1214:1247">
      <c r="ATR337" s="1974"/>
      <c r="ATS337" s="1974"/>
      <c r="ATT337" s="1974"/>
      <c r="ATU337" s="1974"/>
      <c r="ATV337" s="1974"/>
      <c r="ATW337" s="1974"/>
      <c r="ATX337" s="1974"/>
      <c r="ATY337" s="1974"/>
      <c r="ATZ337" s="1974"/>
      <c r="AUA337" s="1974"/>
      <c r="AUB337" s="1974"/>
      <c r="AUC337" s="1974"/>
      <c r="AUD337" s="1974"/>
      <c r="AUE337" s="1974"/>
      <c r="AUF337" s="1974"/>
      <c r="AUH337" s="1974"/>
      <c r="AUI337" s="1974"/>
      <c r="AUJ337" s="1974"/>
      <c r="AUK337" s="1974"/>
      <c r="AUL337" s="1974"/>
      <c r="AUM337" s="1974"/>
      <c r="AUN337" s="1974"/>
      <c r="AUO337" s="1974"/>
      <c r="AUP337" s="1974"/>
      <c r="AUQ337" s="1974"/>
      <c r="AUR337" s="1974"/>
      <c r="AUS337" s="1974"/>
      <c r="AUT337" s="1974"/>
      <c r="AUU337" s="1974"/>
      <c r="AUV337" s="1974"/>
      <c r="AUW337" s="1974"/>
      <c r="AUX337" s="1974"/>
      <c r="AUY337" s="1974"/>
    </row>
    <row r="338" spans="1214:1247">
      <c r="ATR338" s="1974"/>
      <c r="ATS338" s="1974"/>
      <c r="ATT338" s="1974"/>
      <c r="ATU338" s="1974"/>
      <c r="ATV338" s="1974"/>
      <c r="ATW338" s="1974"/>
      <c r="ATX338" s="1974"/>
      <c r="ATY338" s="1974"/>
      <c r="ATZ338" s="1974"/>
      <c r="AUA338" s="1974"/>
      <c r="AUB338" s="1974"/>
      <c r="AUC338" s="1974"/>
      <c r="AUD338" s="1974"/>
      <c r="AUE338" s="1974"/>
      <c r="AUF338" s="1974"/>
      <c r="AUH338" s="1974"/>
      <c r="AUI338" s="1974"/>
      <c r="AUJ338" s="1974"/>
      <c r="AUK338" s="1974"/>
      <c r="AUL338" s="1974"/>
      <c r="AUM338" s="1974"/>
      <c r="AUN338" s="1974"/>
      <c r="AUO338" s="1974"/>
      <c r="AUP338" s="1974"/>
      <c r="AUQ338" s="1974"/>
      <c r="AUR338" s="1974"/>
      <c r="AUS338" s="1974"/>
      <c r="AUT338" s="1974"/>
      <c r="AUU338" s="1974"/>
      <c r="AUV338" s="1974"/>
      <c r="AUW338" s="1974"/>
      <c r="AUX338" s="1974"/>
      <c r="AUY338" s="1974"/>
    </row>
    <row r="339" spans="1214:1247">
      <c r="ATR339" s="1974"/>
      <c r="ATS339" s="1974"/>
      <c r="ATT339" s="1974"/>
      <c r="ATU339" s="1974"/>
      <c r="ATV339" s="1974"/>
      <c r="ATW339" s="1974"/>
      <c r="ATX339" s="1974"/>
      <c r="ATY339" s="1974"/>
      <c r="ATZ339" s="1974"/>
      <c r="AUA339" s="1974"/>
      <c r="AUB339" s="1974"/>
      <c r="AUC339" s="1974"/>
      <c r="AUD339" s="1974"/>
      <c r="AUE339" s="1974"/>
      <c r="AUF339" s="1974"/>
      <c r="AUH339" s="1974"/>
      <c r="AUI339" s="1974"/>
      <c r="AUJ339" s="1974"/>
      <c r="AUK339" s="1974"/>
      <c r="AUL339" s="1974"/>
      <c r="AUM339" s="1974"/>
      <c r="AUN339" s="1974"/>
      <c r="AUO339" s="1974"/>
      <c r="AUP339" s="1974"/>
      <c r="AUQ339" s="1974"/>
      <c r="AUR339" s="1974"/>
      <c r="AUS339" s="1974"/>
      <c r="AUT339" s="1974"/>
      <c r="AUU339" s="1974"/>
      <c r="AUV339" s="1974"/>
      <c r="AUW339" s="1974"/>
      <c r="AUX339" s="1974"/>
      <c r="AUY339" s="1974"/>
    </row>
    <row r="340" spans="1214:1247">
      <c r="ATR340" s="1974"/>
      <c r="ATS340" s="1974"/>
      <c r="ATT340" s="1974"/>
      <c r="ATU340" s="1974"/>
      <c r="ATV340" s="1974"/>
      <c r="ATW340" s="1974"/>
      <c r="ATX340" s="1974"/>
      <c r="ATY340" s="1974"/>
      <c r="ATZ340" s="1974"/>
      <c r="AUA340" s="1974"/>
      <c r="AUB340" s="1974"/>
      <c r="AUC340" s="1974"/>
      <c r="AUD340" s="1974"/>
      <c r="AUE340" s="1974"/>
      <c r="AUF340" s="1974"/>
      <c r="AUH340" s="1974"/>
      <c r="AUI340" s="1974"/>
      <c r="AUJ340" s="1974"/>
      <c r="AUK340" s="1974"/>
      <c r="AUL340" s="1974"/>
      <c r="AUM340" s="1974"/>
      <c r="AUN340" s="1974"/>
      <c r="AUO340" s="1974"/>
      <c r="AUP340" s="1974"/>
      <c r="AUQ340" s="1974"/>
      <c r="AUR340" s="1974"/>
      <c r="AUS340" s="1974"/>
      <c r="AUT340" s="1974"/>
      <c r="AUU340" s="1974"/>
      <c r="AUV340" s="1974"/>
      <c r="AUW340" s="1974"/>
      <c r="AUX340" s="1974"/>
      <c r="AUY340" s="1974"/>
    </row>
    <row r="341" spans="1214:1247">
      <c r="ATR341" s="1974"/>
      <c r="ATS341" s="1974"/>
      <c r="ATT341" s="1974"/>
      <c r="ATU341" s="1974"/>
      <c r="ATV341" s="1974"/>
      <c r="ATW341" s="1974"/>
      <c r="ATX341" s="1974"/>
      <c r="ATY341" s="1974"/>
      <c r="ATZ341" s="1974"/>
      <c r="AUA341" s="1974"/>
      <c r="AUB341" s="1974"/>
      <c r="AUC341" s="1974"/>
      <c r="AUD341" s="1974"/>
      <c r="AUE341" s="1974"/>
      <c r="AUF341" s="1974"/>
      <c r="AUH341" s="1974"/>
      <c r="AUI341" s="1974"/>
      <c r="AUJ341" s="1974"/>
      <c r="AUK341" s="1974"/>
      <c r="AUL341" s="1974"/>
      <c r="AUM341" s="1974"/>
      <c r="AUN341" s="1974"/>
      <c r="AUO341" s="1974"/>
      <c r="AUP341" s="1974"/>
      <c r="AUQ341" s="1974"/>
      <c r="AUR341" s="1974"/>
      <c r="AUS341" s="1974"/>
      <c r="AUT341" s="1974"/>
      <c r="AUU341" s="1974"/>
      <c r="AUV341" s="1974"/>
      <c r="AUW341" s="1974"/>
      <c r="AUX341" s="1974"/>
      <c r="AUY341" s="1974"/>
    </row>
    <row r="342" spans="1214:1247">
      <c r="ATR342" s="1974"/>
      <c r="ATS342" s="1974"/>
      <c r="ATT342" s="1974"/>
      <c r="ATU342" s="1974"/>
      <c r="ATV342" s="1974"/>
      <c r="ATW342" s="1974"/>
      <c r="ATX342" s="1974"/>
      <c r="ATY342" s="1974"/>
      <c r="ATZ342" s="1974"/>
      <c r="AUA342" s="1974"/>
      <c r="AUB342" s="1974"/>
      <c r="AUC342" s="1974"/>
      <c r="AUD342" s="1974"/>
      <c r="AUE342" s="1974"/>
      <c r="AUF342" s="1974"/>
      <c r="AUH342" s="1974"/>
      <c r="AUI342" s="1974"/>
      <c r="AUJ342" s="1974"/>
      <c r="AUK342" s="1974"/>
      <c r="AUL342" s="1974"/>
      <c r="AUM342" s="1974"/>
      <c r="AUN342" s="1974"/>
      <c r="AUO342" s="1974"/>
      <c r="AUP342" s="1974"/>
      <c r="AUQ342" s="1974"/>
      <c r="AUR342" s="1974"/>
      <c r="AUS342" s="1974"/>
      <c r="AUT342" s="1974"/>
      <c r="AUU342" s="1974"/>
      <c r="AUV342" s="1974"/>
      <c r="AUW342" s="1974"/>
      <c r="AUX342" s="1974"/>
      <c r="AUY342" s="1974"/>
    </row>
    <row r="343" spans="1214:1247">
      <c r="ATR343" s="1974"/>
      <c r="ATS343" s="1974"/>
      <c r="ATT343" s="1974"/>
      <c r="ATU343" s="1974"/>
      <c r="ATV343" s="1974"/>
      <c r="ATW343" s="1974"/>
      <c r="ATX343" s="1974"/>
      <c r="ATY343" s="1974"/>
      <c r="ATZ343" s="1974"/>
      <c r="AUA343" s="1974"/>
      <c r="AUB343" s="1974"/>
      <c r="AUC343" s="1974"/>
      <c r="AUD343" s="1974"/>
      <c r="AUE343" s="1974"/>
      <c r="AUF343" s="1974"/>
      <c r="AUH343" s="1974"/>
      <c r="AUI343" s="1974"/>
      <c r="AUJ343" s="1974"/>
      <c r="AUK343" s="1974"/>
      <c r="AUL343" s="1974"/>
      <c r="AUM343" s="1974"/>
      <c r="AUN343" s="1974"/>
      <c r="AUO343" s="1974"/>
      <c r="AUP343" s="1974"/>
      <c r="AUQ343" s="1974"/>
      <c r="AUR343" s="1974"/>
      <c r="AUS343" s="1974"/>
      <c r="AUT343" s="1974"/>
      <c r="AUU343" s="1974"/>
      <c r="AUV343" s="1974"/>
      <c r="AUW343" s="1974"/>
      <c r="AUX343" s="1974"/>
      <c r="AUY343" s="1974"/>
    </row>
    <row r="344" spans="1214:1247">
      <c r="ATR344" s="1974"/>
      <c r="ATS344" s="1974"/>
      <c r="ATT344" s="1974"/>
      <c r="ATU344" s="1974"/>
      <c r="ATV344" s="1974"/>
      <c r="ATW344" s="1974"/>
      <c r="ATX344" s="1974"/>
      <c r="ATY344" s="1974"/>
      <c r="ATZ344" s="1974"/>
      <c r="AUA344" s="1974"/>
      <c r="AUB344" s="1974"/>
      <c r="AUC344" s="1974"/>
      <c r="AUD344" s="1974"/>
      <c r="AUE344" s="1974"/>
      <c r="AUF344" s="1974"/>
      <c r="AUH344" s="1974"/>
      <c r="AUI344" s="1974"/>
      <c r="AUJ344" s="1974"/>
      <c r="AUK344" s="1974"/>
      <c r="AUL344" s="1974"/>
      <c r="AUM344" s="1974"/>
      <c r="AUN344" s="1974"/>
      <c r="AUO344" s="1974"/>
      <c r="AUP344" s="1974"/>
      <c r="AUQ344" s="1974"/>
      <c r="AUR344" s="1974"/>
      <c r="AUS344" s="1974"/>
      <c r="AUT344" s="1974"/>
      <c r="AUU344" s="1974"/>
      <c r="AUV344" s="1974"/>
      <c r="AUW344" s="1974"/>
      <c r="AUX344" s="1974"/>
      <c r="AUY344" s="1974"/>
    </row>
    <row r="345" spans="1214:1247">
      <c r="ATR345" s="1974"/>
      <c r="ATS345" s="1974"/>
      <c r="ATT345" s="1974"/>
      <c r="ATU345" s="1974"/>
      <c r="ATV345" s="1974"/>
      <c r="ATW345" s="1974"/>
      <c r="ATX345" s="1974"/>
      <c r="ATY345" s="1974"/>
      <c r="ATZ345" s="1974"/>
      <c r="AUA345" s="1974"/>
      <c r="AUB345" s="1974"/>
      <c r="AUC345" s="1974"/>
      <c r="AUD345" s="1974"/>
      <c r="AUE345" s="1974"/>
      <c r="AUF345" s="1974"/>
      <c r="AUH345" s="1974"/>
      <c r="AUI345" s="1974"/>
      <c r="AUJ345" s="1974"/>
      <c r="AUK345" s="1974"/>
      <c r="AUL345" s="1974"/>
      <c r="AUM345" s="1974"/>
      <c r="AUN345" s="1974"/>
      <c r="AUO345" s="1974"/>
      <c r="AUP345" s="1974"/>
      <c r="AUQ345" s="1974"/>
      <c r="AUR345" s="1974"/>
      <c r="AUS345" s="1974"/>
      <c r="AUT345" s="1974"/>
      <c r="AUU345" s="1974"/>
      <c r="AUV345" s="1974"/>
      <c r="AUW345" s="1974"/>
      <c r="AUX345" s="1974"/>
      <c r="AUY345" s="1974"/>
    </row>
    <row r="346" spans="1214:1247">
      <c r="ATR346" s="1974"/>
      <c r="ATS346" s="1974"/>
      <c r="ATT346" s="1974"/>
      <c r="ATU346" s="1974"/>
      <c r="ATV346" s="1974"/>
      <c r="ATW346" s="1974"/>
      <c r="ATX346" s="1974"/>
      <c r="ATY346" s="1974"/>
      <c r="ATZ346" s="1974"/>
      <c r="AUA346" s="1974"/>
      <c r="AUB346" s="1974"/>
      <c r="AUC346" s="1974"/>
      <c r="AUD346" s="1974"/>
      <c r="AUE346" s="1974"/>
      <c r="AUF346" s="1974"/>
      <c r="AUH346" s="1974"/>
      <c r="AUI346" s="1974"/>
      <c r="AUJ346" s="1974"/>
      <c r="AUK346" s="1974"/>
      <c r="AUL346" s="1974"/>
      <c r="AUM346" s="1974"/>
      <c r="AUN346" s="1974"/>
      <c r="AUO346" s="1974"/>
      <c r="AUP346" s="1974"/>
      <c r="AUQ346" s="1974"/>
      <c r="AUR346" s="1974"/>
      <c r="AUS346" s="1974"/>
      <c r="AUT346" s="1974"/>
      <c r="AUU346" s="1974"/>
      <c r="AUV346" s="1974"/>
      <c r="AUW346" s="1974"/>
      <c r="AUX346" s="1974"/>
      <c r="AUY346" s="1974"/>
    </row>
    <row r="347" spans="1214:1247">
      <c r="ATR347" s="1974"/>
      <c r="ATS347" s="1974"/>
      <c r="ATT347" s="1974"/>
      <c r="ATU347" s="1974"/>
      <c r="ATV347" s="1974"/>
      <c r="ATW347" s="1974"/>
      <c r="ATX347" s="1974"/>
      <c r="ATY347" s="1974"/>
      <c r="ATZ347" s="1974"/>
      <c r="AUA347" s="1974"/>
      <c r="AUB347" s="1974"/>
      <c r="AUC347" s="1974"/>
      <c r="AUD347" s="1974"/>
      <c r="AUE347" s="1974"/>
      <c r="AUF347" s="1974"/>
      <c r="AUH347" s="1974"/>
      <c r="AUI347" s="1974"/>
      <c r="AUJ347" s="1974"/>
      <c r="AUK347" s="1974"/>
      <c r="AUL347" s="1974"/>
      <c r="AUM347" s="1974"/>
      <c r="AUN347" s="1974"/>
      <c r="AUO347" s="1974"/>
      <c r="AUP347" s="1974"/>
      <c r="AUQ347" s="1974"/>
      <c r="AUR347" s="1974"/>
      <c r="AUS347" s="1974"/>
      <c r="AUT347" s="1974"/>
      <c r="AUU347" s="1974"/>
      <c r="AUV347" s="1974"/>
      <c r="AUW347" s="1974"/>
      <c r="AUX347" s="1974"/>
      <c r="AUY347" s="1974"/>
    </row>
    <row r="348" spans="1214:1247">
      <c r="ATR348" s="1974"/>
      <c r="ATS348" s="1974"/>
      <c r="ATT348" s="1974"/>
      <c r="ATU348" s="1974"/>
      <c r="ATV348" s="1974"/>
      <c r="ATW348" s="1974"/>
      <c r="ATX348" s="1974"/>
      <c r="ATY348" s="1974"/>
      <c r="ATZ348" s="1974"/>
      <c r="AUA348" s="1974"/>
      <c r="AUB348" s="1974"/>
      <c r="AUC348" s="1974"/>
      <c r="AUD348" s="1974"/>
      <c r="AUE348" s="1974"/>
      <c r="AUF348" s="1974"/>
      <c r="AUH348" s="1974"/>
      <c r="AUI348" s="1974"/>
      <c r="AUJ348" s="1974"/>
      <c r="AUK348" s="1974"/>
      <c r="AUL348" s="1974"/>
      <c r="AUM348" s="1974"/>
      <c r="AUN348" s="1974"/>
      <c r="AUO348" s="1974"/>
      <c r="AUP348" s="1974"/>
      <c r="AUQ348" s="1974"/>
      <c r="AUR348" s="1974"/>
      <c r="AUS348" s="1974"/>
      <c r="AUT348" s="1974"/>
      <c r="AUU348" s="1974"/>
      <c r="AUV348" s="1974"/>
      <c r="AUW348" s="1974"/>
      <c r="AUX348" s="1974"/>
      <c r="AUY348" s="1974"/>
    </row>
    <row r="349" spans="1214:1247">
      <c r="ATR349" s="1974"/>
      <c r="ATS349" s="1974"/>
      <c r="ATT349" s="1974"/>
      <c r="ATU349" s="1974"/>
      <c r="ATV349" s="1974"/>
      <c r="ATW349" s="1974"/>
      <c r="ATX349" s="1974"/>
      <c r="ATY349" s="1974"/>
      <c r="ATZ349" s="1974"/>
      <c r="AUA349" s="1974"/>
      <c r="AUB349" s="1974"/>
      <c r="AUC349" s="1974"/>
      <c r="AUD349" s="1974"/>
      <c r="AUE349" s="1974"/>
      <c r="AUF349" s="1974"/>
      <c r="AUH349" s="1974"/>
      <c r="AUI349" s="1974"/>
      <c r="AUJ349" s="1974"/>
      <c r="AUK349" s="1974"/>
      <c r="AUL349" s="1974"/>
      <c r="AUM349" s="1974"/>
      <c r="AUN349" s="1974"/>
      <c r="AUO349" s="1974"/>
      <c r="AUP349" s="1974"/>
      <c r="AUQ349" s="1974"/>
      <c r="AUR349" s="1974"/>
      <c r="AUS349" s="1974"/>
      <c r="AUT349" s="1974"/>
      <c r="AUU349" s="1974"/>
      <c r="AUV349" s="1974"/>
      <c r="AUW349" s="1974"/>
      <c r="AUX349" s="1974"/>
      <c r="AUY349" s="1974"/>
    </row>
    <row r="350" spans="1214:1247">
      <c r="ATR350" s="1974"/>
      <c r="ATS350" s="1974"/>
      <c r="ATT350" s="1974"/>
      <c r="ATU350" s="1974"/>
      <c r="ATV350" s="1974"/>
      <c r="ATW350" s="1974"/>
      <c r="ATX350" s="1974"/>
      <c r="ATY350" s="1974"/>
      <c r="ATZ350" s="1974"/>
      <c r="AUA350" s="1974"/>
      <c r="AUB350" s="1974"/>
      <c r="AUC350" s="1974"/>
      <c r="AUD350" s="1974"/>
      <c r="AUE350" s="1974"/>
      <c r="AUF350" s="1974"/>
      <c r="AUH350" s="1974"/>
      <c r="AUI350" s="1974"/>
      <c r="AUJ350" s="1974"/>
      <c r="AUK350" s="1974"/>
      <c r="AUL350" s="1974"/>
      <c r="AUM350" s="1974"/>
      <c r="AUN350" s="1974"/>
      <c r="AUO350" s="1974"/>
      <c r="AUP350" s="1974"/>
      <c r="AUQ350" s="1974"/>
      <c r="AUR350" s="1974"/>
      <c r="AUS350" s="1974"/>
      <c r="AUT350" s="1974"/>
      <c r="AUU350" s="1974"/>
      <c r="AUV350" s="1974"/>
      <c r="AUW350" s="1974"/>
      <c r="AUX350" s="1974"/>
      <c r="AUY350" s="1974"/>
    </row>
    <row r="351" spans="1214:1247">
      <c r="ATR351" s="1974"/>
      <c r="ATS351" s="1974"/>
      <c r="ATT351" s="1974"/>
      <c r="ATU351" s="1974"/>
      <c r="ATV351" s="1974"/>
      <c r="ATW351" s="1974"/>
      <c r="ATX351" s="1974"/>
      <c r="ATY351" s="1974"/>
      <c r="ATZ351" s="1974"/>
      <c r="AUA351" s="1974"/>
      <c r="AUB351" s="1974"/>
      <c r="AUC351" s="1974"/>
      <c r="AUD351" s="1974"/>
      <c r="AUE351" s="1974"/>
      <c r="AUF351" s="1974"/>
      <c r="AUH351" s="1974"/>
      <c r="AUI351" s="1974"/>
      <c r="AUJ351" s="1974"/>
      <c r="AUK351" s="1974"/>
      <c r="AUL351" s="1974"/>
      <c r="AUM351" s="1974"/>
      <c r="AUN351" s="1974"/>
      <c r="AUO351" s="1974"/>
      <c r="AUP351" s="1974"/>
      <c r="AUQ351" s="1974"/>
      <c r="AUR351" s="1974"/>
      <c r="AUS351" s="1974"/>
      <c r="AUT351" s="1974"/>
      <c r="AUU351" s="1974"/>
      <c r="AUV351" s="1974"/>
      <c r="AUW351" s="1974"/>
      <c r="AUX351" s="1974"/>
      <c r="AUY351" s="1974"/>
    </row>
    <row r="352" spans="1214:1247">
      <c r="ATR352" s="1974"/>
      <c r="ATS352" s="1974"/>
      <c r="ATT352" s="1974"/>
      <c r="ATU352" s="1974"/>
      <c r="ATV352" s="1974"/>
      <c r="ATW352" s="1974"/>
      <c r="ATX352" s="1974"/>
      <c r="ATY352" s="1974"/>
      <c r="ATZ352" s="1974"/>
      <c r="AUA352" s="1974"/>
      <c r="AUB352" s="1974"/>
      <c r="AUC352" s="1974"/>
      <c r="AUD352" s="1974"/>
      <c r="AUE352" s="1974"/>
      <c r="AUF352" s="1974"/>
      <c r="AUH352" s="1974"/>
      <c r="AUI352" s="1974"/>
      <c r="AUJ352" s="1974"/>
      <c r="AUK352" s="1974"/>
      <c r="AUL352" s="1974"/>
      <c r="AUM352" s="1974"/>
      <c r="AUN352" s="1974"/>
      <c r="AUO352" s="1974"/>
      <c r="AUP352" s="1974"/>
      <c r="AUQ352" s="1974"/>
      <c r="AUR352" s="1974"/>
      <c r="AUS352" s="1974"/>
      <c r="AUT352" s="1974"/>
      <c r="AUU352" s="1974"/>
      <c r="AUV352" s="1974"/>
      <c r="AUW352" s="1974"/>
      <c r="AUX352" s="1974"/>
      <c r="AUY352" s="1974"/>
    </row>
    <row r="353" spans="1214:1247">
      <c r="ATR353" s="1974"/>
      <c r="ATS353" s="1974"/>
      <c r="ATT353" s="1974"/>
      <c r="ATU353" s="1974"/>
      <c r="ATV353" s="1974"/>
      <c r="ATW353" s="1974"/>
      <c r="ATX353" s="1974"/>
      <c r="ATY353" s="1974"/>
      <c r="ATZ353" s="1974"/>
      <c r="AUA353" s="1974"/>
      <c r="AUB353" s="1974"/>
      <c r="AUC353" s="1974"/>
      <c r="AUD353" s="1974"/>
      <c r="AUE353" s="1974"/>
      <c r="AUF353" s="1974"/>
      <c r="AUH353" s="1974"/>
      <c r="AUI353" s="1974"/>
      <c r="AUJ353" s="1974"/>
      <c r="AUK353" s="1974"/>
      <c r="AUL353" s="1974"/>
      <c r="AUM353" s="1974"/>
      <c r="AUN353" s="1974"/>
      <c r="AUO353" s="1974"/>
      <c r="AUP353" s="1974"/>
      <c r="AUQ353" s="1974"/>
      <c r="AUR353" s="1974"/>
      <c r="AUS353" s="1974"/>
      <c r="AUT353" s="1974"/>
      <c r="AUU353" s="1974"/>
      <c r="AUV353" s="1974"/>
      <c r="AUW353" s="1974"/>
      <c r="AUX353" s="1974"/>
      <c r="AUY353" s="1974"/>
    </row>
    <row r="354" spans="1214:1247">
      <c r="ATR354" s="1974"/>
      <c r="ATS354" s="1974"/>
      <c r="ATT354" s="1974"/>
      <c r="ATU354" s="1974"/>
      <c r="ATV354" s="1974"/>
      <c r="ATW354" s="1974"/>
      <c r="ATX354" s="1974"/>
      <c r="ATY354" s="1974"/>
      <c r="ATZ354" s="1974"/>
      <c r="AUA354" s="1974"/>
      <c r="AUB354" s="1974"/>
      <c r="AUC354" s="1974"/>
      <c r="AUD354" s="1974"/>
      <c r="AUE354" s="1974"/>
      <c r="AUF354" s="1974"/>
      <c r="AUH354" s="1974"/>
      <c r="AUI354" s="1974"/>
      <c r="AUJ354" s="1974"/>
      <c r="AUK354" s="1974"/>
      <c r="AUL354" s="1974"/>
      <c r="AUM354" s="1974"/>
      <c r="AUN354" s="1974"/>
      <c r="AUO354" s="1974"/>
      <c r="AUP354" s="1974"/>
      <c r="AUQ354" s="1974"/>
      <c r="AUR354" s="1974"/>
      <c r="AUS354" s="1974"/>
      <c r="AUT354" s="1974"/>
      <c r="AUU354" s="1974"/>
      <c r="AUV354" s="1974"/>
      <c r="AUW354" s="1974"/>
      <c r="AUX354" s="1974"/>
      <c r="AUY354" s="1974"/>
    </row>
    <row r="355" spans="1214:1247">
      <c r="ATR355" s="1974"/>
      <c r="ATS355" s="1974"/>
      <c r="ATT355" s="1974"/>
      <c r="ATU355" s="1974"/>
      <c r="ATV355" s="1974"/>
      <c r="ATW355" s="1974"/>
      <c r="ATX355" s="1974"/>
      <c r="ATY355" s="1974"/>
      <c r="ATZ355" s="1974"/>
      <c r="AUA355" s="1974"/>
      <c r="AUB355" s="1974"/>
      <c r="AUC355" s="1974"/>
      <c r="AUD355" s="1974"/>
      <c r="AUE355" s="1974"/>
      <c r="AUF355" s="1974"/>
      <c r="AUH355" s="1974"/>
      <c r="AUI355" s="1974"/>
      <c r="AUJ355" s="1974"/>
      <c r="AUK355" s="1974"/>
      <c r="AUL355" s="1974"/>
      <c r="AUM355" s="1974"/>
      <c r="AUN355" s="1974"/>
      <c r="AUO355" s="1974"/>
      <c r="AUP355" s="1974"/>
      <c r="AUQ355" s="1974"/>
      <c r="AUR355" s="1974"/>
      <c r="AUS355" s="1974"/>
      <c r="AUT355" s="1974"/>
      <c r="AUU355" s="1974"/>
      <c r="AUV355" s="1974"/>
      <c r="AUW355" s="1974"/>
      <c r="AUX355" s="1974"/>
      <c r="AUY355" s="1974"/>
    </row>
    <row r="356" spans="1214:1247">
      <c r="ATR356" s="1974"/>
      <c r="ATS356" s="1974"/>
      <c r="ATT356" s="1974"/>
      <c r="ATU356" s="1974"/>
      <c r="ATV356" s="1974"/>
      <c r="ATW356" s="1974"/>
      <c r="ATX356" s="1974"/>
      <c r="ATY356" s="1974"/>
      <c r="ATZ356" s="1974"/>
      <c r="AUA356" s="1974"/>
      <c r="AUB356" s="1974"/>
      <c r="AUC356" s="1974"/>
      <c r="AUD356" s="1974"/>
      <c r="AUE356" s="1974"/>
      <c r="AUF356" s="1974"/>
      <c r="AUH356" s="1974"/>
      <c r="AUI356" s="1974"/>
      <c r="AUJ356" s="1974"/>
      <c r="AUK356" s="1974"/>
      <c r="AUL356" s="1974"/>
      <c r="AUM356" s="1974"/>
      <c r="AUN356" s="1974"/>
      <c r="AUO356" s="1974"/>
      <c r="AUP356" s="1974"/>
      <c r="AUQ356" s="1974"/>
      <c r="AUR356" s="1974"/>
      <c r="AUS356" s="1974"/>
      <c r="AUT356" s="1974"/>
      <c r="AUU356" s="1974"/>
      <c r="AUV356" s="1974"/>
      <c r="AUW356" s="1974"/>
      <c r="AUX356" s="1974"/>
      <c r="AUY356" s="1974"/>
    </row>
    <row r="357" spans="1214:1247">
      <c r="ATR357" s="1974"/>
      <c r="ATS357" s="1974"/>
      <c r="ATT357" s="1974"/>
      <c r="ATU357" s="1974"/>
      <c r="ATV357" s="1974"/>
      <c r="ATW357" s="1974"/>
      <c r="ATX357" s="1974"/>
      <c r="ATY357" s="1974"/>
      <c r="ATZ357" s="1974"/>
      <c r="AUA357" s="1974"/>
      <c r="AUB357" s="1974"/>
      <c r="AUC357" s="1974"/>
      <c r="AUD357" s="1974"/>
      <c r="AUE357" s="1974"/>
      <c r="AUF357" s="1974"/>
      <c r="AUH357" s="1974"/>
      <c r="AUI357" s="1974"/>
      <c r="AUJ357" s="1974"/>
      <c r="AUK357" s="1974"/>
      <c r="AUL357" s="1974"/>
      <c r="AUM357" s="1974"/>
      <c r="AUN357" s="1974"/>
      <c r="AUO357" s="1974"/>
      <c r="AUP357" s="1974"/>
      <c r="AUQ357" s="1974"/>
      <c r="AUR357" s="1974"/>
      <c r="AUS357" s="1974"/>
      <c r="AUT357" s="1974"/>
      <c r="AUU357" s="1974"/>
      <c r="AUV357" s="1974"/>
      <c r="AUW357" s="1974"/>
      <c r="AUX357" s="1974"/>
      <c r="AUY357" s="1974"/>
    </row>
    <row r="358" spans="1214:1247">
      <c r="ATR358" s="1974"/>
      <c r="ATS358" s="1974"/>
      <c r="ATT358" s="1974"/>
      <c r="ATU358" s="1974"/>
      <c r="ATV358" s="1974"/>
      <c r="ATW358" s="1974"/>
      <c r="ATX358" s="1974"/>
      <c r="ATY358" s="1974"/>
      <c r="ATZ358" s="1974"/>
      <c r="AUA358" s="1974"/>
      <c r="AUB358" s="1974"/>
      <c r="AUC358" s="1974"/>
      <c r="AUD358" s="1974"/>
      <c r="AUE358" s="1974"/>
      <c r="AUF358" s="1974"/>
      <c r="AUH358" s="1974"/>
      <c r="AUI358" s="1974"/>
      <c r="AUJ358" s="1974"/>
      <c r="AUK358" s="1974"/>
      <c r="AUL358" s="1974"/>
      <c r="AUM358" s="1974"/>
      <c r="AUN358" s="1974"/>
      <c r="AUO358" s="1974"/>
      <c r="AUP358" s="1974"/>
      <c r="AUQ358" s="1974"/>
      <c r="AUR358" s="1974"/>
      <c r="AUS358" s="1974"/>
      <c r="AUT358" s="1974"/>
      <c r="AUU358" s="1974"/>
      <c r="AUV358" s="1974"/>
      <c r="AUW358" s="1974"/>
      <c r="AUX358" s="1974"/>
      <c r="AUY358" s="1974"/>
    </row>
    <row r="359" spans="1214:1247">
      <c r="ATR359" s="1974"/>
      <c r="ATS359" s="1974"/>
      <c r="ATT359" s="1974"/>
      <c r="ATU359" s="1974"/>
      <c r="ATV359" s="1974"/>
      <c r="ATW359" s="1974"/>
      <c r="ATX359" s="1974"/>
      <c r="ATY359" s="1974"/>
      <c r="ATZ359" s="1974"/>
      <c r="AUA359" s="1974"/>
      <c r="AUB359" s="1974"/>
      <c r="AUC359" s="1974"/>
      <c r="AUD359" s="1974"/>
      <c r="AUE359" s="1974"/>
      <c r="AUF359" s="1974"/>
      <c r="AUH359" s="1974"/>
      <c r="AUI359" s="1974"/>
      <c r="AUJ359" s="1974"/>
      <c r="AUK359" s="1974"/>
      <c r="AUL359" s="1974"/>
      <c r="AUM359" s="1974"/>
      <c r="AUN359" s="1974"/>
      <c r="AUO359" s="1974"/>
      <c r="AUP359" s="1974"/>
      <c r="AUQ359" s="1974"/>
      <c r="AUR359" s="1974"/>
      <c r="AUS359" s="1974"/>
      <c r="AUT359" s="1974"/>
      <c r="AUU359" s="1974"/>
      <c r="AUV359" s="1974"/>
      <c r="AUW359" s="1974"/>
      <c r="AUX359" s="1974"/>
      <c r="AUY359" s="1974"/>
    </row>
    <row r="360" spans="1214:1247">
      <c r="ATR360" s="1974"/>
      <c r="ATS360" s="1974"/>
      <c r="ATT360" s="1974"/>
      <c r="ATU360" s="1974"/>
      <c r="ATV360" s="1974"/>
      <c r="ATW360" s="1974"/>
      <c r="ATX360" s="1974"/>
      <c r="ATY360" s="1974"/>
      <c r="ATZ360" s="1974"/>
      <c r="AUA360" s="1974"/>
      <c r="AUB360" s="1974"/>
      <c r="AUC360" s="1974"/>
      <c r="AUD360" s="1974"/>
      <c r="AUE360" s="1974"/>
      <c r="AUF360" s="1974"/>
      <c r="AUH360" s="1974"/>
      <c r="AUI360" s="1974"/>
      <c r="AUJ360" s="1974"/>
      <c r="AUK360" s="1974"/>
      <c r="AUL360" s="1974"/>
      <c r="AUM360" s="1974"/>
      <c r="AUN360" s="1974"/>
      <c r="AUO360" s="1974"/>
      <c r="AUP360" s="1974"/>
      <c r="AUQ360" s="1974"/>
      <c r="AUR360" s="1974"/>
      <c r="AUS360" s="1974"/>
      <c r="AUT360" s="1974"/>
      <c r="AUU360" s="1974"/>
      <c r="AUV360" s="1974"/>
      <c r="AUW360" s="1974"/>
      <c r="AUX360" s="1974"/>
      <c r="AUY360" s="1974"/>
    </row>
    <row r="361" spans="1214:1247">
      <c r="ATR361" s="1974"/>
      <c r="ATS361" s="1974"/>
      <c r="ATT361" s="1974"/>
      <c r="ATU361" s="1974"/>
      <c r="ATV361" s="1974"/>
      <c r="ATW361" s="1974"/>
      <c r="ATX361" s="1974"/>
      <c r="ATY361" s="1974"/>
      <c r="ATZ361" s="1974"/>
      <c r="AUA361" s="1974"/>
      <c r="AUB361" s="1974"/>
      <c r="AUC361" s="1974"/>
      <c r="AUD361" s="1974"/>
      <c r="AUE361" s="1974"/>
      <c r="AUF361" s="1974"/>
      <c r="AUH361" s="1974"/>
      <c r="AUI361" s="1974"/>
      <c r="AUJ361" s="1974"/>
      <c r="AUK361" s="1974"/>
      <c r="AUL361" s="1974"/>
      <c r="AUM361" s="1974"/>
      <c r="AUN361" s="1974"/>
      <c r="AUO361" s="1974"/>
      <c r="AUP361" s="1974"/>
      <c r="AUQ361" s="1974"/>
      <c r="AUR361" s="1974"/>
      <c r="AUS361" s="1974"/>
      <c r="AUT361" s="1974"/>
      <c r="AUU361" s="1974"/>
      <c r="AUV361" s="1974"/>
      <c r="AUW361" s="1974"/>
      <c r="AUX361" s="1974"/>
      <c r="AUY361" s="1974"/>
    </row>
    <row r="362" spans="1214:1247">
      <c r="ATR362" s="1974"/>
      <c r="ATS362" s="1974"/>
      <c r="ATT362" s="1974"/>
      <c r="ATU362" s="1974"/>
      <c r="ATV362" s="1974"/>
      <c r="ATW362" s="1974"/>
      <c r="ATX362" s="1974"/>
      <c r="ATY362" s="1974"/>
      <c r="ATZ362" s="1974"/>
      <c r="AUA362" s="1974"/>
      <c r="AUB362" s="1974"/>
      <c r="AUC362" s="1974"/>
      <c r="AUD362" s="1974"/>
      <c r="AUE362" s="1974"/>
      <c r="AUF362" s="1974"/>
      <c r="AUH362" s="1974"/>
      <c r="AUI362" s="1974"/>
      <c r="AUJ362" s="1974"/>
      <c r="AUK362" s="1974"/>
      <c r="AUL362" s="1974"/>
      <c r="AUM362" s="1974"/>
      <c r="AUN362" s="1974"/>
      <c r="AUO362" s="1974"/>
      <c r="AUP362" s="1974"/>
      <c r="AUQ362" s="1974"/>
      <c r="AUR362" s="1974"/>
      <c r="AUS362" s="1974"/>
      <c r="AUT362" s="1974"/>
      <c r="AUU362" s="1974"/>
      <c r="AUV362" s="1974"/>
      <c r="AUW362" s="1974"/>
      <c r="AUX362" s="1974"/>
      <c r="AUY362" s="1974"/>
    </row>
    <row r="363" spans="1214:1247">
      <c r="ATR363" s="1974"/>
      <c r="ATS363" s="1974"/>
      <c r="ATT363" s="1974"/>
      <c r="ATU363" s="1974"/>
      <c r="ATV363" s="1974"/>
      <c r="ATW363" s="1974"/>
      <c r="ATX363" s="1974"/>
      <c r="ATY363" s="1974"/>
      <c r="ATZ363" s="1974"/>
      <c r="AUA363" s="1974"/>
      <c r="AUB363" s="1974"/>
      <c r="AUC363" s="1974"/>
      <c r="AUD363" s="1974"/>
      <c r="AUE363" s="1974"/>
      <c r="AUF363" s="1974"/>
      <c r="AUH363" s="1974"/>
      <c r="AUI363" s="1974"/>
      <c r="AUJ363" s="1974"/>
      <c r="AUK363" s="1974"/>
      <c r="AUL363" s="1974"/>
      <c r="AUM363" s="1974"/>
      <c r="AUN363" s="1974"/>
      <c r="AUO363" s="1974"/>
      <c r="AUP363" s="1974"/>
      <c r="AUQ363" s="1974"/>
      <c r="AUR363" s="1974"/>
      <c r="AUS363" s="1974"/>
      <c r="AUT363" s="1974"/>
      <c r="AUU363" s="1974"/>
      <c r="AUV363" s="1974"/>
      <c r="AUW363" s="1974"/>
      <c r="AUX363" s="1974"/>
      <c r="AUY363" s="1974"/>
    </row>
    <row r="364" spans="1214:1247">
      <c r="ATR364" s="1974"/>
      <c r="ATS364" s="1974"/>
      <c r="ATT364" s="1974"/>
      <c r="ATU364" s="1974"/>
      <c r="ATV364" s="1974"/>
      <c r="ATW364" s="1974"/>
      <c r="ATX364" s="1974"/>
      <c r="ATY364" s="1974"/>
      <c r="ATZ364" s="1974"/>
      <c r="AUA364" s="1974"/>
      <c r="AUB364" s="1974"/>
      <c r="AUC364" s="1974"/>
      <c r="AUD364" s="1974"/>
      <c r="AUE364" s="1974"/>
      <c r="AUF364" s="1974"/>
      <c r="AUH364" s="1974"/>
      <c r="AUI364" s="1974"/>
      <c r="AUJ364" s="1974"/>
      <c r="AUK364" s="1974"/>
      <c r="AUL364" s="1974"/>
      <c r="AUM364" s="1974"/>
      <c r="AUN364" s="1974"/>
      <c r="AUO364" s="1974"/>
      <c r="AUP364" s="1974"/>
      <c r="AUQ364" s="1974"/>
      <c r="AUR364" s="1974"/>
      <c r="AUS364" s="1974"/>
      <c r="AUT364" s="1974"/>
      <c r="AUU364" s="1974"/>
      <c r="AUV364" s="1974"/>
      <c r="AUW364" s="1974"/>
      <c r="AUX364" s="1974"/>
      <c r="AUY364" s="1974"/>
    </row>
    <row r="365" spans="1214:1247">
      <c r="ATR365" s="1974"/>
      <c r="ATS365" s="1974"/>
      <c r="ATT365" s="1974"/>
      <c r="ATU365" s="1974"/>
      <c r="ATV365" s="1974"/>
      <c r="ATW365" s="1974"/>
      <c r="ATX365" s="1974"/>
      <c r="ATY365" s="1974"/>
      <c r="ATZ365" s="1974"/>
      <c r="AUA365" s="1974"/>
      <c r="AUB365" s="1974"/>
      <c r="AUC365" s="1974"/>
      <c r="AUD365" s="1974"/>
      <c r="AUE365" s="1974"/>
      <c r="AUF365" s="1974"/>
      <c r="AUH365" s="1974"/>
      <c r="AUI365" s="1974"/>
      <c r="AUJ365" s="1974"/>
      <c r="AUK365" s="1974"/>
      <c r="AUL365" s="1974"/>
      <c r="AUM365" s="1974"/>
      <c r="AUN365" s="1974"/>
      <c r="AUO365" s="1974"/>
      <c r="AUP365" s="1974"/>
      <c r="AUQ365" s="1974"/>
      <c r="AUR365" s="1974"/>
      <c r="AUS365" s="1974"/>
      <c r="AUT365" s="1974"/>
      <c r="AUU365" s="1974"/>
      <c r="AUV365" s="1974"/>
      <c r="AUW365" s="1974"/>
      <c r="AUX365" s="1974"/>
      <c r="AUY365" s="1974"/>
    </row>
    <row r="366" spans="1214:1247">
      <c r="ATR366" s="1974"/>
      <c r="ATS366" s="1974"/>
      <c r="ATT366" s="1974"/>
      <c r="ATU366" s="1974"/>
      <c r="ATV366" s="1974"/>
      <c r="ATW366" s="1974"/>
      <c r="ATX366" s="1974"/>
      <c r="ATY366" s="1974"/>
      <c r="ATZ366" s="1974"/>
      <c r="AUA366" s="1974"/>
      <c r="AUB366" s="1974"/>
      <c r="AUC366" s="1974"/>
      <c r="AUD366" s="1974"/>
      <c r="AUE366" s="1974"/>
      <c r="AUF366" s="1974"/>
      <c r="AUH366" s="1974"/>
      <c r="AUI366" s="1974"/>
      <c r="AUJ366" s="1974"/>
      <c r="AUK366" s="1974"/>
      <c r="AUL366" s="1974"/>
      <c r="AUM366" s="1974"/>
      <c r="AUN366" s="1974"/>
      <c r="AUO366" s="1974"/>
      <c r="AUP366" s="1974"/>
      <c r="AUQ366" s="1974"/>
      <c r="AUR366" s="1974"/>
      <c r="AUS366" s="1974"/>
      <c r="AUT366" s="1974"/>
      <c r="AUU366" s="1974"/>
      <c r="AUV366" s="1974"/>
      <c r="AUW366" s="1974"/>
      <c r="AUX366" s="1974"/>
      <c r="AUY366" s="1974"/>
    </row>
    <row r="367" spans="1214:1247">
      <c r="ATR367" s="1974"/>
      <c r="ATS367" s="1974"/>
      <c r="ATT367" s="1974"/>
      <c r="ATU367" s="1974"/>
      <c r="ATV367" s="1974"/>
      <c r="ATW367" s="1974"/>
      <c r="ATX367" s="1974"/>
      <c r="ATY367" s="1974"/>
      <c r="ATZ367" s="1974"/>
      <c r="AUA367" s="1974"/>
      <c r="AUB367" s="1974"/>
      <c r="AUC367" s="1974"/>
      <c r="AUD367" s="1974"/>
      <c r="AUE367" s="1974"/>
      <c r="AUF367" s="1974"/>
      <c r="AUH367" s="1974"/>
      <c r="AUI367" s="1974"/>
      <c r="AUJ367" s="1974"/>
      <c r="AUK367" s="1974"/>
      <c r="AUL367" s="1974"/>
      <c r="AUM367" s="1974"/>
      <c r="AUN367" s="1974"/>
      <c r="AUO367" s="1974"/>
      <c r="AUP367" s="1974"/>
      <c r="AUQ367" s="1974"/>
      <c r="AUR367" s="1974"/>
      <c r="AUS367" s="1974"/>
      <c r="AUT367" s="1974"/>
      <c r="AUU367" s="1974"/>
      <c r="AUV367" s="1974"/>
      <c r="AUW367" s="1974"/>
      <c r="AUX367" s="1974"/>
      <c r="AUY367" s="1974"/>
    </row>
    <row r="368" spans="1214:1247">
      <c r="ATR368" s="1974"/>
      <c r="ATS368" s="1974"/>
      <c r="ATT368" s="1974"/>
      <c r="ATU368" s="1974"/>
      <c r="ATV368" s="1974"/>
      <c r="ATW368" s="1974"/>
      <c r="ATX368" s="1974"/>
      <c r="ATY368" s="1974"/>
      <c r="ATZ368" s="1974"/>
      <c r="AUA368" s="1974"/>
      <c r="AUB368" s="1974"/>
      <c r="AUC368" s="1974"/>
      <c r="AUD368" s="1974"/>
      <c r="AUE368" s="1974"/>
      <c r="AUF368" s="1974"/>
      <c r="AUH368" s="1974"/>
      <c r="AUI368" s="1974"/>
      <c r="AUJ368" s="1974"/>
      <c r="AUK368" s="1974"/>
      <c r="AUL368" s="1974"/>
      <c r="AUM368" s="1974"/>
      <c r="AUN368" s="1974"/>
      <c r="AUO368" s="1974"/>
      <c r="AUP368" s="1974"/>
      <c r="AUQ368" s="1974"/>
      <c r="AUR368" s="1974"/>
      <c r="AUS368" s="1974"/>
      <c r="AUT368" s="1974"/>
      <c r="AUU368" s="1974"/>
      <c r="AUV368" s="1974"/>
      <c r="AUW368" s="1974"/>
      <c r="AUX368" s="1974"/>
      <c r="AUY368" s="1974"/>
    </row>
    <row r="369" spans="1214:1247">
      <c r="ATR369" s="1974"/>
      <c r="ATS369" s="1974"/>
      <c r="ATT369" s="1974"/>
      <c r="ATU369" s="1974"/>
      <c r="ATV369" s="1974"/>
      <c r="ATW369" s="1974"/>
      <c r="ATX369" s="1974"/>
      <c r="ATY369" s="1974"/>
      <c r="ATZ369" s="1974"/>
      <c r="AUA369" s="1974"/>
      <c r="AUB369" s="1974"/>
      <c r="AUC369" s="1974"/>
      <c r="AUD369" s="1974"/>
      <c r="AUE369" s="1974"/>
      <c r="AUF369" s="1974"/>
      <c r="AUH369" s="1974"/>
      <c r="AUI369" s="1974"/>
      <c r="AUJ369" s="1974"/>
      <c r="AUK369" s="1974"/>
      <c r="AUL369" s="1974"/>
      <c r="AUM369" s="1974"/>
      <c r="AUN369" s="1974"/>
      <c r="AUO369" s="1974"/>
      <c r="AUP369" s="1974"/>
      <c r="AUQ369" s="1974"/>
      <c r="AUR369" s="1974"/>
      <c r="AUS369" s="1974"/>
      <c r="AUT369" s="1974"/>
      <c r="AUU369" s="1974"/>
      <c r="AUV369" s="1974"/>
      <c r="AUW369" s="1974"/>
      <c r="AUX369" s="1974"/>
      <c r="AUY369" s="1974"/>
    </row>
    <row r="370" spans="1214:1247">
      <c r="ATR370" s="1974"/>
      <c r="ATS370" s="1974"/>
      <c r="ATT370" s="1974"/>
      <c r="ATU370" s="1974"/>
      <c r="ATV370" s="1974"/>
      <c r="ATW370" s="1974"/>
      <c r="ATX370" s="1974"/>
      <c r="ATY370" s="1974"/>
      <c r="ATZ370" s="1974"/>
      <c r="AUA370" s="1974"/>
      <c r="AUB370" s="1974"/>
      <c r="AUC370" s="1974"/>
      <c r="AUD370" s="1974"/>
      <c r="AUE370" s="1974"/>
      <c r="AUF370" s="1974"/>
      <c r="AUH370" s="1974"/>
      <c r="AUI370" s="1974"/>
      <c r="AUJ370" s="1974"/>
      <c r="AUK370" s="1974"/>
      <c r="AUL370" s="1974"/>
      <c r="AUM370" s="1974"/>
      <c r="AUN370" s="1974"/>
      <c r="AUO370" s="1974"/>
      <c r="AUP370" s="1974"/>
      <c r="AUQ370" s="1974"/>
      <c r="AUR370" s="1974"/>
      <c r="AUS370" s="1974"/>
      <c r="AUT370" s="1974"/>
      <c r="AUU370" s="1974"/>
      <c r="AUV370" s="1974"/>
      <c r="AUW370" s="1974"/>
      <c r="AUX370" s="1974"/>
      <c r="AUY370" s="1974"/>
    </row>
    <row r="371" spans="1214:1247">
      <c r="ATR371" s="1974"/>
      <c r="ATS371" s="1974"/>
      <c r="ATT371" s="1974"/>
      <c r="ATU371" s="1974"/>
      <c r="ATV371" s="1974"/>
      <c r="ATW371" s="1974"/>
      <c r="ATX371" s="1974"/>
      <c r="ATY371" s="1974"/>
      <c r="ATZ371" s="1974"/>
      <c r="AUA371" s="1974"/>
      <c r="AUB371" s="1974"/>
      <c r="AUC371" s="1974"/>
      <c r="AUD371" s="1974"/>
      <c r="AUE371" s="1974"/>
      <c r="AUF371" s="1974"/>
      <c r="AUH371" s="1974"/>
      <c r="AUI371" s="1974"/>
      <c r="AUJ371" s="1974"/>
      <c r="AUK371" s="1974"/>
      <c r="AUL371" s="1974"/>
      <c r="AUM371" s="1974"/>
      <c r="AUN371" s="1974"/>
      <c r="AUO371" s="1974"/>
      <c r="AUP371" s="1974"/>
      <c r="AUQ371" s="1974"/>
      <c r="AUR371" s="1974"/>
      <c r="AUS371" s="1974"/>
      <c r="AUT371" s="1974"/>
      <c r="AUU371" s="1974"/>
      <c r="AUV371" s="1974"/>
      <c r="AUW371" s="1974"/>
      <c r="AUX371" s="1974"/>
      <c r="AUY371" s="1974"/>
    </row>
    <row r="372" spans="1214:1247">
      <c r="ATR372" s="1974"/>
      <c r="ATS372" s="1974"/>
      <c r="ATT372" s="1974"/>
      <c r="ATU372" s="1974"/>
      <c r="ATV372" s="1974"/>
      <c r="ATW372" s="1974"/>
      <c r="ATX372" s="1974"/>
      <c r="ATY372" s="1974"/>
      <c r="ATZ372" s="1974"/>
      <c r="AUA372" s="1974"/>
      <c r="AUB372" s="1974"/>
      <c r="AUC372" s="1974"/>
      <c r="AUD372" s="1974"/>
      <c r="AUE372" s="1974"/>
      <c r="AUF372" s="1974"/>
      <c r="AUH372" s="1974"/>
      <c r="AUI372" s="1974"/>
      <c r="AUJ372" s="1974"/>
      <c r="AUK372" s="1974"/>
      <c r="AUL372" s="1974"/>
      <c r="AUM372" s="1974"/>
      <c r="AUN372" s="1974"/>
      <c r="AUO372" s="1974"/>
      <c r="AUP372" s="1974"/>
      <c r="AUQ372" s="1974"/>
      <c r="AUR372" s="1974"/>
      <c r="AUS372" s="1974"/>
      <c r="AUT372" s="1974"/>
      <c r="AUU372" s="1974"/>
      <c r="AUV372" s="1974"/>
      <c r="AUW372" s="1974"/>
      <c r="AUX372" s="1974"/>
      <c r="AUY372" s="1974"/>
    </row>
    <row r="373" spans="1214:1247">
      <c r="ATR373" s="1974"/>
      <c r="ATS373" s="1974"/>
      <c r="ATT373" s="1974"/>
      <c r="ATU373" s="1974"/>
      <c r="ATV373" s="1974"/>
      <c r="ATW373" s="1974"/>
      <c r="ATX373" s="1974"/>
      <c r="ATY373" s="1974"/>
      <c r="ATZ373" s="1974"/>
      <c r="AUA373" s="1974"/>
      <c r="AUB373" s="1974"/>
      <c r="AUC373" s="1974"/>
      <c r="AUD373" s="1974"/>
      <c r="AUE373" s="1974"/>
      <c r="AUF373" s="1974"/>
      <c r="AUH373" s="1974"/>
      <c r="AUI373" s="1974"/>
      <c r="AUJ373" s="1974"/>
      <c r="AUK373" s="1974"/>
      <c r="AUL373" s="1974"/>
      <c r="AUM373" s="1974"/>
      <c r="AUN373" s="1974"/>
      <c r="AUO373" s="1974"/>
      <c r="AUP373" s="1974"/>
      <c r="AUQ373" s="1974"/>
      <c r="AUR373" s="1974"/>
      <c r="AUS373" s="1974"/>
      <c r="AUT373" s="1974"/>
      <c r="AUU373" s="1974"/>
      <c r="AUV373" s="1974"/>
      <c r="AUW373" s="1974"/>
      <c r="AUX373" s="1974"/>
      <c r="AUY373" s="1974"/>
    </row>
    <row r="374" spans="1214:1247">
      <c r="ATR374" s="1974"/>
      <c r="ATS374" s="1974"/>
      <c r="ATT374" s="1974"/>
      <c r="ATU374" s="1974"/>
      <c r="ATV374" s="1974"/>
      <c r="ATW374" s="1974"/>
      <c r="ATX374" s="1974"/>
      <c r="ATY374" s="1974"/>
      <c r="ATZ374" s="1974"/>
      <c r="AUA374" s="1974"/>
      <c r="AUB374" s="1974"/>
      <c r="AUC374" s="1974"/>
      <c r="AUD374" s="1974"/>
      <c r="AUE374" s="1974"/>
      <c r="AUF374" s="1974"/>
      <c r="AUH374" s="1974"/>
      <c r="AUI374" s="1974"/>
      <c r="AUJ374" s="1974"/>
      <c r="AUK374" s="1974"/>
      <c r="AUL374" s="1974"/>
      <c r="AUM374" s="1974"/>
      <c r="AUN374" s="1974"/>
      <c r="AUO374" s="1974"/>
      <c r="AUP374" s="1974"/>
      <c r="AUQ374" s="1974"/>
      <c r="AUR374" s="1974"/>
      <c r="AUS374" s="1974"/>
      <c r="AUT374" s="1974"/>
      <c r="AUU374" s="1974"/>
      <c r="AUV374" s="1974"/>
      <c r="AUW374" s="1974"/>
      <c r="AUX374" s="1974"/>
      <c r="AUY374" s="1974"/>
    </row>
    <row r="375" spans="1214:1247">
      <c r="ATR375" s="1974"/>
      <c r="ATS375" s="1974"/>
      <c r="ATT375" s="1974"/>
      <c r="ATU375" s="1974"/>
      <c r="ATV375" s="1974"/>
      <c r="ATW375" s="1974"/>
      <c r="ATX375" s="1974"/>
      <c r="ATY375" s="1974"/>
      <c r="ATZ375" s="1974"/>
      <c r="AUA375" s="1974"/>
      <c r="AUB375" s="1974"/>
      <c r="AUC375" s="1974"/>
      <c r="AUD375" s="1974"/>
      <c r="AUE375" s="1974"/>
      <c r="AUF375" s="1974"/>
      <c r="AUH375" s="1974"/>
      <c r="AUI375" s="1974"/>
      <c r="AUJ375" s="1974"/>
      <c r="AUK375" s="1974"/>
      <c r="AUL375" s="1974"/>
      <c r="AUM375" s="1974"/>
      <c r="AUN375" s="1974"/>
      <c r="AUO375" s="1974"/>
      <c r="AUP375" s="1974"/>
      <c r="AUQ375" s="1974"/>
      <c r="AUR375" s="1974"/>
      <c r="AUS375" s="1974"/>
      <c r="AUT375" s="1974"/>
      <c r="AUU375" s="1974"/>
      <c r="AUV375" s="1974"/>
      <c r="AUW375" s="1974"/>
      <c r="AUX375" s="1974"/>
      <c r="AUY375" s="1974"/>
    </row>
    <row r="376" spans="1214:1247">
      <c r="ATR376" s="1974"/>
      <c r="ATS376" s="1974"/>
      <c r="ATT376" s="1974"/>
      <c r="ATU376" s="1974"/>
      <c r="ATV376" s="1974"/>
      <c r="ATW376" s="1974"/>
      <c r="ATX376" s="1974"/>
      <c r="ATY376" s="1974"/>
      <c r="ATZ376" s="1974"/>
      <c r="AUA376" s="1974"/>
      <c r="AUB376" s="1974"/>
      <c r="AUC376" s="1974"/>
      <c r="AUD376" s="1974"/>
      <c r="AUE376" s="1974"/>
      <c r="AUF376" s="1974"/>
      <c r="AUH376" s="1974"/>
      <c r="AUI376" s="1974"/>
      <c r="AUJ376" s="1974"/>
      <c r="AUK376" s="1974"/>
      <c r="AUL376" s="1974"/>
      <c r="AUM376" s="1974"/>
      <c r="AUN376" s="1974"/>
      <c r="AUO376" s="1974"/>
      <c r="AUP376" s="1974"/>
      <c r="AUQ376" s="1974"/>
      <c r="AUR376" s="1974"/>
      <c r="AUS376" s="1974"/>
      <c r="AUT376" s="1974"/>
      <c r="AUU376" s="1974"/>
      <c r="AUV376" s="1974"/>
      <c r="AUW376" s="1974"/>
      <c r="AUX376" s="1974"/>
      <c r="AUY376" s="1974"/>
    </row>
    <row r="377" spans="1214:1247">
      <c r="ATR377" s="1974"/>
      <c r="ATS377" s="1974"/>
      <c r="ATT377" s="1974"/>
      <c r="ATU377" s="1974"/>
      <c r="ATV377" s="1974"/>
      <c r="ATW377" s="1974"/>
      <c r="ATX377" s="1974"/>
      <c r="ATY377" s="1974"/>
      <c r="ATZ377" s="1974"/>
      <c r="AUA377" s="1974"/>
      <c r="AUB377" s="1974"/>
      <c r="AUC377" s="1974"/>
      <c r="AUD377" s="1974"/>
      <c r="AUE377" s="1974"/>
      <c r="AUF377" s="1974"/>
      <c r="AUH377" s="1974"/>
      <c r="AUI377" s="1974"/>
      <c r="AUJ377" s="1974"/>
      <c r="AUK377" s="1974"/>
      <c r="AUL377" s="1974"/>
      <c r="AUM377" s="1974"/>
      <c r="AUN377" s="1974"/>
      <c r="AUO377" s="1974"/>
      <c r="AUP377" s="1974"/>
      <c r="AUQ377" s="1974"/>
      <c r="AUR377" s="1974"/>
      <c r="AUS377" s="1974"/>
      <c r="AUT377" s="1974"/>
      <c r="AUU377" s="1974"/>
      <c r="AUV377" s="1974"/>
      <c r="AUW377" s="1974"/>
      <c r="AUX377" s="1974"/>
      <c r="AUY377" s="1974"/>
    </row>
    <row r="378" spans="1214:1247">
      <c r="ATR378" s="1974"/>
      <c r="ATS378" s="1974"/>
      <c r="ATT378" s="1974"/>
      <c r="ATU378" s="1974"/>
      <c r="ATV378" s="1974"/>
      <c r="ATW378" s="1974"/>
      <c r="ATX378" s="1974"/>
      <c r="ATY378" s="1974"/>
      <c r="ATZ378" s="1974"/>
      <c r="AUA378" s="1974"/>
      <c r="AUB378" s="1974"/>
      <c r="AUC378" s="1974"/>
      <c r="AUD378" s="1974"/>
      <c r="AUE378" s="1974"/>
      <c r="AUF378" s="1974"/>
      <c r="AUH378" s="1974"/>
      <c r="AUI378" s="1974"/>
      <c r="AUJ378" s="1974"/>
      <c r="AUK378" s="1974"/>
      <c r="AUL378" s="1974"/>
      <c r="AUM378" s="1974"/>
      <c r="AUN378" s="1974"/>
      <c r="AUO378" s="1974"/>
      <c r="AUP378" s="1974"/>
      <c r="AUQ378" s="1974"/>
      <c r="AUR378" s="1974"/>
      <c r="AUS378" s="1974"/>
      <c r="AUT378" s="1974"/>
      <c r="AUU378" s="1974"/>
      <c r="AUV378" s="1974"/>
      <c r="AUW378" s="1974"/>
      <c r="AUX378" s="1974"/>
      <c r="AUY378" s="1974"/>
    </row>
    <row r="379" spans="1214:1247">
      <c r="ATR379" s="1974"/>
      <c r="ATS379" s="1974"/>
      <c r="ATT379" s="1974"/>
      <c r="ATU379" s="1974"/>
      <c r="ATV379" s="1974"/>
      <c r="ATW379" s="1974"/>
      <c r="ATX379" s="1974"/>
      <c r="ATY379" s="1974"/>
      <c r="ATZ379" s="1974"/>
      <c r="AUA379" s="1974"/>
      <c r="AUB379" s="1974"/>
      <c r="AUC379" s="1974"/>
      <c r="AUD379" s="1974"/>
      <c r="AUE379" s="1974"/>
      <c r="AUF379" s="1974"/>
      <c r="AUH379" s="1974"/>
      <c r="AUI379" s="1974"/>
      <c r="AUJ379" s="1974"/>
      <c r="AUK379" s="1974"/>
      <c r="AUL379" s="1974"/>
      <c r="AUM379" s="1974"/>
      <c r="AUN379" s="1974"/>
      <c r="AUO379" s="1974"/>
      <c r="AUP379" s="1974"/>
      <c r="AUQ379" s="1974"/>
      <c r="AUR379" s="1974"/>
      <c r="AUS379" s="1974"/>
      <c r="AUT379" s="1974"/>
      <c r="AUU379" s="1974"/>
      <c r="AUV379" s="1974"/>
      <c r="AUW379" s="1974"/>
      <c r="AUX379" s="1974"/>
      <c r="AUY379" s="1974"/>
    </row>
    <row r="380" spans="1214:1247">
      <c r="ATR380" s="1974"/>
      <c r="ATS380" s="1974"/>
      <c r="ATT380" s="1974"/>
      <c r="ATU380" s="1974"/>
      <c r="ATV380" s="1974"/>
      <c r="ATW380" s="1974"/>
      <c r="ATX380" s="1974"/>
      <c r="ATY380" s="1974"/>
      <c r="ATZ380" s="1974"/>
      <c r="AUA380" s="1974"/>
      <c r="AUB380" s="1974"/>
      <c r="AUC380" s="1974"/>
      <c r="AUD380" s="1974"/>
      <c r="AUE380" s="1974"/>
      <c r="AUF380" s="1974"/>
      <c r="AUH380" s="1974"/>
      <c r="AUI380" s="1974"/>
      <c r="AUJ380" s="1974"/>
      <c r="AUK380" s="1974"/>
      <c r="AUL380" s="1974"/>
      <c r="AUM380" s="1974"/>
      <c r="AUN380" s="1974"/>
      <c r="AUO380" s="1974"/>
      <c r="AUP380" s="1974"/>
      <c r="AUQ380" s="1974"/>
      <c r="AUR380" s="1974"/>
      <c r="AUS380" s="1974"/>
      <c r="AUT380" s="1974"/>
      <c r="AUU380" s="1974"/>
      <c r="AUV380" s="1974"/>
      <c r="AUW380" s="1974"/>
      <c r="AUX380" s="1974"/>
      <c r="AUY380" s="1974"/>
    </row>
    <row r="381" spans="1214:1247">
      <c r="ATR381" s="1974"/>
      <c r="ATS381" s="1974"/>
      <c r="ATT381" s="1974"/>
      <c r="ATU381" s="1974"/>
      <c r="ATV381" s="1974"/>
      <c r="ATW381" s="1974"/>
      <c r="ATX381" s="1974"/>
      <c r="ATY381" s="1974"/>
      <c r="ATZ381" s="1974"/>
      <c r="AUA381" s="1974"/>
      <c r="AUB381" s="1974"/>
      <c r="AUC381" s="1974"/>
      <c r="AUD381" s="1974"/>
      <c r="AUE381" s="1974"/>
      <c r="AUF381" s="1974"/>
      <c r="AUH381" s="1974"/>
      <c r="AUI381" s="1974"/>
      <c r="AUJ381" s="1974"/>
      <c r="AUK381" s="1974"/>
      <c r="AUL381" s="1974"/>
      <c r="AUM381" s="1974"/>
      <c r="AUN381" s="1974"/>
      <c r="AUO381" s="1974"/>
      <c r="AUP381" s="1974"/>
      <c r="AUQ381" s="1974"/>
      <c r="AUR381" s="1974"/>
      <c r="AUS381" s="1974"/>
      <c r="AUT381" s="1974"/>
      <c r="AUU381" s="1974"/>
      <c r="AUV381" s="1974"/>
      <c r="AUW381" s="1974"/>
      <c r="AUX381" s="1974"/>
      <c r="AUY381" s="1974"/>
    </row>
    <row r="382" spans="1214:1247">
      <c r="ATR382" s="1974"/>
      <c r="ATS382" s="1974"/>
      <c r="ATT382" s="1974"/>
      <c r="ATU382" s="1974"/>
      <c r="ATV382" s="1974"/>
      <c r="ATW382" s="1974"/>
      <c r="ATX382" s="1974"/>
      <c r="ATY382" s="1974"/>
      <c r="ATZ382" s="1974"/>
      <c r="AUA382" s="1974"/>
      <c r="AUB382" s="1974"/>
      <c r="AUC382" s="1974"/>
      <c r="AUD382" s="1974"/>
      <c r="AUE382" s="1974"/>
      <c r="AUF382" s="1974"/>
      <c r="AUH382" s="1974"/>
      <c r="AUI382" s="1974"/>
      <c r="AUJ382" s="1974"/>
      <c r="AUK382" s="1974"/>
      <c r="AUL382" s="1974"/>
      <c r="AUM382" s="1974"/>
      <c r="AUN382" s="1974"/>
      <c r="AUO382" s="1974"/>
      <c r="AUP382" s="1974"/>
      <c r="AUQ382" s="1974"/>
      <c r="AUR382" s="1974"/>
      <c r="AUS382" s="1974"/>
      <c r="AUT382" s="1974"/>
      <c r="AUU382" s="1974"/>
      <c r="AUV382" s="1974"/>
      <c r="AUW382" s="1974"/>
      <c r="AUX382" s="1974"/>
      <c r="AUY382" s="1974"/>
    </row>
    <row r="383" spans="1214:1247">
      <c r="ATR383" s="1974"/>
      <c r="ATS383" s="1974"/>
      <c r="ATT383" s="1974"/>
      <c r="ATU383" s="1974"/>
      <c r="ATV383" s="1974"/>
      <c r="ATW383" s="1974"/>
      <c r="ATX383" s="1974"/>
      <c r="ATY383" s="1974"/>
      <c r="ATZ383" s="1974"/>
      <c r="AUA383" s="1974"/>
      <c r="AUB383" s="1974"/>
      <c r="AUC383" s="1974"/>
      <c r="AUD383" s="1974"/>
      <c r="AUE383" s="1974"/>
      <c r="AUF383" s="1974"/>
      <c r="AUH383" s="1974"/>
      <c r="AUI383" s="1974"/>
      <c r="AUJ383" s="1974"/>
      <c r="AUK383" s="1974"/>
      <c r="AUL383" s="1974"/>
      <c r="AUM383" s="1974"/>
      <c r="AUN383" s="1974"/>
      <c r="AUO383" s="1974"/>
      <c r="AUP383" s="1974"/>
      <c r="AUQ383" s="1974"/>
      <c r="AUR383" s="1974"/>
      <c r="AUS383" s="1974"/>
      <c r="AUT383" s="1974"/>
      <c r="AUU383" s="1974"/>
      <c r="AUV383" s="1974"/>
      <c r="AUW383" s="1974"/>
      <c r="AUX383" s="1974"/>
      <c r="AUY383" s="1974"/>
    </row>
    <row r="384" spans="1214:1247">
      <c r="ATR384" s="1974"/>
      <c r="ATS384" s="1974"/>
      <c r="ATT384" s="1974"/>
      <c r="ATU384" s="1974"/>
      <c r="ATV384" s="1974"/>
      <c r="ATW384" s="1974"/>
      <c r="ATX384" s="1974"/>
      <c r="ATY384" s="1974"/>
      <c r="ATZ384" s="1974"/>
      <c r="AUA384" s="1974"/>
      <c r="AUB384" s="1974"/>
      <c r="AUC384" s="1974"/>
      <c r="AUD384" s="1974"/>
      <c r="AUE384" s="1974"/>
      <c r="AUF384" s="1974"/>
      <c r="AUH384" s="1974"/>
      <c r="AUI384" s="1974"/>
      <c r="AUJ384" s="1974"/>
      <c r="AUK384" s="1974"/>
      <c r="AUL384" s="1974"/>
      <c r="AUM384" s="1974"/>
      <c r="AUN384" s="1974"/>
      <c r="AUO384" s="1974"/>
      <c r="AUP384" s="1974"/>
      <c r="AUQ384" s="1974"/>
      <c r="AUR384" s="1974"/>
      <c r="AUS384" s="1974"/>
      <c r="AUT384" s="1974"/>
      <c r="AUU384" s="1974"/>
      <c r="AUV384" s="1974"/>
      <c r="AUW384" s="1974"/>
      <c r="AUX384" s="1974"/>
      <c r="AUY384" s="1974"/>
    </row>
    <row r="385" spans="1214:1247">
      <c r="ATR385" s="1974"/>
      <c r="ATS385" s="1974"/>
      <c r="ATT385" s="1974"/>
      <c r="ATU385" s="1974"/>
      <c r="ATV385" s="1974"/>
      <c r="ATW385" s="1974"/>
      <c r="ATX385" s="1974"/>
      <c r="ATY385" s="1974"/>
      <c r="ATZ385" s="1974"/>
      <c r="AUA385" s="1974"/>
      <c r="AUB385" s="1974"/>
      <c r="AUC385" s="1974"/>
      <c r="AUD385" s="1974"/>
      <c r="AUE385" s="1974"/>
      <c r="AUF385" s="1974"/>
      <c r="AUH385" s="1974"/>
      <c r="AUI385" s="1974"/>
      <c r="AUJ385" s="1974"/>
      <c r="AUK385" s="1974"/>
      <c r="AUL385" s="1974"/>
      <c r="AUM385" s="1974"/>
      <c r="AUN385" s="1974"/>
      <c r="AUO385" s="1974"/>
      <c r="AUP385" s="1974"/>
      <c r="AUQ385" s="1974"/>
      <c r="AUR385" s="1974"/>
      <c r="AUS385" s="1974"/>
      <c r="AUT385" s="1974"/>
      <c r="AUU385" s="1974"/>
      <c r="AUV385" s="1974"/>
      <c r="AUW385" s="1974"/>
      <c r="AUX385" s="1974"/>
      <c r="AUY385" s="1974"/>
    </row>
    <row r="386" spans="1214:1247">
      <c r="ATR386" s="1974"/>
      <c r="ATS386" s="1974"/>
      <c r="ATT386" s="1974"/>
      <c r="ATU386" s="1974"/>
      <c r="ATV386" s="1974"/>
      <c r="ATW386" s="1974"/>
      <c r="ATX386" s="1974"/>
      <c r="ATY386" s="1974"/>
      <c r="ATZ386" s="1974"/>
      <c r="AUA386" s="1974"/>
      <c r="AUB386" s="1974"/>
      <c r="AUC386" s="1974"/>
      <c r="AUD386" s="1974"/>
      <c r="AUE386" s="1974"/>
      <c r="AUF386" s="1974"/>
      <c r="AUH386" s="1974"/>
      <c r="AUI386" s="1974"/>
      <c r="AUJ386" s="1974"/>
      <c r="AUK386" s="1974"/>
      <c r="AUL386" s="1974"/>
      <c r="AUM386" s="1974"/>
      <c r="AUN386" s="1974"/>
      <c r="AUO386" s="1974"/>
      <c r="AUP386" s="1974"/>
      <c r="AUQ386" s="1974"/>
      <c r="AUR386" s="1974"/>
      <c r="AUS386" s="1974"/>
      <c r="AUT386" s="1974"/>
      <c r="AUU386" s="1974"/>
      <c r="AUV386" s="1974"/>
      <c r="AUW386" s="1974"/>
      <c r="AUX386" s="1974"/>
      <c r="AUY386" s="1974"/>
    </row>
    <row r="387" spans="1214:1247">
      <c r="ATR387" s="1974"/>
      <c r="ATS387" s="1974"/>
      <c r="ATT387" s="1974"/>
      <c r="ATU387" s="1974"/>
      <c r="ATV387" s="1974"/>
      <c r="ATW387" s="1974"/>
      <c r="ATX387" s="1974"/>
      <c r="ATY387" s="1974"/>
      <c r="ATZ387" s="1974"/>
      <c r="AUA387" s="1974"/>
      <c r="AUB387" s="1974"/>
      <c r="AUC387" s="1974"/>
      <c r="AUD387" s="1974"/>
      <c r="AUE387" s="1974"/>
      <c r="AUF387" s="1974"/>
      <c r="AUH387" s="1974"/>
      <c r="AUI387" s="1974"/>
      <c r="AUJ387" s="1974"/>
      <c r="AUK387" s="1974"/>
      <c r="AUL387" s="1974"/>
      <c r="AUM387" s="1974"/>
      <c r="AUN387" s="1974"/>
      <c r="AUO387" s="1974"/>
      <c r="AUP387" s="1974"/>
      <c r="AUQ387" s="1974"/>
      <c r="AUR387" s="1974"/>
      <c r="AUS387" s="1974"/>
      <c r="AUT387" s="1974"/>
      <c r="AUU387" s="1974"/>
      <c r="AUV387" s="1974"/>
      <c r="AUW387" s="1974"/>
      <c r="AUX387" s="1974"/>
      <c r="AUY387" s="1974"/>
    </row>
    <row r="388" spans="1214:1247">
      <c r="ATR388" s="1974"/>
      <c r="ATS388" s="1974"/>
      <c r="ATT388" s="1974"/>
      <c r="ATU388" s="1974"/>
      <c r="ATV388" s="1974"/>
      <c r="ATW388" s="1974"/>
      <c r="ATX388" s="1974"/>
      <c r="ATY388" s="1974"/>
      <c r="ATZ388" s="1974"/>
      <c r="AUA388" s="1974"/>
      <c r="AUB388" s="1974"/>
      <c r="AUC388" s="1974"/>
      <c r="AUD388" s="1974"/>
      <c r="AUE388" s="1974"/>
      <c r="AUF388" s="1974"/>
      <c r="AUH388" s="1974"/>
      <c r="AUI388" s="1974"/>
      <c r="AUJ388" s="1974"/>
      <c r="AUK388" s="1974"/>
      <c r="AUL388" s="1974"/>
      <c r="AUM388" s="1974"/>
      <c r="AUN388" s="1974"/>
      <c r="AUO388" s="1974"/>
      <c r="AUP388" s="1974"/>
      <c r="AUQ388" s="1974"/>
      <c r="AUR388" s="1974"/>
      <c r="AUS388" s="1974"/>
      <c r="AUT388" s="1974"/>
      <c r="AUU388" s="1974"/>
      <c r="AUV388" s="1974"/>
      <c r="AUW388" s="1974"/>
      <c r="AUX388" s="1974"/>
      <c r="AUY388" s="1974"/>
    </row>
    <row r="389" spans="1214:1247">
      <c r="ATR389" s="1974"/>
      <c r="ATS389" s="1974"/>
      <c r="ATT389" s="1974"/>
      <c r="ATU389" s="1974"/>
      <c r="ATV389" s="1974"/>
      <c r="ATW389" s="1974"/>
      <c r="ATX389" s="1974"/>
      <c r="ATY389" s="1974"/>
      <c r="ATZ389" s="1974"/>
      <c r="AUA389" s="1974"/>
      <c r="AUB389" s="1974"/>
      <c r="AUC389" s="1974"/>
      <c r="AUD389" s="1974"/>
      <c r="AUE389" s="1974"/>
      <c r="AUF389" s="1974"/>
      <c r="AUH389" s="1974"/>
      <c r="AUI389" s="1974"/>
      <c r="AUJ389" s="1974"/>
      <c r="AUK389" s="1974"/>
      <c r="AUL389" s="1974"/>
      <c r="AUM389" s="1974"/>
      <c r="AUN389" s="1974"/>
      <c r="AUO389" s="1974"/>
      <c r="AUP389" s="1974"/>
      <c r="AUQ389" s="1974"/>
      <c r="AUR389" s="1974"/>
      <c r="AUS389" s="1974"/>
      <c r="AUT389" s="1974"/>
      <c r="AUU389" s="1974"/>
      <c r="AUV389" s="1974"/>
      <c r="AUW389" s="1974"/>
      <c r="AUX389" s="1974"/>
      <c r="AUY389" s="1974"/>
    </row>
    <row r="390" spans="1214:1247">
      <c r="ATR390" s="1974"/>
      <c r="ATS390" s="1974"/>
      <c r="ATT390" s="1974"/>
      <c r="ATU390" s="1974"/>
      <c r="ATV390" s="1974"/>
      <c r="ATW390" s="1974"/>
      <c r="ATX390" s="1974"/>
      <c r="ATY390" s="1974"/>
      <c r="ATZ390" s="1974"/>
      <c r="AUA390" s="1974"/>
      <c r="AUB390" s="1974"/>
      <c r="AUC390" s="1974"/>
      <c r="AUD390" s="1974"/>
      <c r="AUE390" s="1974"/>
      <c r="AUF390" s="1974"/>
      <c r="AUH390" s="1974"/>
      <c r="AUI390" s="1974"/>
      <c r="AUJ390" s="1974"/>
      <c r="AUK390" s="1974"/>
      <c r="AUL390" s="1974"/>
      <c r="AUM390" s="1974"/>
      <c r="AUN390" s="1974"/>
      <c r="AUO390" s="1974"/>
      <c r="AUP390" s="1974"/>
      <c r="AUQ390" s="1974"/>
      <c r="AUR390" s="1974"/>
      <c r="AUS390" s="1974"/>
      <c r="AUT390" s="1974"/>
      <c r="AUU390" s="1974"/>
      <c r="AUV390" s="1974"/>
      <c r="AUW390" s="1974"/>
      <c r="AUX390" s="1974"/>
      <c r="AUY390" s="1974"/>
    </row>
    <row r="391" spans="1214:1247">
      <c r="ATR391" s="1974"/>
      <c r="ATS391" s="1974"/>
      <c r="ATT391" s="1974"/>
      <c r="ATU391" s="1974"/>
      <c r="ATV391" s="1974"/>
      <c r="ATW391" s="1974"/>
      <c r="ATX391" s="1974"/>
      <c r="ATY391" s="1974"/>
      <c r="ATZ391" s="1974"/>
      <c r="AUA391" s="1974"/>
      <c r="AUB391" s="1974"/>
      <c r="AUC391" s="1974"/>
      <c r="AUD391" s="1974"/>
      <c r="AUE391" s="1974"/>
      <c r="AUF391" s="1974"/>
      <c r="AUH391" s="1974"/>
      <c r="AUI391" s="1974"/>
      <c r="AUJ391" s="1974"/>
      <c r="AUK391" s="1974"/>
      <c r="AUL391" s="1974"/>
      <c r="AUM391" s="1974"/>
      <c r="AUN391" s="1974"/>
      <c r="AUO391" s="1974"/>
      <c r="AUP391" s="1974"/>
      <c r="AUQ391" s="1974"/>
      <c r="AUR391" s="1974"/>
      <c r="AUS391" s="1974"/>
      <c r="AUT391" s="1974"/>
      <c r="AUU391" s="1974"/>
      <c r="AUV391" s="1974"/>
      <c r="AUW391" s="1974"/>
      <c r="AUX391" s="1974"/>
      <c r="AUY391" s="1974"/>
    </row>
    <row r="392" spans="1214:1247">
      <c r="ATR392" s="1974"/>
      <c r="ATS392" s="1974"/>
      <c r="ATT392" s="1974"/>
      <c r="ATU392" s="1974"/>
      <c r="ATV392" s="1974"/>
      <c r="ATW392" s="1974"/>
      <c r="ATX392" s="1974"/>
      <c r="ATY392" s="1974"/>
      <c r="ATZ392" s="1974"/>
      <c r="AUA392" s="1974"/>
      <c r="AUB392" s="1974"/>
      <c r="AUC392" s="1974"/>
      <c r="AUD392" s="1974"/>
      <c r="AUE392" s="1974"/>
      <c r="AUF392" s="1974"/>
      <c r="AUH392" s="1974"/>
      <c r="AUI392" s="1974"/>
      <c r="AUJ392" s="1974"/>
      <c r="AUK392" s="1974"/>
      <c r="AUL392" s="1974"/>
      <c r="AUM392" s="1974"/>
      <c r="AUN392" s="1974"/>
      <c r="AUO392" s="1974"/>
      <c r="AUP392" s="1974"/>
      <c r="AUQ392" s="1974"/>
      <c r="AUR392" s="1974"/>
      <c r="AUS392" s="1974"/>
      <c r="AUT392" s="1974"/>
      <c r="AUU392" s="1974"/>
      <c r="AUV392" s="1974"/>
      <c r="AUW392" s="1974"/>
      <c r="AUX392" s="1974"/>
      <c r="AUY392" s="1974"/>
    </row>
    <row r="393" spans="1214:1247">
      <c r="ATR393" s="1974"/>
      <c r="ATS393" s="1974"/>
      <c r="ATT393" s="1974"/>
      <c r="ATU393" s="1974"/>
      <c r="ATV393" s="1974"/>
      <c r="ATW393" s="1974"/>
      <c r="ATX393" s="1974"/>
      <c r="ATY393" s="1974"/>
      <c r="ATZ393" s="1974"/>
      <c r="AUA393" s="1974"/>
      <c r="AUB393" s="1974"/>
      <c r="AUC393" s="1974"/>
      <c r="AUD393" s="1974"/>
      <c r="AUE393" s="1974"/>
      <c r="AUF393" s="1974"/>
      <c r="AUH393" s="1974"/>
      <c r="AUI393" s="1974"/>
      <c r="AUJ393" s="1974"/>
      <c r="AUK393" s="1974"/>
      <c r="AUL393" s="1974"/>
      <c r="AUM393" s="1974"/>
      <c r="AUN393" s="1974"/>
      <c r="AUO393" s="1974"/>
      <c r="AUP393" s="1974"/>
      <c r="AUQ393" s="1974"/>
      <c r="AUR393" s="1974"/>
      <c r="AUS393" s="1974"/>
      <c r="AUT393" s="1974"/>
      <c r="AUU393" s="1974"/>
      <c r="AUV393" s="1974"/>
      <c r="AUW393" s="1974"/>
      <c r="AUX393" s="1974"/>
      <c r="AUY393" s="1974"/>
    </row>
    <row r="394" spans="1214:1247">
      <c r="ATR394" s="1974"/>
      <c r="ATS394" s="1974"/>
      <c r="ATT394" s="1974"/>
      <c r="ATU394" s="1974"/>
      <c r="ATV394" s="1974"/>
      <c r="ATW394" s="1974"/>
      <c r="ATX394" s="1974"/>
      <c r="ATY394" s="1974"/>
      <c r="ATZ394" s="1974"/>
      <c r="AUA394" s="1974"/>
      <c r="AUB394" s="1974"/>
      <c r="AUC394" s="1974"/>
      <c r="AUD394" s="1974"/>
      <c r="AUE394" s="1974"/>
      <c r="AUF394" s="1974"/>
      <c r="AUH394" s="1974"/>
      <c r="AUI394" s="1974"/>
      <c r="AUJ394" s="1974"/>
      <c r="AUK394" s="1974"/>
      <c r="AUL394" s="1974"/>
      <c r="AUM394" s="1974"/>
      <c r="AUN394" s="1974"/>
      <c r="AUO394" s="1974"/>
      <c r="AUP394" s="1974"/>
      <c r="AUQ394" s="1974"/>
      <c r="AUR394" s="1974"/>
      <c r="AUS394" s="1974"/>
      <c r="AUT394" s="1974"/>
      <c r="AUU394" s="1974"/>
      <c r="AUV394" s="1974"/>
      <c r="AUW394" s="1974"/>
      <c r="AUX394" s="1974"/>
      <c r="AUY394" s="1974"/>
    </row>
    <row r="395" spans="1214:1247">
      <c r="ATR395" s="1974"/>
      <c r="ATS395" s="1974"/>
      <c r="ATT395" s="1974"/>
      <c r="ATU395" s="1974"/>
      <c r="ATV395" s="1974"/>
      <c r="ATW395" s="1974"/>
      <c r="ATX395" s="1974"/>
      <c r="ATY395" s="1974"/>
      <c r="ATZ395" s="1974"/>
      <c r="AUA395" s="1974"/>
      <c r="AUB395" s="1974"/>
      <c r="AUC395" s="1974"/>
      <c r="AUD395" s="1974"/>
      <c r="AUE395" s="1974"/>
      <c r="AUF395" s="1974"/>
      <c r="AUH395" s="1974"/>
      <c r="AUI395" s="1974"/>
      <c r="AUJ395" s="1974"/>
      <c r="AUK395" s="1974"/>
      <c r="AUL395" s="1974"/>
      <c r="AUM395" s="1974"/>
      <c r="AUN395" s="1974"/>
      <c r="AUO395" s="1974"/>
      <c r="AUP395" s="1974"/>
      <c r="AUQ395" s="1974"/>
      <c r="AUR395" s="1974"/>
      <c r="AUS395" s="1974"/>
      <c r="AUT395" s="1974"/>
      <c r="AUU395" s="1974"/>
      <c r="AUV395" s="1974"/>
      <c r="AUW395" s="1974"/>
      <c r="AUX395" s="1974"/>
      <c r="AUY395" s="1974"/>
    </row>
    <row r="396" spans="1214:1247">
      <c r="ATR396" s="1974"/>
      <c r="ATS396" s="1974"/>
      <c r="ATT396" s="1974"/>
      <c r="ATU396" s="1974"/>
      <c r="ATV396" s="1974"/>
      <c r="ATW396" s="1974"/>
      <c r="ATX396" s="1974"/>
      <c r="ATY396" s="1974"/>
      <c r="ATZ396" s="1974"/>
      <c r="AUA396" s="1974"/>
      <c r="AUB396" s="1974"/>
      <c r="AUC396" s="1974"/>
      <c r="AUD396" s="1974"/>
      <c r="AUE396" s="1974"/>
      <c r="AUF396" s="1974"/>
      <c r="AUH396" s="1974"/>
      <c r="AUI396" s="1974"/>
      <c r="AUJ396" s="1974"/>
      <c r="AUK396" s="1974"/>
      <c r="AUL396" s="1974"/>
      <c r="AUM396" s="1974"/>
      <c r="AUN396" s="1974"/>
      <c r="AUO396" s="1974"/>
      <c r="AUP396" s="1974"/>
      <c r="AUQ396" s="1974"/>
      <c r="AUR396" s="1974"/>
      <c r="AUS396" s="1974"/>
      <c r="AUT396" s="1974"/>
      <c r="AUU396" s="1974"/>
      <c r="AUV396" s="1974"/>
      <c r="AUW396" s="1974"/>
      <c r="AUX396" s="1974"/>
      <c r="AUY396" s="1974"/>
    </row>
    <row r="397" spans="1214:1247">
      <c r="ATR397" s="1974"/>
      <c r="ATS397" s="1974"/>
      <c r="ATT397" s="1974"/>
      <c r="ATU397" s="1974"/>
      <c r="ATV397" s="1974"/>
      <c r="ATW397" s="1974"/>
      <c r="ATX397" s="1974"/>
      <c r="ATY397" s="1974"/>
      <c r="ATZ397" s="1974"/>
      <c r="AUA397" s="1974"/>
      <c r="AUB397" s="1974"/>
      <c r="AUC397" s="1974"/>
      <c r="AUD397" s="1974"/>
      <c r="AUE397" s="1974"/>
      <c r="AUF397" s="1974"/>
      <c r="AUH397" s="1974"/>
      <c r="AUI397" s="1974"/>
      <c r="AUJ397" s="1974"/>
      <c r="AUK397" s="1974"/>
      <c r="AUL397" s="1974"/>
      <c r="AUM397" s="1974"/>
      <c r="AUN397" s="1974"/>
      <c r="AUO397" s="1974"/>
      <c r="AUP397" s="1974"/>
      <c r="AUQ397" s="1974"/>
      <c r="AUR397" s="1974"/>
      <c r="AUS397" s="1974"/>
      <c r="AUT397" s="1974"/>
      <c r="AUU397" s="1974"/>
      <c r="AUV397" s="1974"/>
      <c r="AUW397" s="1974"/>
      <c r="AUX397" s="1974"/>
      <c r="AUY397" s="1974"/>
    </row>
    <row r="398" spans="1214:1247">
      <c r="ATR398" s="1974"/>
      <c r="ATS398" s="1974"/>
      <c r="ATT398" s="1974"/>
      <c r="ATU398" s="1974"/>
      <c r="ATV398" s="1974"/>
      <c r="ATW398" s="1974"/>
      <c r="ATX398" s="1974"/>
      <c r="ATY398" s="1974"/>
      <c r="ATZ398" s="1974"/>
      <c r="AUA398" s="1974"/>
      <c r="AUB398" s="1974"/>
      <c r="AUC398" s="1974"/>
      <c r="AUD398" s="1974"/>
      <c r="AUE398" s="1974"/>
      <c r="AUF398" s="1974"/>
      <c r="AUH398" s="1974"/>
      <c r="AUI398" s="1974"/>
      <c r="AUJ398" s="1974"/>
      <c r="AUK398" s="1974"/>
      <c r="AUL398" s="1974"/>
      <c r="AUM398" s="1974"/>
      <c r="AUN398" s="1974"/>
      <c r="AUO398" s="1974"/>
      <c r="AUP398" s="1974"/>
      <c r="AUQ398" s="1974"/>
      <c r="AUR398" s="1974"/>
      <c r="AUS398" s="1974"/>
      <c r="AUT398" s="1974"/>
      <c r="AUU398" s="1974"/>
      <c r="AUV398" s="1974"/>
      <c r="AUW398" s="1974"/>
      <c r="AUX398" s="1974"/>
      <c r="AUY398" s="1974"/>
    </row>
    <row r="399" spans="1214:1247">
      <c r="ATR399" s="1974"/>
      <c r="ATS399" s="1974"/>
      <c r="ATT399" s="1974"/>
      <c r="ATU399" s="1974"/>
      <c r="ATV399" s="1974"/>
      <c r="ATW399" s="1974"/>
      <c r="ATX399" s="1974"/>
      <c r="ATY399" s="1974"/>
      <c r="ATZ399" s="1974"/>
      <c r="AUA399" s="1974"/>
      <c r="AUB399" s="1974"/>
      <c r="AUC399" s="1974"/>
      <c r="AUD399" s="1974"/>
      <c r="AUE399" s="1974"/>
      <c r="AUF399" s="1974"/>
      <c r="AUH399" s="1974"/>
      <c r="AUI399" s="1974"/>
      <c r="AUJ399" s="1974"/>
      <c r="AUK399" s="1974"/>
      <c r="AUL399" s="1974"/>
      <c r="AUM399" s="1974"/>
      <c r="AUN399" s="1974"/>
      <c r="AUO399" s="1974"/>
      <c r="AUP399" s="1974"/>
      <c r="AUQ399" s="1974"/>
      <c r="AUR399" s="1974"/>
      <c r="AUS399" s="1974"/>
      <c r="AUT399" s="1974"/>
      <c r="AUU399" s="1974"/>
      <c r="AUV399" s="1974"/>
      <c r="AUW399" s="1974"/>
      <c r="AUX399" s="1974"/>
      <c r="AUY399" s="1974"/>
    </row>
    <row r="400" spans="1214:1247">
      <c r="ATR400" s="1974"/>
      <c r="ATS400" s="1974"/>
      <c r="ATT400" s="1974"/>
      <c r="ATU400" s="1974"/>
      <c r="ATV400" s="1974"/>
      <c r="ATW400" s="1974"/>
      <c r="ATX400" s="1974"/>
      <c r="ATY400" s="1974"/>
      <c r="ATZ400" s="1974"/>
      <c r="AUA400" s="1974"/>
      <c r="AUB400" s="1974"/>
      <c r="AUC400" s="1974"/>
      <c r="AUD400" s="1974"/>
      <c r="AUE400" s="1974"/>
      <c r="AUF400" s="1974"/>
      <c r="AUH400" s="1974"/>
      <c r="AUI400" s="1974"/>
      <c r="AUJ400" s="1974"/>
      <c r="AUK400" s="1974"/>
      <c r="AUL400" s="1974"/>
      <c r="AUM400" s="1974"/>
      <c r="AUN400" s="1974"/>
      <c r="AUO400" s="1974"/>
      <c r="AUP400" s="1974"/>
      <c r="AUQ400" s="1974"/>
      <c r="AUR400" s="1974"/>
      <c r="AUS400" s="1974"/>
      <c r="AUT400" s="1974"/>
      <c r="AUU400" s="1974"/>
      <c r="AUV400" s="1974"/>
      <c r="AUW400" s="1974"/>
      <c r="AUX400" s="1974"/>
      <c r="AUY400" s="1974"/>
    </row>
    <row r="401" spans="1214:1247">
      <c r="ATR401" s="1974"/>
      <c r="ATS401" s="1974"/>
      <c r="ATT401" s="1974"/>
      <c r="ATU401" s="1974"/>
      <c r="ATV401" s="1974"/>
      <c r="ATW401" s="1974"/>
      <c r="ATX401" s="1974"/>
      <c r="ATY401" s="1974"/>
      <c r="ATZ401" s="1974"/>
      <c r="AUA401" s="1974"/>
      <c r="AUB401" s="1974"/>
      <c r="AUC401" s="1974"/>
      <c r="AUD401" s="1974"/>
      <c r="AUE401" s="1974"/>
      <c r="AUF401" s="1974"/>
      <c r="AUH401" s="1974"/>
      <c r="AUI401" s="1974"/>
      <c r="AUJ401" s="1974"/>
      <c r="AUK401" s="1974"/>
      <c r="AUL401" s="1974"/>
      <c r="AUM401" s="1974"/>
      <c r="AUN401" s="1974"/>
      <c r="AUO401" s="1974"/>
      <c r="AUP401" s="1974"/>
      <c r="AUQ401" s="1974"/>
      <c r="AUR401" s="1974"/>
      <c r="AUS401" s="1974"/>
      <c r="AUT401" s="1974"/>
      <c r="AUU401" s="1974"/>
      <c r="AUV401" s="1974"/>
      <c r="AUW401" s="1974"/>
      <c r="AUX401" s="1974"/>
      <c r="AUY401" s="1974"/>
    </row>
    <row r="402" spans="1214:1247">
      <c r="ATR402" s="1974"/>
      <c r="ATS402" s="1974"/>
      <c r="ATT402" s="1974"/>
      <c r="ATU402" s="1974"/>
      <c r="ATV402" s="1974"/>
      <c r="ATW402" s="1974"/>
      <c r="ATX402" s="1974"/>
      <c r="ATY402" s="1974"/>
      <c r="ATZ402" s="1974"/>
      <c r="AUA402" s="1974"/>
      <c r="AUB402" s="1974"/>
      <c r="AUC402" s="1974"/>
      <c r="AUD402" s="1974"/>
      <c r="AUE402" s="1974"/>
      <c r="AUF402" s="1974"/>
      <c r="AUH402" s="1974"/>
      <c r="AUI402" s="1974"/>
      <c r="AUJ402" s="1974"/>
      <c r="AUK402" s="1974"/>
      <c r="AUL402" s="1974"/>
      <c r="AUM402" s="1974"/>
      <c r="AUN402" s="1974"/>
      <c r="AUO402" s="1974"/>
      <c r="AUP402" s="1974"/>
      <c r="AUQ402" s="1974"/>
      <c r="AUR402" s="1974"/>
      <c r="AUS402" s="1974"/>
      <c r="AUT402" s="1974"/>
      <c r="AUU402" s="1974"/>
      <c r="AUV402" s="1974"/>
      <c r="AUW402" s="1974"/>
      <c r="AUX402" s="1974"/>
      <c r="AUY402" s="1974"/>
    </row>
    <row r="403" spans="1214:1247">
      <c r="ATR403" s="1974"/>
      <c r="ATS403" s="1974"/>
      <c r="ATT403" s="1974"/>
      <c r="ATU403" s="1974"/>
      <c r="ATV403" s="1974"/>
      <c r="ATW403" s="1974"/>
      <c r="ATX403" s="1974"/>
      <c r="ATY403" s="1974"/>
      <c r="ATZ403" s="1974"/>
      <c r="AUA403" s="1974"/>
      <c r="AUB403" s="1974"/>
      <c r="AUC403" s="1974"/>
      <c r="AUD403" s="1974"/>
      <c r="AUE403" s="1974"/>
      <c r="AUF403" s="1974"/>
      <c r="AUH403" s="1974"/>
      <c r="AUI403" s="1974"/>
      <c r="AUJ403" s="1974"/>
      <c r="AUK403" s="1974"/>
      <c r="AUL403" s="1974"/>
      <c r="AUM403" s="1974"/>
      <c r="AUN403" s="1974"/>
      <c r="AUO403" s="1974"/>
      <c r="AUP403" s="1974"/>
      <c r="AUQ403" s="1974"/>
      <c r="AUR403" s="1974"/>
      <c r="AUS403" s="1974"/>
      <c r="AUT403" s="1974"/>
      <c r="AUU403" s="1974"/>
      <c r="AUV403" s="1974"/>
      <c r="AUW403" s="1974"/>
      <c r="AUX403" s="1974"/>
      <c r="AUY403" s="1974"/>
    </row>
    <row r="404" spans="1214:1247">
      <c r="ATR404" s="1974"/>
      <c r="ATS404" s="1974"/>
      <c r="ATT404" s="1974"/>
      <c r="ATU404" s="1974"/>
      <c r="ATV404" s="1974"/>
      <c r="ATW404" s="1974"/>
      <c r="ATX404" s="1974"/>
      <c r="ATY404" s="1974"/>
      <c r="ATZ404" s="1974"/>
      <c r="AUA404" s="1974"/>
      <c r="AUB404" s="1974"/>
      <c r="AUC404" s="1974"/>
      <c r="AUD404" s="1974"/>
      <c r="AUE404" s="1974"/>
      <c r="AUF404" s="1974"/>
      <c r="AUH404" s="1974"/>
      <c r="AUI404" s="1974"/>
      <c r="AUJ404" s="1974"/>
      <c r="AUK404" s="1974"/>
      <c r="AUL404" s="1974"/>
      <c r="AUM404" s="1974"/>
      <c r="AUN404" s="1974"/>
      <c r="AUO404" s="1974"/>
      <c r="AUP404" s="1974"/>
      <c r="AUQ404" s="1974"/>
      <c r="AUR404" s="1974"/>
      <c r="AUS404" s="1974"/>
      <c r="AUT404" s="1974"/>
      <c r="AUU404" s="1974"/>
      <c r="AUV404" s="1974"/>
      <c r="AUW404" s="1974"/>
      <c r="AUX404" s="1974"/>
      <c r="AUY404" s="1974"/>
    </row>
    <row r="405" spans="1214:1247">
      <c r="ATR405" s="1974"/>
      <c r="ATS405" s="1974"/>
      <c r="ATT405" s="1974"/>
      <c r="ATU405" s="1974"/>
      <c r="ATV405" s="1974"/>
      <c r="ATW405" s="1974"/>
      <c r="ATX405" s="1974"/>
      <c r="ATY405" s="1974"/>
      <c r="ATZ405" s="1974"/>
      <c r="AUA405" s="1974"/>
      <c r="AUB405" s="1974"/>
      <c r="AUC405" s="1974"/>
      <c r="AUD405" s="1974"/>
      <c r="AUE405" s="1974"/>
      <c r="AUF405" s="1974"/>
      <c r="AUH405" s="1974"/>
      <c r="AUI405" s="1974"/>
      <c r="AUJ405" s="1974"/>
      <c r="AUK405" s="1974"/>
      <c r="AUL405" s="1974"/>
      <c r="AUM405" s="1974"/>
      <c r="AUN405" s="1974"/>
      <c r="AUO405" s="1974"/>
      <c r="AUP405" s="1974"/>
      <c r="AUQ405" s="1974"/>
      <c r="AUR405" s="1974"/>
      <c r="AUS405" s="1974"/>
      <c r="AUT405" s="1974"/>
      <c r="AUU405" s="1974"/>
      <c r="AUV405" s="1974"/>
      <c r="AUW405" s="1974"/>
      <c r="AUX405" s="1974"/>
      <c r="AUY405" s="1974"/>
    </row>
    <row r="406" spans="1214:1247">
      <c r="ATR406" s="1974"/>
      <c r="ATS406" s="1974"/>
      <c r="ATT406" s="1974"/>
      <c r="ATU406" s="1974"/>
      <c r="ATV406" s="1974"/>
      <c r="ATW406" s="1974"/>
      <c r="ATX406" s="1974"/>
      <c r="ATY406" s="1974"/>
      <c r="ATZ406" s="1974"/>
      <c r="AUA406" s="1974"/>
      <c r="AUB406" s="1974"/>
      <c r="AUC406" s="1974"/>
      <c r="AUD406" s="1974"/>
      <c r="AUE406" s="1974"/>
      <c r="AUF406" s="1974"/>
      <c r="AUH406" s="1974"/>
      <c r="AUI406" s="1974"/>
      <c r="AUJ406" s="1974"/>
      <c r="AUK406" s="1974"/>
      <c r="AUL406" s="1974"/>
      <c r="AUM406" s="1974"/>
      <c r="AUN406" s="1974"/>
      <c r="AUO406" s="1974"/>
      <c r="AUP406" s="1974"/>
      <c r="AUQ406" s="1974"/>
      <c r="AUR406" s="1974"/>
      <c r="AUS406" s="1974"/>
      <c r="AUT406" s="1974"/>
      <c r="AUU406" s="1974"/>
      <c r="AUV406" s="1974"/>
      <c r="AUW406" s="1974"/>
      <c r="AUX406" s="1974"/>
      <c r="AUY406" s="1974"/>
    </row>
    <row r="407" spans="1214:1247">
      <c r="ATR407" s="1974"/>
      <c r="ATS407" s="1974"/>
      <c r="ATT407" s="1974"/>
      <c r="ATU407" s="1974"/>
      <c r="ATV407" s="1974"/>
      <c r="ATW407" s="1974"/>
      <c r="ATX407" s="1974"/>
      <c r="ATY407" s="1974"/>
      <c r="ATZ407" s="1974"/>
      <c r="AUA407" s="1974"/>
      <c r="AUB407" s="1974"/>
      <c r="AUC407" s="1974"/>
      <c r="AUD407" s="1974"/>
      <c r="AUE407" s="1974"/>
      <c r="AUF407" s="1974"/>
      <c r="AUH407" s="1974"/>
      <c r="AUI407" s="1974"/>
      <c r="AUJ407" s="1974"/>
      <c r="AUK407" s="1974"/>
      <c r="AUL407" s="1974"/>
      <c r="AUM407" s="1974"/>
      <c r="AUN407" s="1974"/>
      <c r="AUO407" s="1974"/>
      <c r="AUP407" s="1974"/>
      <c r="AUQ407" s="1974"/>
      <c r="AUR407" s="1974"/>
      <c r="AUS407" s="1974"/>
      <c r="AUT407" s="1974"/>
      <c r="AUU407" s="1974"/>
      <c r="AUV407" s="1974"/>
      <c r="AUW407" s="1974"/>
      <c r="AUX407" s="1974"/>
      <c r="AUY407" s="1974"/>
    </row>
    <row r="408" spans="1214:1247">
      <c r="ATR408" s="1974"/>
      <c r="ATS408" s="1974"/>
      <c r="ATT408" s="1974"/>
      <c r="ATU408" s="1974"/>
      <c r="ATV408" s="1974"/>
      <c r="ATW408" s="1974"/>
      <c r="ATX408" s="1974"/>
      <c r="ATY408" s="1974"/>
      <c r="ATZ408" s="1974"/>
      <c r="AUA408" s="1974"/>
      <c r="AUB408" s="1974"/>
      <c r="AUC408" s="1974"/>
      <c r="AUD408" s="1974"/>
      <c r="AUE408" s="1974"/>
      <c r="AUF408" s="1974"/>
      <c r="AUH408" s="1974"/>
      <c r="AUI408" s="1974"/>
      <c r="AUJ408" s="1974"/>
      <c r="AUK408" s="1974"/>
      <c r="AUL408" s="1974"/>
      <c r="AUM408" s="1974"/>
      <c r="AUN408" s="1974"/>
      <c r="AUO408" s="1974"/>
      <c r="AUP408" s="1974"/>
      <c r="AUQ408" s="1974"/>
      <c r="AUR408" s="1974"/>
      <c r="AUS408" s="1974"/>
      <c r="AUT408" s="1974"/>
      <c r="AUU408" s="1974"/>
      <c r="AUV408" s="1974"/>
      <c r="AUW408" s="1974"/>
      <c r="AUX408" s="1974"/>
      <c r="AUY408" s="1974"/>
    </row>
    <row r="409" spans="1214:1247">
      <c r="ATR409" s="1974"/>
      <c r="ATS409" s="1974"/>
      <c r="ATT409" s="1974"/>
      <c r="ATU409" s="1974"/>
      <c r="ATV409" s="1974"/>
      <c r="ATW409" s="1974"/>
      <c r="ATX409" s="1974"/>
      <c r="ATY409" s="1974"/>
      <c r="ATZ409" s="1974"/>
      <c r="AUA409" s="1974"/>
      <c r="AUB409" s="1974"/>
      <c r="AUC409" s="1974"/>
      <c r="AUD409" s="1974"/>
      <c r="AUE409" s="1974"/>
      <c r="AUF409" s="1974"/>
      <c r="AUH409" s="1974"/>
      <c r="AUI409" s="1974"/>
      <c r="AUJ409" s="1974"/>
      <c r="AUK409" s="1974"/>
      <c r="AUL409" s="1974"/>
      <c r="AUM409" s="1974"/>
      <c r="AUN409" s="1974"/>
      <c r="AUO409" s="1974"/>
      <c r="AUP409" s="1974"/>
      <c r="AUQ409" s="1974"/>
      <c r="AUR409" s="1974"/>
      <c r="AUS409" s="1974"/>
      <c r="AUT409" s="1974"/>
      <c r="AUU409" s="1974"/>
      <c r="AUV409" s="1974"/>
      <c r="AUW409" s="1974"/>
      <c r="AUX409" s="1974"/>
      <c r="AUY409" s="1974"/>
    </row>
    <row r="410" spans="1214:1247">
      <c r="ATR410" s="1974"/>
      <c r="ATS410" s="1974"/>
      <c r="ATT410" s="1974"/>
      <c r="ATU410" s="1974"/>
      <c r="ATV410" s="1974"/>
      <c r="ATW410" s="1974"/>
      <c r="ATX410" s="1974"/>
      <c r="ATY410" s="1974"/>
      <c r="ATZ410" s="1974"/>
      <c r="AUA410" s="1974"/>
      <c r="AUB410" s="1974"/>
      <c r="AUC410" s="1974"/>
      <c r="AUD410" s="1974"/>
      <c r="AUE410" s="1974"/>
      <c r="AUF410" s="1974"/>
      <c r="AUH410" s="1974"/>
      <c r="AUI410" s="1974"/>
      <c r="AUJ410" s="1974"/>
      <c r="AUK410" s="1974"/>
      <c r="AUL410" s="1974"/>
      <c r="AUM410" s="1974"/>
      <c r="AUN410" s="1974"/>
      <c r="AUO410" s="1974"/>
      <c r="AUP410" s="1974"/>
      <c r="AUQ410" s="1974"/>
      <c r="AUR410" s="1974"/>
      <c r="AUS410" s="1974"/>
      <c r="AUT410" s="1974"/>
      <c r="AUU410" s="1974"/>
      <c r="AUV410" s="1974"/>
      <c r="AUW410" s="1974"/>
      <c r="AUX410" s="1974"/>
      <c r="AUY410" s="1974"/>
    </row>
    <row r="411" spans="1214:1247">
      <c r="ATR411" s="1974"/>
      <c r="ATS411" s="1974"/>
      <c r="ATT411" s="1974"/>
      <c r="ATU411" s="1974"/>
      <c r="ATV411" s="1974"/>
      <c r="ATW411" s="1974"/>
      <c r="ATX411" s="1974"/>
      <c r="ATY411" s="1974"/>
      <c r="ATZ411" s="1974"/>
      <c r="AUA411" s="1974"/>
      <c r="AUB411" s="1974"/>
      <c r="AUC411" s="1974"/>
      <c r="AUD411" s="1974"/>
      <c r="AUE411" s="1974"/>
      <c r="AUF411" s="1974"/>
      <c r="AUH411" s="1974"/>
      <c r="AUI411" s="1974"/>
      <c r="AUJ411" s="1974"/>
      <c r="AUK411" s="1974"/>
      <c r="AUL411" s="1974"/>
      <c r="AUM411" s="1974"/>
      <c r="AUN411" s="1974"/>
      <c r="AUO411" s="1974"/>
      <c r="AUP411" s="1974"/>
      <c r="AUQ411" s="1974"/>
      <c r="AUR411" s="1974"/>
      <c r="AUS411" s="1974"/>
      <c r="AUT411" s="1974"/>
      <c r="AUU411" s="1974"/>
      <c r="AUV411" s="1974"/>
      <c r="AUW411" s="1974"/>
      <c r="AUX411" s="1974"/>
      <c r="AUY411" s="1974"/>
    </row>
    <row r="412" spans="1214:1247">
      <c r="ATR412" s="1974"/>
      <c r="ATS412" s="1974"/>
      <c r="ATT412" s="1974"/>
      <c r="ATU412" s="1974"/>
      <c r="ATV412" s="1974"/>
      <c r="ATW412" s="1974"/>
      <c r="ATX412" s="1974"/>
      <c r="ATY412" s="1974"/>
      <c r="ATZ412" s="1974"/>
      <c r="AUA412" s="1974"/>
      <c r="AUB412" s="1974"/>
      <c r="AUC412" s="1974"/>
      <c r="AUD412" s="1974"/>
      <c r="AUE412" s="1974"/>
      <c r="AUF412" s="1974"/>
      <c r="AUH412" s="1974"/>
      <c r="AUI412" s="1974"/>
      <c r="AUJ412" s="1974"/>
      <c r="AUK412" s="1974"/>
      <c r="AUL412" s="1974"/>
      <c r="AUM412" s="1974"/>
      <c r="AUN412" s="1974"/>
      <c r="AUO412" s="1974"/>
      <c r="AUP412" s="1974"/>
      <c r="AUQ412" s="1974"/>
      <c r="AUR412" s="1974"/>
      <c r="AUS412" s="1974"/>
      <c r="AUT412" s="1974"/>
      <c r="AUU412" s="1974"/>
      <c r="AUV412" s="1974"/>
      <c r="AUW412" s="1974"/>
      <c r="AUX412" s="1974"/>
      <c r="AUY412" s="1974"/>
    </row>
    <row r="413" spans="1214:1247">
      <c r="ATR413" s="1974"/>
      <c r="ATS413" s="1974"/>
      <c r="ATT413" s="1974"/>
      <c r="ATU413" s="1974"/>
      <c r="ATV413" s="1974"/>
      <c r="ATW413" s="1974"/>
      <c r="ATX413" s="1974"/>
      <c r="ATY413" s="1974"/>
      <c r="ATZ413" s="1974"/>
      <c r="AUA413" s="1974"/>
      <c r="AUB413" s="1974"/>
      <c r="AUC413" s="1974"/>
      <c r="AUD413" s="1974"/>
      <c r="AUE413" s="1974"/>
      <c r="AUF413" s="1974"/>
      <c r="AUH413" s="1974"/>
      <c r="AUI413" s="1974"/>
      <c r="AUJ413" s="1974"/>
      <c r="AUK413" s="1974"/>
      <c r="AUL413" s="1974"/>
      <c r="AUM413" s="1974"/>
      <c r="AUN413" s="1974"/>
      <c r="AUO413" s="1974"/>
      <c r="AUP413" s="1974"/>
      <c r="AUQ413" s="1974"/>
      <c r="AUR413" s="1974"/>
      <c r="AUS413" s="1974"/>
      <c r="AUT413" s="1974"/>
      <c r="AUU413" s="1974"/>
      <c r="AUV413" s="1974"/>
      <c r="AUW413" s="1974"/>
      <c r="AUX413" s="1974"/>
      <c r="AUY413" s="1974"/>
    </row>
    <row r="414" spans="1214:1247">
      <c r="ATR414" s="1974"/>
      <c r="ATS414" s="1974"/>
      <c r="ATT414" s="1974"/>
      <c r="ATU414" s="1974"/>
      <c r="ATV414" s="1974"/>
      <c r="ATW414" s="1974"/>
      <c r="ATX414" s="1974"/>
      <c r="ATY414" s="1974"/>
      <c r="ATZ414" s="1974"/>
      <c r="AUA414" s="1974"/>
      <c r="AUB414" s="1974"/>
      <c r="AUC414" s="1974"/>
      <c r="AUD414" s="1974"/>
      <c r="AUE414" s="1974"/>
      <c r="AUF414" s="1974"/>
      <c r="AUH414" s="1974"/>
      <c r="AUI414" s="1974"/>
      <c r="AUJ414" s="1974"/>
      <c r="AUK414" s="1974"/>
      <c r="AUL414" s="1974"/>
      <c r="AUM414" s="1974"/>
      <c r="AUN414" s="1974"/>
      <c r="AUO414" s="1974"/>
      <c r="AUP414" s="1974"/>
      <c r="AUQ414" s="1974"/>
      <c r="AUR414" s="1974"/>
      <c r="AUS414" s="1974"/>
      <c r="AUT414" s="1974"/>
      <c r="AUU414" s="1974"/>
      <c r="AUV414" s="1974"/>
      <c r="AUW414" s="1974"/>
      <c r="AUX414" s="1974"/>
      <c r="AUY414" s="1974"/>
    </row>
    <row r="415" spans="1214:1247">
      <c r="ATR415" s="1974"/>
      <c r="ATS415" s="1974"/>
      <c r="ATT415" s="1974"/>
      <c r="ATU415" s="1974"/>
      <c r="ATV415" s="1974"/>
      <c r="ATW415" s="1974"/>
      <c r="ATX415" s="1974"/>
      <c r="ATY415" s="1974"/>
      <c r="ATZ415" s="1974"/>
      <c r="AUA415" s="1974"/>
      <c r="AUB415" s="1974"/>
      <c r="AUC415" s="1974"/>
      <c r="AUD415" s="1974"/>
      <c r="AUE415" s="1974"/>
      <c r="AUF415" s="1974"/>
      <c r="AUH415" s="1974"/>
      <c r="AUI415" s="1974"/>
      <c r="AUJ415" s="1974"/>
      <c r="AUK415" s="1974"/>
      <c r="AUL415" s="1974"/>
      <c r="AUM415" s="1974"/>
      <c r="AUN415" s="1974"/>
      <c r="AUO415" s="1974"/>
      <c r="AUP415" s="1974"/>
      <c r="AUQ415" s="1974"/>
      <c r="AUR415" s="1974"/>
      <c r="AUS415" s="1974"/>
      <c r="AUT415" s="1974"/>
      <c r="AUU415" s="1974"/>
      <c r="AUV415" s="1974"/>
      <c r="AUW415" s="1974"/>
      <c r="AUX415" s="1974"/>
      <c r="AUY415" s="1974"/>
    </row>
    <row r="416" spans="1214:1247">
      <c r="ATR416" s="1974"/>
      <c r="ATS416" s="1974"/>
      <c r="ATT416" s="1974"/>
      <c r="ATU416" s="1974"/>
      <c r="ATV416" s="1974"/>
      <c r="ATW416" s="1974"/>
      <c r="ATX416" s="1974"/>
      <c r="ATY416" s="1974"/>
      <c r="ATZ416" s="1974"/>
      <c r="AUA416" s="1974"/>
      <c r="AUB416" s="1974"/>
      <c r="AUC416" s="1974"/>
      <c r="AUD416" s="1974"/>
      <c r="AUE416" s="1974"/>
      <c r="AUF416" s="1974"/>
      <c r="AUH416" s="1974"/>
      <c r="AUI416" s="1974"/>
      <c r="AUJ416" s="1974"/>
      <c r="AUK416" s="1974"/>
      <c r="AUL416" s="1974"/>
      <c r="AUM416" s="1974"/>
      <c r="AUN416" s="1974"/>
      <c r="AUO416" s="1974"/>
      <c r="AUP416" s="1974"/>
      <c r="AUQ416" s="1974"/>
      <c r="AUR416" s="1974"/>
      <c r="AUS416" s="1974"/>
      <c r="AUT416" s="1974"/>
      <c r="AUU416" s="1974"/>
      <c r="AUV416" s="1974"/>
      <c r="AUW416" s="1974"/>
      <c r="AUX416" s="1974"/>
      <c r="AUY416" s="1974"/>
    </row>
    <row r="417" spans="1214:1247">
      <c r="ATR417" s="1974"/>
      <c r="ATS417" s="1974"/>
      <c r="ATT417" s="1974"/>
      <c r="ATU417" s="1974"/>
      <c r="ATV417" s="1974"/>
      <c r="ATW417" s="1974"/>
      <c r="ATX417" s="1974"/>
      <c r="ATY417" s="1974"/>
      <c r="ATZ417" s="1974"/>
      <c r="AUA417" s="1974"/>
      <c r="AUB417" s="1974"/>
      <c r="AUC417" s="1974"/>
      <c r="AUD417" s="1974"/>
      <c r="AUE417" s="1974"/>
      <c r="AUF417" s="1974"/>
      <c r="AUH417" s="1974"/>
      <c r="AUI417" s="1974"/>
      <c r="AUJ417" s="1974"/>
      <c r="AUK417" s="1974"/>
      <c r="AUL417" s="1974"/>
      <c r="AUM417" s="1974"/>
      <c r="AUN417" s="1974"/>
      <c r="AUO417" s="1974"/>
      <c r="AUP417" s="1974"/>
      <c r="AUQ417" s="1974"/>
      <c r="AUR417" s="1974"/>
      <c r="AUS417" s="1974"/>
      <c r="AUT417" s="1974"/>
      <c r="AUU417" s="1974"/>
      <c r="AUV417" s="1974"/>
      <c r="AUW417" s="1974"/>
      <c r="AUX417" s="1974"/>
      <c r="AUY417" s="1974"/>
    </row>
    <row r="418" spans="1214:1247">
      <c r="ATR418" s="1974"/>
      <c r="ATS418" s="1974"/>
      <c r="ATT418" s="1974"/>
      <c r="ATU418" s="1974"/>
      <c r="ATV418" s="1974"/>
      <c r="ATW418" s="1974"/>
      <c r="ATX418" s="1974"/>
      <c r="ATY418" s="1974"/>
      <c r="ATZ418" s="1974"/>
      <c r="AUA418" s="1974"/>
      <c r="AUB418" s="1974"/>
      <c r="AUC418" s="1974"/>
      <c r="AUD418" s="1974"/>
      <c r="AUE418" s="1974"/>
      <c r="AUF418" s="1974"/>
      <c r="AUH418" s="1974"/>
      <c r="AUI418" s="1974"/>
      <c r="AUJ418" s="1974"/>
      <c r="AUK418" s="1974"/>
      <c r="AUL418" s="1974"/>
      <c r="AUM418" s="1974"/>
      <c r="AUN418" s="1974"/>
      <c r="AUO418" s="1974"/>
      <c r="AUP418" s="1974"/>
      <c r="AUQ418" s="1974"/>
      <c r="AUR418" s="1974"/>
      <c r="AUS418" s="1974"/>
      <c r="AUT418" s="1974"/>
      <c r="AUU418" s="1974"/>
      <c r="AUV418" s="1974"/>
      <c r="AUW418" s="1974"/>
      <c r="AUX418" s="1974"/>
      <c r="AUY418" s="1974"/>
    </row>
    <row r="419" spans="1214:1247">
      <c r="ATR419" s="1974"/>
      <c r="ATS419" s="1974"/>
      <c r="ATT419" s="1974"/>
      <c r="ATU419" s="1974"/>
      <c r="ATV419" s="1974"/>
      <c r="ATW419" s="1974"/>
      <c r="ATX419" s="1974"/>
      <c r="ATY419" s="1974"/>
      <c r="ATZ419" s="1974"/>
      <c r="AUA419" s="1974"/>
      <c r="AUB419" s="1974"/>
      <c r="AUC419" s="1974"/>
      <c r="AUD419" s="1974"/>
      <c r="AUE419" s="1974"/>
      <c r="AUF419" s="1974"/>
      <c r="AUH419" s="1974"/>
      <c r="AUI419" s="1974"/>
      <c r="AUJ419" s="1974"/>
      <c r="AUK419" s="1974"/>
      <c r="AUL419" s="1974"/>
      <c r="AUM419" s="1974"/>
      <c r="AUN419" s="1974"/>
      <c r="AUO419" s="1974"/>
      <c r="AUP419" s="1974"/>
      <c r="AUQ419" s="1974"/>
      <c r="AUR419" s="1974"/>
      <c r="AUS419" s="1974"/>
      <c r="AUT419" s="1974"/>
      <c r="AUU419" s="1974"/>
      <c r="AUV419" s="1974"/>
      <c r="AUW419" s="1974"/>
      <c r="AUX419" s="1974"/>
      <c r="AUY419" s="1974"/>
    </row>
    <row r="420" spans="1214:1247">
      <c r="ATR420" s="1974"/>
      <c r="ATS420" s="1974"/>
      <c r="ATT420" s="1974"/>
      <c r="ATU420" s="1974"/>
      <c r="ATV420" s="1974"/>
      <c r="ATW420" s="1974"/>
      <c r="ATX420" s="1974"/>
      <c r="ATY420" s="1974"/>
      <c r="ATZ420" s="1974"/>
      <c r="AUA420" s="1974"/>
      <c r="AUB420" s="1974"/>
      <c r="AUC420" s="1974"/>
      <c r="AUD420" s="1974"/>
      <c r="AUE420" s="1974"/>
      <c r="AUF420" s="1974"/>
      <c r="AUH420" s="1974"/>
      <c r="AUI420" s="1974"/>
      <c r="AUJ420" s="1974"/>
      <c r="AUK420" s="1974"/>
      <c r="AUL420" s="1974"/>
      <c r="AUM420" s="1974"/>
      <c r="AUN420" s="1974"/>
      <c r="AUO420" s="1974"/>
      <c r="AUP420" s="1974"/>
      <c r="AUQ420" s="1974"/>
      <c r="AUR420" s="1974"/>
      <c r="AUS420" s="1974"/>
      <c r="AUT420" s="1974"/>
      <c r="AUU420" s="1974"/>
      <c r="AUV420" s="1974"/>
      <c r="AUW420" s="1974"/>
      <c r="AUX420" s="1974"/>
      <c r="AUY420" s="1974"/>
    </row>
    <row r="421" spans="1214:1247">
      <c r="ATR421" s="1974"/>
      <c r="ATS421" s="1974"/>
      <c r="ATT421" s="1974"/>
      <c r="ATU421" s="1974"/>
      <c r="ATV421" s="1974"/>
      <c r="ATW421" s="1974"/>
      <c r="ATX421" s="1974"/>
      <c r="ATY421" s="1974"/>
      <c r="ATZ421" s="1974"/>
      <c r="AUA421" s="1974"/>
      <c r="AUB421" s="1974"/>
      <c r="AUC421" s="1974"/>
      <c r="AUD421" s="1974"/>
      <c r="AUE421" s="1974"/>
      <c r="AUF421" s="1974"/>
      <c r="AUH421" s="1974"/>
      <c r="AUI421" s="1974"/>
      <c r="AUJ421" s="1974"/>
      <c r="AUK421" s="1974"/>
      <c r="AUL421" s="1974"/>
      <c r="AUM421" s="1974"/>
      <c r="AUN421" s="1974"/>
      <c r="AUO421" s="1974"/>
      <c r="AUP421" s="1974"/>
      <c r="AUQ421" s="1974"/>
      <c r="AUR421" s="1974"/>
      <c r="AUS421" s="1974"/>
      <c r="AUT421" s="1974"/>
      <c r="AUU421" s="1974"/>
      <c r="AUV421" s="1974"/>
      <c r="AUW421" s="1974"/>
      <c r="AUX421" s="1974"/>
      <c r="AUY421" s="1974"/>
    </row>
    <row r="422" spans="1214:1247">
      <c r="ATR422" s="1974"/>
      <c r="ATS422" s="1974"/>
      <c r="ATT422" s="1974"/>
      <c r="ATU422" s="1974"/>
      <c r="ATV422" s="1974"/>
      <c r="ATW422" s="1974"/>
      <c r="ATX422" s="1974"/>
      <c r="ATY422" s="1974"/>
      <c r="ATZ422" s="1974"/>
      <c r="AUA422" s="1974"/>
      <c r="AUB422" s="1974"/>
      <c r="AUC422" s="1974"/>
      <c r="AUD422" s="1974"/>
      <c r="AUE422" s="1974"/>
      <c r="AUF422" s="1974"/>
      <c r="AUH422" s="1974"/>
      <c r="AUI422" s="1974"/>
      <c r="AUJ422" s="1974"/>
      <c r="AUK422" s="1974"/>
      <c r="AUL422" s="1974"/>
      <c r="AUM422" s="1974"/>
      <c r="AUN422" s="1974"/>
      <c r="AUO422" s="1974"/>
      <c r="AUP422" s="1974"/>
      <c r="AUQ422" s="1974"/>
      <c r="AUR422" s="1974"/>
      <c r="AUS422" s="1974"/>
      <c r="AUT422" s="1974"/>
      <c r="AUU422" s="1974"/>
      <c r="AUV422" s="1974"/>
      <c r="AUW422" s="1974"/>
      <c r="AUX422" s="1974"/>
      <c r="AUY422" s="1974"/>
    </row>
    <row r="423" spans="1214:1247">
      <c r="ATR423" s="1974"/>
      <c r="ATS423" s="1974"/>
      <c r="ATT423" s="1974"/>
      <c r="ATU423" s="1974"/>
      <c r="ATV423" s="1974"/>
      <c r="ATW423" s="1974"/>
      <c r="ATX423" s="1974"/>
      <c r="ATY423" s="1974"/>
      <c r="ATZ423" s="1974"/>
      <c r="AUA423" s="1974"/>
      <c r="AUB423" s="1974"/>
      <c r="AUC423" s="1974"/>
      <c r="AUD423" s="1974"/>
      <c r="AUE423" s="1974"/>
      <c r="AUF423" s="1974"/>
      <c r="AUH423" s="1974"/>
      <c r="AUI423" s="1974"/>
      <c r="AUJ423" s="1974"/>
      <c r="AUK423" s="1974"/>
      <c r="AUL423" s="1974"/>
      <c r="AUM423" s="1974"/>
      <c r="AUN423" s="1974"/>
      <c r="AUO423" s="1974"/>
      <c r="AUP423" s="1974"/>
      <c r="AUQ423" s="1974"/>
      <c r="AUR423" s="1974"/>
      <c r="AUS423" s="1974"/>
      <c r="AUT423" s="1974"/>
      <c r="AUU423" s="1974"/>
      <c r="AUV423" s="1974"/>
      <c r="AUW423" s="1974"/>
      <c r="AUX423" s="1974"/>
      <c r="AUY423" s="1974"/>
    </row>
    <row r="424" spans="1214:1247">
      <c r="ATR424" s="1974"/>
      <c r="ATS424" s="1974"/>
      <c r="ATT424" s="1974"/>
      <c r="ATU424" s="1974"/>
      <c r="ATV424" s="1974"/>
      <c r="ATW424" s="1974"/>
      <c r="ATX424" s="1974"/>
      <c r="ATY424" s="1974"/>
      <c r="ATZ424" s="1974"/>
      <c r="AUA424" s="1974"/>
      <c r="AUB424" s="1974"/>
      <c r="AUC424" s="1974"/>
      <c r="AUD424" s="1974"/>
      <c r="AUE424" s="1974"/>
      <c r="AUF424" s="1974"/>
      <c r="AUH424" s="1974"/>
      <c r="AUI424" s="1974"/>
      <c r="AUJ424" s="1974"/>
      <c r="AUK424" s="1974"/>
      <c r="AUL424" s="1974"/>
      <c r="AUM424" s="1974"/>
      <c r="AUN424" s="1974"/>
      <c r="AUO424" s="1974"/>
      <c r="AUP424" s="1974"/>
      <c r="AUQ424" s="1974"/>
      <c r="AUR424" s="1974"/>
      <c r="AUS424" s="1974"/>
      <c r="AUT424" s="1974"/>
      <c r="AUU424" s="1974"/>
      <c r="AUV424" s="1974"/>
      <c r="AUW424" s="1974"/>
      <c r="AUX424" s="1974"/>
      <c r="AUY424" s="1974"/>
    </row>
    <row r="425" spans="1214:1247">
      <c r="ATR425" s="1974"/>
      <c r="ATS425" s="1974"/>
      <c r="ATT425" s="1974"/>
      <c r="ATU425" s="1974"/>
      <c r="ATV425" s="1974"/>
      <c r="ATW425" s="1974"/>
      <c r="ATX425" s="1974"/>
      <c r="ATY425" s="1974"/>
      <c r="ATZ425" s="1974"/>
      <c r="AUA425" s="1974"/>
      <c r="AUB425" s="1974"/>
      <c r="AUC425" s="1974"/>
      <c r="AUD425" s="1974"/>
      <c r="AUE425" s="1974"/>
      <c r="AUF425" s="1974"/>
      <c r="AUH425" s="1974"/>
      <c r="AUI425" s="1974"/>
      <c r="AUJ425" s="1974"/>
      <c r="AUK425" s="1974"/>
      <c r="AUL425" s="1974"/>
      <c r="AUM425" s="1974"/>
      <c r="AUN425" s="1974"/>
      <c r="AUO425" s="1974"/>
      <c r="AUP425" s="1974"/>
      <c r="AUQ425" s="1974"/>
      <c r="AUR425" s="1974"/>
      <c r="AUS425" s="1974"/>
      <c r="AUT425" s="1974"/>
      <c r="AUU425" s="1974"/>
      <c r="AUV425" s="1974"/>
      <c r="AUW425" s="1974"/>
      <c r="AUX425" s="1974"/>
      <c r="AUY425" s="1974"/>
    </row>
    <row r="426" spans="1214:1247">
      <c r="ATR426" s="1974"/>
      <c r="ATS426" s="1974"/>
      <c r="ATT426" s="1974"/>
      <c r="ATU426" s="1974"/>
      <c r="ATV426" s="1974"/>
      <c r="ATW426" s="1974"/>
      <c r="ATX426" s="1974"/>
      <c r="ATY426" s="1974"/>
      <c r="ATZ426" s="1974"/>
      <c r="AUA426" s="1974"/>
      <c r="AUB426" s="1974"/>
      <c r="AUC426" s="1974"/>
      <c r="AUD426" s="1974"/>
      <c r="AUE426" s="1974"/>
      <c r="AUF426" s="1974"/>
      <c r="AUH426" s="1974"/>
      <c r="AUI426" s="1974"/>
      <c r="AUJ426" s="1974"/>
      <c r="AUK426" s="1974"/>
      <c r="AUL426" s="1974"/>
      <c r="AUM426" s="1974"/>
      <c r="AUN426" s="1974"/>
      <c r="AUO426" s="1974"/>
      <c r="AUP426" s="1974"/>
      <c r="AUQ426" s="1974"/>
      <c r="AUR426" s="1974"/>
      <c r="AUS426" s="1974"/>
      <c r="AUT426" s="1974"/>
      <c r="AUU426" s="1974"/>
      <c r="AUV426" s="1974"/>
      <c r="AUW426" s="1974"/>
      <c r="AUX426" s="1974"/>
      <c r="AUY426" s="1974"/>
    </row>
    <row r="427" spans="1214:1247">
      <c r="ATR427" s="1974"/>
      <c r="ATS427" s="1974"/>
      <c r="ATT427" s="1974"/>
      <c r="ATU427" s="1974"/>
      <c r="ATV427" s="1974"/>
      <c r="ATW427" s="1974"/>
      <c r="ATX427" s="1974"/>
      <c r="ATY427" s="1974"/>
      <c r="ATZ427" s="1974"/>
      <c r="AUA427" s="1974"/>
      <c r="AUB427" s="1974"/>
      <c r="AUC427" s="1974"/>
      <c r="AUD427" s="1974"/>
      <c r="AUE427" s="1974"/>
      <c r="AUF427" s="1974"/>
      <c r="AUH427" s="1974"/>
      <c r="AUI427" s="1974"/>
      <c r="AUJ427" s="1974"/>
      <c r="AUK427" s="1974"/>
      <c r="AUL427" s="1974"/>
      <c r="AUM427" s="1974"/>
      <c r="AUN427" s="1974"/>
      <c r="AUO427" s="1974"/>
      <c r="AUP427" s="1974"/>
      <c r="AUQ427" s="1974"/>
      <c r="AUR427" s="1974"/>
      <c r="AUS427" s="1974"/>
      <c r="AUT427" s="1974"/>
      <c r="AUU427" s="1974"/>
      <c r="AUV427" s="1974"/>
      <c r="AUW427" s="1974"/>
      <c r="AUX427" s="1974"/>
      <c r="AUY427" s="1974"/>
    </row>
    <row r="428" spans="1214:1247">
      <c r="ATR428" s="1974"/>
      <c r="ATS428" s="1974"/>
      <c r="ATT428" s="1974"/>
      <c r="ATU428" s="1974"/>
      <c r="ATV428" s="1974"/>
      <c r="ATW428" s="1974"/>
      <c r="ATX428" s="1974"/>
      <c r="ATY428" s="1974"/>
      <c r="ATZ428" s="1974"/>
      <c r="AUA428" s="1974"/>
      <c r="AUB428" s="1974"/>
      <c r="AUC428" s="1974"/>
      <c r="AUD428" s="1974"/>
      <c r="AUE428" s="1974"/>
      <c r="AUF428" s="1974"/>
      <c r="AUH428" s="1974"/>
      <c r="AUI428" s="1974"/>
      <c r="AUJ428" s="1974"/>
      <c r="AUK428" s="1974"/>
      <c r="AUL428" s="1974"/>
      <c r="AUM428" s="1974"/>
      <c r="AUN428" s="1974"/>
      <c r="AUO428" s="1974"/>
      <c r="AUP428" s="1974"/>
      <c r="AUQ428" s="1974"/>
      <c r="AUR428" s="1974"/>
      <c r="AUS428" s="1974"/>
      <c r="AUT428" s="1974"/>
      <c r="AUU428" s="1974"/>
      <c r="AUV428" s="1974"/>
      <c r="AUW428" s="1974"/>
      <c r="AUX428" s="1974"/>
      <c r="AUY428" s="1974"/>
    </row>
    <row r="429" spans="1214:1247">
      <c r="ATR429" s="1974"/>
      <c r="ATS429" s="1974"/>
      <c r="ATT429" s="1974"/>
      <c r="ATU429" s="1974"/>
      <c r="ATV429" s="1974"/>
      <c r="ATW429" s="1974"/>
      <c r="ATX429" s="1974"/>
      <c r="ATY429" s="1974"/>
      <c r="ATZ429" s="1974"/>
      <c r="AUA429" s="1974"/>
      <c r="AUB429" s="1974"/>
      <c r="AUC429" s="1974"/>
      <c r="AUD429" s="1974"/>
      <c r="AUE429" s="1974"/>
      <c r="AUF429" s="1974"/>
      <c r="AUH429" s="1974"/>
      <c r="AUI429" s="1974"/>
      <c r="AUJ429" s="1974"/>
      <c r="AUK429" s="1974"/>
      <c r="AUL429" s="1974"/>
      <c r="AUM429" s="1974"/>
      <c r="AUN429" s="1974"/>
      <c r="AUO429" s="1974"/>
      <c r="AUP429" s="1974"/>
      <c r="AUQ429" s="1974"/>
      <c r="AUR429" s="1974"/>
      <c r="AUS429" s="1974"/>
      <c r="AUT429" s="1974"/>
      <c r="AUU429" s="1974"/>
      <c r="AUV429" s="1974"/>
      <c r="AUW429" s="1974"/>
      <c r="AUX429" s="1974"/>
      <c r="AUY429" s="1974"/>
    </row>
    <row r="430" spans="1214:1247">
      <c r="ATR430" s="1974"/>
      <c r="ATS430" s="1974"/>
      <c r="ATT430" s="1974"/>
      <c r="ATU430" s="1974"/>
      <c r="ATV430" s="1974"/>
      <c r="ATW430" s="1974"/>
      <c r="ATX430" s="1974"/>
      <c r="ATY430" s="1974"/>
      <c r="ATZ430" s="1974"/>
      <c r="AUA430" s="1974"/>
      <c r="AUB430" s="1974"/>
      <c r="AUC430" s="1974"/>
      <c r="AUD430" s="1974"/>
      <c r="AUE430" s="1974"/>
      <c r="AUF430" s="1974"/>
      <c r="AUH430" s="1974"/>
      <c r="AUI430" s="1974"/>
      <c r="AUJ430" s="1974"/>
      <c r="AUK430" s="1974"/>
      <c r="AUL430" s="1974"/>
      <c r="AUM430" s="1974"/>
      <c r="AUN430" s="1974"/>
      <c r="AUO430" s="1974"/>
      <c r="AUP430" s="1974"/>
      <c r="AUQ430" s="1974"/>
      <c r="AUR430" s="1974"/>
      <c r="AUS430" s="1974"/>
      <c r="AUT430" s="1974"/>
      <c r="AUU430" s="1974"/>
      <c r="AUV430" s="1974"/>
      <c r="AUW430" s="1974"/>
      <c r="AUX430" s="1974"/>
      <c r="AUY430" s="1974"/>
    </row>
    <row r="431" spans="1214:1247">
      <c r="ATR431" s="1974"/>
      <c r="ATS431" s="1974"/>
      <c r="ATT431" s="1974"/>
      <c r="ATU431" s="1974"/>
      <c r="ATV431" s="1974"/>
      <c r="ATW431" s="1974"/>
      <c r="ATX431" s="1974"/>
      <c r="ATY431" s="1974"/>
      <c r="ATZ431" s="1974"/>
      <c r="AUA431" s="1974"/>
      <c r="AUB431" s="1974"/>
      <c r="AUC431" s="1974"/>
      <c r="AUD431" s="1974"/>
      <c r="AUE431" s="1974"/>
      <c r="AUF431" s="1974"/>
      <c r="AUH431" s="1974"/>
      <c r="AUI431" s="1974"/>
      <c r="AUJ431" s="1974"/>
      <c r="AUK431" s="1974"/>
      <c r="AUL431" s="1974"/>
      <c r="AUM431" s="1974"/>
      <c r="AUN431" s="1974"/>
      <c r="AUO431" s="1974"/>
      <c r="AUP431" s="1974"/>
      <c r="AUQ431" s="1974"/>
      <c r="AUR431" s="1974"/>
      <c r="AUS431" s="1974"/>
      <c r="AUT431" s="1974"/>
      <c r="AUU431" s="1974"/>
      <c r="AUV431" s="1974"/>
      <c r="AUW431" s="1974"/>
      <c r="AUX431" s="1974"/>
      <c r="AUY431" s="1974"/>
    </row>
    <row r="432" spans="1214:1247">
      <c r="ATR432" s="1974"/>
      <c r="ATS432" s="1974"/>
      <c r="ATT432" s="1974"/>
      <c r="ATU432" s="1974"/>
      <c r="ATV432" s="1974"/>
      <c r="ATW432" s="1974"/>
      <c r="ATX432" s="1974"/>
      <c r="ATY432" s="1974"/>
      <c r="ATZ432" s="1974"/>
      <c r="AUA432" s="1974"/>
      <c r="AUB432" s="1974"/>
      <c r="AUC432" s="1974"/>
      <c r="AUD432" s="1974"/>
      <c r="AUE432" s="1974"/>
      <c r="AUF432" s="1974"/>
      <c r="AUH432" s="1974"/>
      <c r="AUI432" s="1974"/>
      <c r="AUJ432" s="1974"/>
      <c r="AUK432" s="1974"/>
      <c r="AUL432" s="1974"/>
      <c r="AUM432" s="1974"/>
      <c r="AUN432" s="1974"/>
      <c r="AUO432" s="1974"/>
      <c r="AUP432" s="1974"/>
      <c r="AUQ432" s="1974"/>
      <c r="AUR432" s="1974"/>
      <c r="AUS432" s="1974"/>
      <c r="AUT432" s="1974"/>
      <c r="AUU432" s="1974"/>
      <c r="AUV432" s="1974"/>
      <c r="AUW432" s="1974"/>
      <c r="AUX432" s="1974"/>
      <c r="AUY432" s="1974"/>
    </row>
    <row r="433" spans="1214:1247">
      <c r="ATR433" s="1974"/>
      <c r="ATS433" s="1974"/>
      <c r="ATT433" s="1974"/>
      <c r="ATU433" s="1974"/>
      <c r="ATV433" s="1974"/>
      <c r="ATW433" s="1974"/>
      <c r="ATX433" s="1974"/>
      <c r="ATY433" s="1974"/>
      <c r="ATZ433" s="1974"/>
      <c r="AUA433" s="1974"/>
      <c r="AUB433" s="1974"/>
      <c r="AUC433" s="1974"/>
      <c r="AUD433" s="1974"/>
      <c r="AUE433" s="1974"/>
      <c r="AUF433" s="1974"/>
      <c r="AUH433" s="1974"/>
      <c r="AUI433" s="1974"/>
      <c r="AUJ433" s="1974"/>
      <c r="AUK433" s="1974"/>
      <c r="AUL433" s="1974"/>
      <c r="AUM433" s="1974"/>
      <c r="AUN433" s="1974"/>
      <c r="AUO433" s="1974"/>
      <c r="AUP433" s="1974"/>
      <c r="AUQ433" s="1974"/>
      <c r="AUR433" s="1974"/>
      <c r="AUS433" s="1974"/>
      <c r="AUT433" s="1974"/>
      <c r="AUU433" s="1974"/>
      <c r="AUV433" s="1974"/>
      <c r="AUW433" s="1974"/>
      <c r="AUX433" s="1974"/>
      <c r="AUY433" s="1974"/>
    </row>
    <row r="434" spans="1214:1247">
      <c r="ATR434" s="1974"/>
      <c r="ATS434" s="1974"/>
      <c r="ATT434" s="1974"/>
      <c r="ATU434" s="1974"/>
      <c r="ATV434" s="1974"/>
      <c r="ATW434" s="1974"/>
      <c r="ATX434" s="1974"/>
      <c r="ATY434" s="1974"/>
      <c r="ATZ434" s="1974"/>
      <c r="AUA434" s="1974"/>
      <c r="AUB434" s="1974"/>
      <c r="AUC434" s="1974"/>
      <c r="AUD434" s="1974"/>
      <c r="AUE434" s="1974"/>
      <c r="AUF434" s="1974"/>
      <c r="AUH434" s="1974"/>
      <c r="AUI434" s="1974"/>
      <c r="AUJ434" s="1974"/>
      <c r="AUK434" s="1974"/>
      <c r="AUL434" s="1974"/>
      <c r="AUM434" s="1974"/>
      <c r="AUN434" s="1974"/>
      <c r="AUO434" s="1974"/>
      <c r="AUP434" s="1974"/>
      <c r="AUQ434" s="1974"/>
      <c r="AUR434" s="1974"/>
      <c r="AUS434" s="1974"/>
      <c r="AUT434" s="1974"/>
      <c r="AUU434" s="1974"/>
      <c r="AUV434" s="1974"/>
      <c r="AUW434" s="1974"/>
      <c r="AUX434" s="1974"/>
      <c r="AUY434" s="1974"/>
    </row>
    <row r="435" spans="1214:1247">
      <c r="ATR435" s="1974"/>
      <c r="ATS435" s="1974"/>
      <c r="ATT435" s="1974"/>
      <c r="ATU435" s="1974"/>
      <c r="ATV435" s="1974"/>
      <c r="ATW435" s="1974"/>
      <c r="ATX435" s="1974"/>
      <c r="ATY435" s="1974"/>
      <c r="ATZ435" s="1974"/>
      <c r="AUA435" s="1974"/>
      <c r="AUB435" s="1974"/>
      <c r="AUC435" s="1974"/>
      <c r="AUD435" s="1974"/>
      <c r="AUE435" s="1974"/>
      <c r="AUF435" s="1974"/>
      <c r="AUH435" s="1974"/>
      <c r="AUI435" s="1974"/>
      <c r="AUJ435" s="1974"/>
      <c r="AUK435" s="1974"/>
      <c r="AUL435" s="1974"/>
      <c r="AUM435" s="1974"/>
      <c r="AUN435" s="1974"/>
      <c r="AUO435" s="1974"/>
      <c r="AUP435" s="1974"/>
      <c r="AUQ435" s="1974"/>
      <c r="AUR435" s="1974"/>
      <c r="AUS435" s="1974"/>
      <c r="AUT435" s="1974"/>
      <c r="AUU435" s="1974"/>
      <c r="AUV435" s="1974"/>
      <c r="AUW435" s="1974"/>
      <c r="AUX435" s="1974"/>
      <c r="AUY435" s="1974"/>
    </row>
    <row r="436" spans="1214:1247">
      <c r="ATR436" s="1974"/>
      <c r="ATS436" s="1974"/>
      <c r="ATT436" s="1974"/>
      <c r="ATU436" s="1974"/>
      <c r="ATV436" s="1974"/>
      <c r="ATW436" s="1974"/>
      <c r="ATX436" s="1974"/>
      <c r="ATY436" s="1974"/>
      <c r="ATZ436" s="1974"/>
      <c r="AUA436" s="1974"/>
      <c r="AUB436" s="1974"/>
      <c r="AUC436" s="1974"/>
      <c r="AUD436" s="1974"/>
      <c r="AUE436" s="1974"/>
      <c r="AUF436" s="1974"/>
      <c r="AUH436" s="1974"/>
      <c r="AUI436" s="1974"/>
      <c r="AUJ436" s="1974"/>
      <c r="AUK436" s="1974"/>
      <c r="AUL436" s="1974"/>
      <c r="AUM436" s="1974"/>
      <c r="AUN436" s="1974"/>
      <c r="AUO436" s="1974"/>
      <c r="AUP436" s="1974"/>
      <c r="AUQ436" s="1974"/>
      <c r="AUR436" s="1974"/>
      <c r="AUS436" s="1974"/>
      <c r="AUT436" s="1974"/>
      <c r="AUU436" s="1974"/>
      <c r="AUV436" s="1974"/>
      <c r="AUW436" s="1974"/>
      <c r="AUX436" s="1974"/>
      <c r="AUY436" s="1974"/>
    </row>
    <row r="437" spans="1214:1247">
      <c r="ATR437" s="1974"/>
      <c r="ATS437" s="1974"/>
      <c r="ATT437" s="1974"/>
      <c r="ATU437" s="1974"/>
      <c r="ATV437" s="1974"/>
      <c r="ATW437" s="1974"/>
      <c r="ATX437" s="1974"/>
      <c r="ATY437" s="1974"/>
      <c r="ATZ437" s="1974"/>
      <c r="AUA437" s="1974"/>
      <c r="AUB437" s="1974"/>
      <c r="AUC437" s="1974"/>
      <c r="AUD437" s="1974"/>
      <c r="AUE437" s="1974"/>
      <c r="AUF437" s="1974"/>
      <c r="AUH437" s="1974"/>
      <c r="AUI437" s="1974"/>
      <c r="AUJ437" s="1974"/>
      <c r="AUK437" s="1974"/>
      <c r="AUL437" s="1974"/>
      <c r="AUM437" s="1974"/>
      <c r="AUN437" s="1974"/>
      <c r="AUO437" s="1974"/>
      <c r="AUP437" s="1974"/>
      <c r="AUQ437" s="1974"/>
      <c r="AUR437" s="1974"/>
      <c r="AUS437" s="1974"/>
      <c r="AUT437" s="1974"/>
      <c r="AUU437" s="1974"/>
      <c r="AUV437" s="1974"/>
      <c r="AUW437" s="1974"/>
      <c r="AUX437" s="1974"/>
      <c r="AUY437" s="1974"/>
    </row>
    <row r="438" spans="1214:1247">
      <c r="ATR438" s="1974"/>
      <c r="ATS438" s="1974"/>
      <c r="ATT438" s="1974"/>
      <c r="ATU438" s="1974"/>
      <c r="ATV438" s="1974"/>
      <c r="ATW438" s="1974"/>
      <c r="ATX438" s="1974"/>
      <c r="ATY438" s="1974"/>
      <c r="ATZ438" s="1974"/>
      <c r="AUA438" s="1974"/>
      <c r="AUB438" s="1974"/>
      <c r="AUC438" s="1974"/>
      <c r="AUD438" s="1974"/>
      <c r="AUE438" s="1974"/>
      <c r="AUF438" s="1974"/>
      <c r="AUH438" s="1974"/>
      <c r="AUI438" s="1974"/>
      <c r="AUJ438" s="1974"/>
      <c r="AUK438" s="1974"/>
      <c r="AUL438" s="1974"/>
      <c r="AUM438" s="1974"/>
      <c r="AUN438" s="1974"/>
      <c r="AUO438" s="1974"/>
      <c r="AUP438" s="1974"/>
      <c r="AUQ438" s="1974"/>
      <c r="AUR438" s="1974"/>
      <c r="AUS438" s="1974"/>
      <c r="AUT438" s="1974"/>
      <c r="AUU438" s="1974"/>
      <c r="AUV438" s="1974"/>
      <c r="AUW438" s="1974"/>
      <c r="AUX438" s="1974"/>
      <c r="AUY438" s="1974"/>
    </row>
    <row r="439" spans="1214:1247">
      <c r="ATR439" s="1974"/>
      <c r="ATS439" s="1974"/>
      <c r="ATT439" s="1974"/>
      <c r="ATU439" s="1974"/>
      <c r="ATV439" s="1974"/>
      <c r="ATW439" s="1974"/>
      <c r="ATX439" s="1974"/>
      <c r="ATY439" s="1974"/>
      <c r="ATZ439" s="1974"/>
      <c r="AUA439" s="1974"/>
      <c r="AUB439" s="1974"/>
      <c r="AUC439" s="1974"/>
      <c r="AUD439" s="1974"/>
      <c r="AUE439" s="1974"/>
      <c r="AUF439" s="1974"/>
      <c r="AUH439" s="1974"/>
      <c r="AUI439" s="1974"/>
      <c r="AUJ439" s="1974"/>
      <c r="AUK439" s="1974"/>
      <c r="AUL439" s="1974"/>
      <c r="AUM439" s="1974"/>
      <c r="AUN439" s="1974"/>
      <c r="AUO439" s="1974"/>
      <c r="AUP439" s="1974"/>
      <c r="AUQ439" s="1974"/>
      <c r="AUR439" s="1974"/>
      <c r="AUS439" s="1974"/>
      <c r="AUT439" s="1974"/>
      <c r="AUU439" s="1974"/>
      <c r="AUV439" s="1974"/>
      <c r="AUW439" s="1974"/>
      <c r="AUX439" s="1974"/>
      <c r="AUY439" s="1974"/>
    </row>
    <row r="440" spans="1214:1247">
      <c r="ATR440" s="1974"/>
      <c r="ATS440" s="1974"/>
      <c r="ATT440" s="1974"/>
      <c r="ATU440" s="1974"/>
      <c r="ATV440" s="1974"/>
      <c r="ATW440" s="1974"/>
      <c r="ATX440" s="1974"/>
      <c r="ATY440" s="1974"/>
      <c r="ATZ440" s="1974"/>
      <c r="AUA440" s="1974"/>
      <c r="AUB440" s="1974"/>
      <c r="AUC440" s="1974"/>
      <c r="AUD440" s="1974"/>
      <c r="AUE440" s="1974"/>
      <c r="AUF440" s="1974"/>
      <c r="AUH440" s="1974"/>
      <c r="AUI440" s="1974"/>
      <c r="AUJ440" s="1974"/>
      <c r="AUK440" s="1974"/>
      <c r="AUL440" s="1974"/>
      <c r="AUM440" s="1974"/>
      <c r="AUN440" s="1974"/>
      <c r="AUO440" s="1974"/>
      <c r="AUP440" s="1974"/>
      <c r="AUQ440" s="1974"/>
      <c r="AUR440" s="1974"/>
      <c r="AUS440" s="1974"/>
      <c r="AUT440" s="1974"/>
      <c r="AUU440" s="1974"/>
      <c r="AUV440" s="1974"/>
      <c r="AUW440" s="1974"/>
      <c r="AUX440" s="1974"/>
      <c r="AUY440" s="1974"/>
    </row>
    <row r="441" spans="1214:1247">
      <c r="ATR441" s="1974"/>
      <c r="ATS441" s="1974"/>
      <c r="ATT441" s="1974"/>
      <c r="ATU441" s="1974"/>
      <c r="ATV441" s="1974"/>
      <c r="ATW441" s="1974"/>
      <c r="ATX441" s="1974"/>
      <c r="ATY441" s="1974"/>
      <c r="ATZ441" s="1974"/>
      <c r="AUA441" s="1974"/>
      <c r="AUB441" s="1974"/>
      <c r="AUC441" s="1974"/>
      <c r="AUD441" s="1974"/>
      <c r="AUE441" s="1974"/>
      <c r="AUF441" s="1974"/>
      <c r="AUH441" s="1974"/>
      <c r="AUI441" s="1974"/>
      <c r="AUJ441" s="1974"/>
      <c r="AUK441" s="1974"/>
      <c r="AUL441" s="1974"/>
      <c r="AUM441" s="1974"/>
      <c r="AUN441" s="1974"/>
      <c r="AUO441" s="1974"/>
      <c r="AUP441" s="1974"/>
      <c r="AUQ441" s="1974"/>
      <c r="AUR441" s="1974"/>
      <c r="AUS441" s="1974"/>
      <c r="AUT441" s="1974"/>
      <c r="AUU441" s="1974"/>
      <c r="AUV441" s="1974"/>
      <c r="AUW441" s="1974"/>
      <c r="AUX441" s="1974"/>
      <c r="AUY441" s="1974"/>
    </row>
    <row r="442" spans="1214:1247">
      <c r="ATR442" s="1974"/>
      <c r="ATS442" s="1974"/>
      <c r="ATT442" s="1974"/>
      <c r="ATU442" s="1974"/>
      <c r="ATV442" s="1974"/>
      <c r="ATW442" s="1974"/>
      <c r="ATX442" s="1974"/>
      <c r="ATY442" s="1974"/>
      <c r="ATZ442" s="1974"/>
      <c r="AUA442" s="1974"/>
      <c r="AUB442" s="1974"/>
      <c r="AUC442" s="1974"/>
      <c r="AUD442" s="1974"/>
      <c r="AUE442" s="1974"/>
      <c r="AUF442" s="1974"/>
      <c r="AUH442" s="1974"/>
      <c r="AUI442" s="1974"/>
      <c r="AUJ442" s="1974"/>
      <c r="AUK442" s="1974"/>
      <c r="AUL442" s="1974"/>
      <c r="AUM442" s="1974"/>
      <c r="AUN442" s="1974"/>
      <c r="AUO442" s="1974"/>
      <c r="AUP442" s="1974"/>
      <c r="AUQ442" s="1974"/>
      <c r="AUR442" s="1974"/>
      <c r="AUS442" s="1974"/>
      <c r="AUT442" s="1974"/>
      <c r="AUU442" s="1974"/>
      <c r="AUV442" s="1974"/>
      <c r="AUW442" s="1974"/>
      <c r="AUX442" s="1974"/>
      <c r="AUY442" s="1974"/>
    </row>
    <row r="443" spans="1214:1247">
      <c r="ATR443" s="1974"/>
      <c r="ATS443" s="1974"/>
      <c r="ATT443" s="1974"/>
      <c r="ATU443" s="1974"/>
      <c r="ATV443" s="1974"/>
      <c r="ATW443" s="1974"/>
      <c r="ATX443" s="1974"/>
      <c r="ATY443" s="1974"/>
      <c r="ATZ443" s="1974"/>
      <c r="AUA443" s="1974"/>
      <c r="AUB443" s="1974"/>
      <c r="AUC443" s="1974"/>
      <c r="AUD443" s="1974"/>
      <c r="AUE443" s="1974"/>
      <c r="AUF443" s="1974"/>
      <c r="AUH443" s="1974"/>
      <c r="AUI443" s="1974"/>
      <c r="AUJ443" s="1974"/>
      <c r="AUK443" s="1974"/>
      <c r="AUL443" s="1974"/>
      <c r="AUM443" s="1974"/>
      <c r="AUN443" s="1974"/>
      <c r="AUO443" s="1974"/>
      <c r="AUP443" s="1974"/>
      <c r="AUQ443" s="1974"/>
      <c r="AUR443" s="1974"/>
      <c r="AUS443" s="1974"/>
      <c r="AUT443" s="1974"/>
      <c r="AUU443" s="1974"/>
      <c r="AUV443" s="1974"/>
      <c r="AUW443" s="1974"/>
      <c r="AUX443" s="1974"/>
      <c r="AUY443" s="1974"/>
    </row>
    <row r="444" spans="1214:1247">
      <c r="ATR444" s="1974"/>
      <c r="ATS444" s="1974"/>
      <c r="ATT444" s="1974"/>
      <c r="ATU444" s="1974"/>
      <c r="ATV444" s="1974"/>
      <c r="ATW444" s="1974"/>
      <c r="ATX444" s="1974"/>
      <c r="ATY444" s="1974"/>
      <c r="ATZ444" s="1974"/>
      <c r="AUA444" s="1974"/>
      <c r="AUB444" s="1974"/>
      <c r="AUC444" s="1974"/>
      <c r="AUD444" s="1974"/>
      <c r="AUE444" s="1974"/>
      <c r="AUF444" s="1974"/>
      <c r="AUH444" s="1974"/>
      <c r="AUI444" s="1974"/>
      <c r="AUJ444" s="1974"/>
      <c r="AUK444" s="1974"/>
      <c r="AUL444" s="1974"/>
      <c r="AUM444" s="1974"/>
      <c r="AUN444" s="1974"/>
      <c r="AUO444" s="1974"/>
      <c r="AUP444" s="1974"/>
      <c r="AUQ444" s="1974"/>
      <c r="AUR444" s="1974"/>
      <c r="AUS444" s="1974"/>
      <c r="AUT444" s="1974"/>
      <c r="AUU444" s="1974"/>
      <c r="AUV444" s="1974"/>
      <c r="AUW444" s="1974"/>
      <c r="AUX444" s="1974"/>
      <c r="AUY444" s="1974"/>
    </row>
    <row r="445" spans="1214:1247">
      <c r="ATR445" s="1974"/>
      <c r="ATS445" s="1974"/>
      <c r="ATT445" s="1974"/>
      <c r="ATU445" s="1974"/>
      <c r="ATV445" s="1974"/>
      <c r="ATW445" s="1974"/>
      <c r="ATX445" s="1974"/>
      <c r="ATY445" s="1974"/>
      <c r="ATZ445" s="1974"/>
      <c r="AUA445" s="1974"/>
      <c r="AUB445" s="1974"/>
      <c r="AUC445" s="1974"/>
      <c r="AUD445" s="1974"/>
      <c r="AUE445" s="1974"/>
      <c r="AUF445" s="1974"/>
      <c r="AUH445" s="1974"/>
      <c r="AUI445" s="1974"/>
      <c r="AUJ445" s="1974"/>
      <c r="AUK445" s="1974"/>
      <c r="AUL445" s="1974"/>
      <c r="AUM445" s="1974"/>
      <c r="AUN445" s="1974"/>
      <c r="AUO445" s="1974"/>
      <c r="AUP445" s="1974"/>
      <c r="AUQ445" s="1974"/>
      <c r="AUR445" s="1974"/>
      <c r="AUS445" s="1974"/>
      <c r="AUT445" s="1974"/>
      <c r="AUU445" s="1974"/>
      <c r="AUV445" s="1974"/>
      <c r="AUW445" s="1974"/>
      <c r="AUX445" s="1974"/>
      <c r="AUY445" s="1974"/>
    </row>
    <row r="446" spans="1214:1247">
      <c r="ATR446" s="1974"/>
      <c r="ATS446" s="1974"/>
      <c r="ATT446" s="1974"/>
      <c r="ATU446" s="1974"/>
      <c r="ATV446" s="1974"/>
      <c r="ATW446" s="1974"/>
      <c r="ATX446" s="1974"/>
      <c r="ATY446" s="1974"/>
      <c r="ATZ446" s="1974"/>
      <c r="AUA446" s="1974"/>
      <c r="AUB446" s="1974"/>
      <c r="AUC446" s="1974"/>
      <c r="AUD446" s="1974"/>
      <c r="AUE446" s="1974"/>
      <c r="AUF446" s="1974"/>
      <c r="AUH446" s="1974"/>
      <c r="AUI446" s="1974"/>
      <c r="AUJ446" s="1974"/>
      <c r="AUK446" s="1974"/>
      <c r="AUL446" s="1974"/>
      <c r="AUM446" s="1974"/>
      <c r="AUN446" s="1974"/>
      <c r="AUO446" s="1974"/>
      <c r="AUP446" s="1974"/>
      <c r="AUQ446" s="1974"/>
      <c r="AUR446" s="1974"/>
      <c r="AUS446" s="1974"/>
      <c r="AUT446" s="1974"/>
      <c r="AUU446" s="1974"/>
      <c r="AUV446" s="1974"/>
      <c r="AUW446" s="1974"/>
      <c r="AUX446" s="1974"/>
      <c r="AUY446" s="1974"/>
    </row>
    <row r="447" spans="1214:1247">
      <c r="ATR447" s="1974"/>
      <c r="ATS447" s="1974"/>
      <c r="ATT447" s="1974"/>
      <c r="ATU447" s="1974"/>
      <c r="ATV447" s="1974"/>
      <c r="ATW447" s="1974"/>
      <c r="ATX447" s="1974"/>
      <c r="ATY447" s="1974"/>
      <c r="ATZ447" s="1974"/>
      <c r="AUA447" s="1974"/>
      <c r="AUB447" s="1974"/>
      <c r="AUC447" s="1974"/>
      <c r="AUD447" s="1974"/>
      <c r="AUE447" s="1974"/>
      <c r="AUF447" s="1974"/>
      <c r="AUH447" s="1974"/>
      <c r="AUI447" s="1974"/>
      <c r="AUJ447" s="1974"/>
      <c r="AUK447" s="1974"/>
      <c r="AUL447" s="1974"/>
      <c r="AUM447" s="1974"/>
      <c r="AUN447" s="1974"/>
      <c r="AUO447" s="1974"/>
      <c r="AUP447" s="1974"/>
      <c r="AUQ447" s="1974"/>
      <c r="AUR447" s="1974"/>
      <c r="AUS447" s="1974"/>
      <c r="AUT447" s="1974"/>
      <c r="AUU447" s="1974"/>
      <c r="AUV447" s="1974"/>
      <c r="AUW447" s="1974"/>
      <c r="AUX447" s="1974"/>
      <c r="AUY447" s="1974"/>
    </row>
    <row r="448" spans="1214:1247">
      <c r="ATR448" s="1974"/>
      <c r="ATS448" s="1974"/>
      <c r="ATT448" s="1974"/>
      <c r="ATU448" s="1974"/>
      <c r="ATV448" s="1974"/>
      <c r="ATW448" s="1974"/>
      <c r="ATX448" s="1974"/>
      <c r="ATY448" s="1974"/>
      <c r="ATZ448" s="1974"/>
      <c r="AUA448" s="1974"/>
      <c r="AUB448" s="1974"/>
      <c r="AUC448" s="1974"/>
      <c r="AUD448" s="1974"/>
      <c r="AUE448" s="1974"/>
      <c r="AUF448" s="1974"/>
      <c r="AUH448" s="1974"/>
      <c r="AUI448" s="1974"/>
      <c r="AUJ448" s="1974"/>
      <c r="AUK448" s="1974"/>
      <c r="AUL448" s="1974"/>
      <c r="AUM448" s="1974"/>
      <c r="AUN448" s="1974"/>
      <c r="AUO448" s="1974"/>
      <c r="AUP448" s="1974"/>
      <c r="AUQ448" s="1974"/>
      <c r="AUR448" s="1974"/>
      <c r="AUS448" s="1974"/>
      <c r="AUT448" s="1974"/>
      <c r="AUU448" s="1974"/>
      <c r="AUV448" s="1974"/>
      <c r="AUW448" s="1974"/>
      <c r="AUX448" s="1974"/>
      <c r="AUY448" s="1974"/>
    </row>
    <row r="449" spans="1214:1247">
      <c r="ATR449" s="1974"/>
      <c r="ATS449" s="1974"/>
      <c r="ATT449" s="1974"/>
      <c r="ATU449" s="1974"/>
      <c r="ATV449" s="1974"/>
      <c r="ATW449" s="1974"/>
      <c r="ATX449" s="1974"/>
      <c r="ATY449" s="1974"/>
      <c r="ATZ449" s="1974"/>
      <c r="AUA449" s="1974"/>
      <c r="AUB449" s="1974"/>
      <c r="AUC449" s="1974"/>
      <c r="AUD449" s="1974"/>
      <c r="AUE449" s="1974"/>
      <c r="AUF449" s="1974"/>
      <c r="AUH449" s="1974"/>
      <c r="AUI449" s="1974"/>
      <c r="AUJ449" s="1974"/>
      <c r="AUK449" s="1974"/>
      <c r="AUL449" s="1974"/>
      <c r="AUM449" s="1974"/>
      <c r="AUN449" s="1974"/>
      <c r="AUO449" s="1974"/>
      <c r="AUP449" s="1974"/>
      <c r="AUQ449" s="1974"/>
      <c r="AUR449" s="1974"/>
      <c r="AUS449" s="1974"/>
      <c r="AUT449" s="1974"/>
      <c r="AUU449" s="1974"/>
      <c r="AUV449" s="1974"/>
      <c r="AUW449" s="1974"/>
      <c r="AUX449" s="1974"/>
      <c r="AUY449" s="1974"/>
    </row>
    <row r="450" spans="1214:1247">
      <c r="ATR450" s="1974"/>
      <c r="ATS450" s="1974"/>
      <c r="ATT450" s="1974"/>
      <c r="ATU450" s="1974"/>
      <c r="ATV450" s="1974"/>
      <c r="ATW450" s="1974"/>
      <c r="ATX450" s="1974"/>
      <c r="ATY450" s="1974"/>
      <c r="ATZ450" s="1974"/>
      <c r="AUA450" s="1974"/>
      <c r="AUB450" s="1974"/>
      <c r="AUC450" s="1974"/>
      <c r="AUD450" s="1974"/>
      <c r="AUE450" s="1974"/>
      <c r="AUF450" s="1974"/>
      <c r="AUH450" s="1974"/>
      <c r="AUI450" s="1974"/>
      <c r="AUJ450" s="1974"/>
      <c r="AUK450" s="1974"/>
      <c r="AUL450" s="1974"/>
      <c r="AUM450" s="1974"/>
      <c r="AUN450" s="1974"/>
      <c r="AUO450" s="1974"/>
      <c r="AUP450" s="1974"/>
      <c r="AUQ450" s="1974"/>
      <c r="AUR450" s="1974"/>
      <c r="AUS450" s="1974"/>
      <c r="AUT450" s="1974"/>
      <c r="AUU450" s="1974"/>
      <c r="AUV450" s="1974"/>
      <c r="AUW450" s="1974"/>
      <c r="AUX450" s="1974"/>
      <c r="AUY450" s="1974"/>
    </row>
    <row r="451" spans="1214:1247">
      <c r="ATR451" s="1974"/>
      <c r="ATS451" s="1974"/>
      <c r="ATT451" s="1974"/>
      <c r="ATU451" s="1974"/>
      <c r="ATV451" s="1974"/>
      <c r="ATW451" s="1974"/>
      <c r="ATX451" s="1974"/>
      <c r="ATY451" s="1974"/>
      <c r="ATZ451" s="1974"/>
      <c r="AUA451" s="1974"/>
      <c r="AUB451" s="1974"/>
      <c r="AUC451" s="1974"/>
      <c r="AUD451" s="1974"/>
      <c r="AUE451" s="1974"/>
      <c r="AUF451" s="1974"/>
      <c r="AUH451" s="1974"/>
      <c r="AUI451" s="1974"/>
      <c r="AUJ451" s="1974"/>
      <c r="AUK451" s="1974"/>
      <c r="AUL451" s="1974"/>
      <c r="AUM451" s="1974"/>
      <c r="AUN451" s="1974"/>
      <c r="AUO451" s="1974"/>
      <c r="AUP451" s="1974"/>
      <c r="AUQ451" s="1974"/>
      <c r="AUR451" s="1974"/>
      <c r="AUS451" s="1974"/>
      <c r="AUT451" s="1974"/>
      <c r="AUU451" s="1974"/>
      <c r="AUV451" s="1974"/>
      <c r="AUW451" s="1974"/>
      <c r="AUX451" s="1974"/>
      <c r="AUY451" s="1974"/>
    </row>
    <row r="452" spans="1214:1247">
      <c r="ATR452" s="1974"/>
      <c r="ATS452" s="1974"/>
      <c r="ATT452" s="1974"/>
      <c r="ATU452" s="1974"/>
      <c r="ATV452" s="1974"/>
      <c r="ATW452" s="1974"/>
      <c r="ATX452" s="1974"/>
      <c r="ATY452" s="1974"/>
      <c r="ATZ452" s="1974"/>
      <c r="AUA452" s="1974"/>
      <c r="AUB452" s="1974"/>
      <c r="AUC452" s="1974"/>
      <c r="AUD452" s="1974"/>
      <c r="AUE452" s="1974"/>
      <c r="AUF452" s="1974"/>
      <c r="AUH452" s="1974"/>
      <c r="AUI452" s="1974"/>
      <c r="AUJ452" s="1974"/>
      <c r="AUK452" s="1974"/>
      <c r="AUL452" s="1974"/>
      <c r="AUM452" s="1974"/>
      <c r="AUN452" s="1974"/>
      <c r="AUO452" s="1974"/>
      <c r="AUP452" s="1974"/>
      <c r="AUQ452" s="1974"/>
      <c r="AUR452" s="1974"/>
      <c r="AUS452" s="1974"/>
      <c r="AUT452" s="1974"/>
      <c r="AUU452" s="1974"/>
      <c r="AUV452" s="1974"/>
      <c r="AUW452" s="1974"/>
      <c r="AUX452" s="1974"/>
      <c r="AUY452" s="1974"/>
    </row>
    <row r="453" spans="1214:1247">
      <c r="ATR453" s="1974"/>
      <c r="ATS453" s="1974"/>
      <c r="ATT453" s="1974"/>
      <c r="ATU453" s="1974"/>
      <c r="ATV453" s="1974"/>
      <c r="ATW453" s="1974"/>
      <c r="ATX453" s="1974"/>
      <c r="ATY453" s="1974"/>
      <c r="ATZ453" s="1974"/>
      <c r="AUA453" s="1974"/>
      <c r="AUB453" s="1974"/>
      <c r="AUC453" s="1974"/>
      <c r="AUD453" s="1974"/>
      <c r="AUE453" s="1974"/>
      <c r="AUF453" s="1974"/>
      <c r="AUH453" s="1974"/>
      <c r="AUI453" s="1974"/>
      <c r="AUJ453" s="1974"/>
      <c r="AUK453" s="1974"/>
      <c r="AUL453" s="1974"/>
      <c r="AUM453" s="1974"/>
      <c r="AUN453" s="1974"/>
      <c r="AUO453" s="1974"/>
      <c r="AUP453" s="1974"/>
      <c r="AUQ453" s="1974"/>
      <c r="AUR453" s="1974"/>
      <c r="AUS453" s="1974"/>
      <c r="AUT453" s="1974"/>
      <c r="AUU453" s="1974"/>
      <c r="AUV453" s="1974"/>
      <c r="AUW453" s="1974"/>
      <c r="AUX453" s="1974"/>
      <c r="AUY453" s="1974"/>
    </row>
    <row r="454" spans="1214:1247">
      <c r="ATR454" s="1974"/>
      <c r="ATS454" s="1974"/>
      <c r="ATT454" s="1974"/>
      <c r="ATU454" s="1974"/>
      <c r="ATV454" s="1974"/>
      <c r="ATW454" s="1974"/>
      <c r="ATX454" s="1974"/>
      <c r="ATY454" s="1974"/>
      <c r="ATZ454" s="1974"/>
      <c r="AUA454" s="1974"/>
      <c r="AUB454" s="1974"/>
      <c r="AUC454" s="1974"/>
      <c r="AUD454" s="1974"/>
      <c r="AUE454" s="1974"/>
      <c r="AUF454" s="1974"/>
      <c r="AUH454" s="1974"/>
      <c r="AUI454" s="1974"/>
      <c r="AUJ454" s="1974"/>
      <c r="AUK454" s="1974"/>
      <c r="AUL454" s="1974"/>
      <c r="AUM454" s="1974"/>
      <c r="AUN454" s="1974"/>
      <c r="AUO454" s="1974"/>
      <c r="AUP454" s="1974"/>
      <c r="AUQ454" s="1974"/>
      <c r="AUR454" s="1974"/>
      <c r="AUS454" s="1974"/>
      <c r="AUT454" s="1974"/>
      <c r="AUU454" s="1974"/>
      <c r="AUV454" s="1974"/>
      <c r="AUW454" s="1974"/>
      <c r="AUX454" s="1974"/>
      <c r="AUY454" s="1974"/>
    </row>
    <row r="455" spans="1214:1247">
      <c r="ATR455" s="1974"/>
      <c r="ATS455" s="1974"/>
      <c r="ATT455" s="1974"/>
      <c r="ATU455" s="1974"/>
      <c r="ATV455" s="1974"/>
      <c r="ATW455" s="1974"/>
      <c r="ATX455" s="1974"/>
      <c r="ATY455" s="1974"/>
      <c r="ATZ455" s="1974"/>
      <c r="AUA455" s="1974"/>
      <c r="AUB455" s="1974"/>
      <c r="AUC455" s="1974"/>
      <c r="AUD455" s="1974"/>
      <c r="AUE455" s="1974"/>
      <c r="AUF455" s="1974"/>
      <c r="AUH455" s="1974"/>
      <c r="AUI455" s="1974"/>
      <c r="AUJ455" s="1974"/>
      <c r="AUK455" s="1974"/>
      <c r="AUL455" s="1974"/>
      <c r="AUM455" s="1974"/>
      <c r="AUN455" s="1974"/>
      <c r="AUO455" s="1974"/>
      <c r="AUP455" s="1974"/>
      <c r="AUQ455" s="1974"/>
      <c r="AUR455" s="1974"/>
      <c r="AUS455" s="1974"/>
      <c r="AUT455" s="1974"/>
      <c r="AUU455" s="1974"/>
      <c r="AUV455" s="1974"/>
      <c r="AUW455" s="1974"/>
      <c r="AUX455" s="1974"/>
      <c r="AUY455" s="1974"/>
    </row>
    <row r="456" spans="1214:1247">
      <c r="ATR456" s="1974"/>
      <c r="ATS456" s="1974"/>
      <c r="ATT456" s="1974"/>
      <c r="ATU456" s="1974"/>
      <c r="ATV456" s="1974"/>
      <c r="ATW456" s="1974"/>
      <c r="ATX456" s="1974"/>
      <c r="ATY456" s="1974"/>
      <c r="ATZ456" s="1974"/>
      <c r="AUA456" s="1974"/>
      <c r="AUB456" s="1974"/>
      <c r="AUC456" s="1974"/>
      <c r="AUD456" s="1974"/>
      <c r="AUE456" s="1974"/>
      <c r="AUF456" s="1974"/>
      <c r="AUH456" s="1974"/>
      <c r="AUI456" s="1974"/>
      <c r="AUJ456" s="1974"/>
      <c r="AUK456" s="1974"/>
      <c r="AUL456" s="1974"/>
      <c r="AUM456" s="1974"/>
      <c r="AUN456" s="1974"/>
      <c r="AUO456" s="1974"/>
      <c r="AUP456" s="1974"/>
      <c r="AUQ456" s="1974"/>
      <c r="AUR456" s="1974"/>
      <c r="AUS456" s="1974"/>
      <c r="AUT456" s="1974"/>
      <c r="AUU456" s="1974"/>
      <c r="AUV456" s="1974"/>
      <c r="AUW456" s="1974"/>
      <c r="AUX456" s="1974"/>
      <c r="AUY456" s="1974"/>
    </row>
    <row r="457" spans="1214:1247">
      <c r="ATR457" s="1974"/>
      <c r="ATS457" s="1974"/>
      <c r="ATT457" s="1974"/>
      <c r="ATU457" s="1974"/>
      <c r="ATV457" s="1974"/>
      <c r="ATW457" s="1974"/>
      <c r="ATX457" s="1974"/>
      <c r="ATY457" s="1974"/>
      <c r="ATZ457" s="1974"/>
      <c r="AUA457" s="1974"/>
      <c r="AUB457" s="1974"/>
      <c r="AUC457" s="1974"/>
      <c r="AUD457" s="1974"/>
      <c r="AUE457" s="1974"/>
      <c r="AUF457" s="1974"/>
      <c r="AUH457" s="1974"/>
      <c r="AUI457" s="1974"/>
      <c r="AUJ457" s="1974"/>
      <c r="AUK457" s="1974"/>
      <c r="AUL457" s="1974"/>
      <c r="AUM457" s="1974"/>
      <c r="AUN457" s="1974"/>
      <c r="AUO457" s="1974"/>
      <c r="AUP457" s="1974"/>
      <c r="AUQ457" s="1974"/>
      <c r="AUR457" s="1974"/>
      <c r="AUS457" s="1974"/>
      <c r="AUT457" s="1974"/>
      <c r="AUU457" s="1974"/>
      <c r="AUV457" s="1974"/>
      <c r="AUW457" s="1974"/>
      <c r="AUX457" s="1974"/>
      <c r="AUY457" s="1974"/>
    </row>
    <row r="458" spans="1214:1247">
      <c r="ATR458" s="1974"/>
      <c r="ATS458" s="1974"/>
      <c r="ATT458" s="1974"/>
      <c r="ATU458" s="1974"/>
      <c r="ATV458" s="1974"/>
      <c r="ATW458" s="1974"/>
      <c r="ATX458" s="1974"/>
      <c r="ATY458" s="1974"/>
      <c r="ATZ458" s="1974"/>
      <c r="AUA458" s="1974"/>
      <c r="AUB458" s="1974"/>
      <c r="AUC458" s="1974"/>
      <c r="AUD458" s="1974"/>
      <c r="AUE458" s="1974"/>
      <c r="AUF458" s="1974"/>
      <c r="AUH458" s="1974"/>
      <c r="AUI458" s="1974"/>
      <c r="AUJ458" s="1974"/>
      <c r="AUK458" s="1974"/>
      <c r="AUL458" s="1974"/>
      <c r="AUM458" s="1974"/>
      <c r="AUN458" s="1974"/>
      <c r="AUO458" s="1974"/>
      <c r="AUP458" s="1974"/>
      <c r="AUQ458" s="1974"/>
      <c r="AUR458" s="1974"/>
      <c r="AUS458" s="1974"/>
      <c r="AUT458" s="1974"/>
      <c r="AUU458" s="1974"/>
      <c r="AUV458" s="1974"/>
      <c r="AUW458" s="1974"/>
      <c r="AUX458" s="1974"/>
      <c r="AUY458" s="1974"/>
    </row>
    <row r="459" spans="1214:1247">
      <c r="ATR459" s="1974"/>
      <c r="ATS459" s="1974"/>
      <c r="ATT459" s="1974"/>
      <c r="ATU459" s="1974"/>
      <c r="ATV459" s="1974"/>
      <c r="ATW459" s="1974"/>
      <c r="ATX459" s="1974"/>
      <c r="ATY459" s="1974"/>
      <c r="ATZ459" s="1974"/>
      <c r="AUA459" s="1974"/>
      <c r="AUB459" s="1974"/>
      <c r="AUC459" s="1974"/>
      <c r="AUD459" s="1974"/>
      <c r="AUE459" s="1974"/>
      <c r="AUF459" s="1974"/>
      <c r="AUH459" s="1974"/>
      <c r="AUI459" s="1974"/>
      <c r="AUJ459" s="1974"/>
      <c r="AUK459" s="1974"/>
      <c r="AUL459" s="1974"/>
      <c r="AUM459" s="1974"/>
      <c r="AUN459" s="1974"/>
      <c r="AUO459" s="1974"/>
      <c r="AUP459" s="1974"/>
      <c r="AUQ459" s="1974"/>
      <c r="AUR459" s="1974"/>
      <c r="AUS459" s="1974"/>
      <c r="AUT459" s="1974"/>
      <c r="AUU459" s="1974"/>
      <c r="AUV459" s="1974"/>
      <c r="AUW459" s="1974"/>
      <c r="AUX459" s="1974"/>
      <c r="AUY459" s="1974"/>
    </row>
    <row r="460" spans="1214:1247">
      <c r="ATR460" s="1974"/>
      <c r="ATS460" s="1974"/>
      <c r="ATT460" s="1974"/>
      <c r="ATU460" s="1974"/>
      <c r="ATV460" s="1974"/>
      <c r="ATW460" s="1974"/>
      <c r="ATX460" s="1974"/>
      <c r="ATY460" s="1974"/>
      <c r="ATZ460" s="1974"/>
      <c r="AUA460" s="1974"/>
      <c r="AUB460" s="1974"/>
      <c r="AUC460" s="1974"/>
      <c r="AUD460" s="1974"/>
      <c r="AUE460" s="1974"/>
      <c r="AUF460" s="1974"/>
      <c r="AUH460" s="1974"/>
      <c r="AUI460" s="1974"/>
      <c r="AUJ460" s="1974"/>
      <c r="AUK460" s="1974"/>
      <c r="AUL460" s="1974"/>
      <c r="AUM460" s="1974"/>
      <c r="AUN460" s="1974"/>
      <c r="AUO460" s="1974"/>
      <c r="AUP460" s="1974"/>
      <c r="AUQ460" s="1974"/>
      <c r="AUR460" s="1974"/>
      <c r="AUS460" s="1974"/>
      <c r="AUT460" s="1974"/>
      <c r="AUU460" s="1974"/>
      <c r="AUV460" s="1974"/>
      <c r="AUW460" s="1974"/>
      <c r="AUX460" s="1974"/>
      <c r="AUY460" s="1974"/>
    </row>
    <row r="461" spans="1214:1247">
      <c r="ATR461" s="1974"/>
      <c r="ATS461" s="1974"/>
      <c r="ATT461" s="1974"/>
      <c r="ATU461" s="1974"/>
      <c r="ATV461" s="1974"/>
      <c r="ATW461" s="1974"/>
      <c r="ATX461" s="1974"/>
      <c r="ATY461" s="1974"/>
      <c r="ATZ461" s="1974"/>
      <c r="AUA461" s="1974"/>
      <c r="AUB461" s="1974"/>
      <c r="AUC461" s="1974"/>
      <c r="AUD461" s="1974"/>
      <c r="AUE461" s="1974"/>
      <c r="AUF461" s="1974"/>
      <c r="AUH461" s="1974"/>
      <c r="AUI461" s="1974"/>
      <c r="AUJ461" s="1974"/>
      <c r="AUK461" s="1974"/>
      <c r="AUL461" s="1974"/>
      <c r="AUM461" s="1974"/>
      <c r="AUN461" s="1974"/>
      <c r="AUO461" s="1974"/>
      <c r="AUP461" s="1974"/>
      <c r="AUQ461" s="1974"/>
      <c r="AUR461" s="1974"/>
      <c r="AUS461" s="1974"/>
      <c r="AUT461" s="1974"/>
      <c r="AUU461" s="1974"/>
      <c r="AUV461" s="1974"/>
      <c r="AUW461" s="1974"/>
      <c r="AUX461" s="1974"/>
      <c r="AUY461" s="1974"/>
    </row>
    <row r="462" spans="1214:1247">
      <c r="ATR462" s="1974"/>
      <c r="ATS462" s="1974"/>
      <c r="ATT462" s="1974"/>
      <c r="ATU462" s="1974"/>
      <c r="ATV462" s="1974"/>
      <c r="ATW462" s="1974"/>
      <c r="ATX462" s="1974"/>
      <c r="ATY462" s="1974"/>
      <c r="ATZ462" s="1974"/>
      <c r="AUA462" s="1974"/>
      <c r="AUB462" s="1974"/>
      <c r="AUC462" s="1974"/>
      <c r="AUD462" s="1974"/>
      <c r="AUE462" s="1974"/>
      <c r="AUF462" s="1974"/>
      <c r="AUH462" s="1974"/>
      <c r="AUI462" s="1974"/>
      <c r="AUJ462" s="1974"/>
      <c r="AUK462" s="1974"/>
      <c r="AUL462" s="1974"/>
      <c r="AUM462" s="1974"/>
      <c r="AUN462" s="1974"/>
      <c r="AUO462" s="1974"/>
      <c r="AUP462" s="1974"/>
      <c r="AUQ462" s="1974"/>
      <c r="AUR462" s="1974"/>
      <c r="AUS462" s="1974"/>
      <c r="AUT462" s="1974"/>
      <c r="AUU462" s="1974"/>
      <c r="AUV462" s="1974"/>
      <c r="AUW462" s="1974"/>
      <c r="AUX462" s="1974"/>
      <c r="AUY462" s="1974"/>
    </row>
    <row r="463" spans="1214:1247">
      <c r="ATR463" s="1974"/>
      <c r="ATS463" s="1974"/>
      <c r="ATT463" s="1974"/>
      <c r="ATU463" s="1974"/>
      <c r="ATV463" s="1974"/>
      <c r="ATW463" s="1974"/>
      <c r="ATX463" s="1974"/>
      <c r="ATY463" s="1974"/>
      <c r="ATZ463" s="1974"/>
      <c r="AUA463" s="1974"/>
      <c r="AUB463" s="1974"/>
      <c r="AUC463" s="1974"/>
      <c r="AUD463" s="1974"/>
      <c r="AUE463" s="1974"/>
      <c r="AUF463" s="1974"/>
      <c r="AUH463" s="1974"/>
      <c r="AUI463" s="1974"/>
      <c r="AUJ463" s="1974"/>
      <c r="AUK463" s="1974"/>
      <c r="AUL463" s="1974"/>
      <c r="AUM463" s="1974"/>
      <c r="AUN463" s="1974"/>
      <c r="AUO463" s="1974"/>
      <c r="AUP463" s="1974"/>
      <c r="AUQ463" s="1974"/>
      <c r="AUR463" s="1974"/>
      <c r="AUS463" s="1974"/>
      <c r="AUT463" s="1974"/>
      <c r="AUU463" s="1974"/>
      <c r="AUV463" s="1974"/>
      <c r="AUW463" s="1974"/>
      <c r="AUX463" s="1974"/>
      <c r="AUY463" s="1974"/>
    </row>
    <row r="464" spans="1214:1247">
      <c r="ATR464" s="1974"/>
      <c r="ATS464" s="1974"/>
      <c r="ATT464" s="1974"/>
      <c r="ATU464" s="1974"/>
      <c r="ATV464" s="1974"/>
      <c r="ATW464" s="1974"/>
      <c r="ATX464" s="1974"/>
      <c r="ATY464" s="1974"/>
      <c r="ATZ464" s="1974"/>
      <c r="AUA464" s="1974"/>
      <c r="AUB464" s="1974"/>
      <c r="AUC464" s="1974"/>
      <c r="AUD464" s="1974"/>
      <c r="AUE464" s="1974"/>
      <c r="AUF464" s="1974"/>
      <c r="AUH464" s="1974"/>
      <c r="AUI464" s="1974"/>
      <c r="AUJ464" s="1974"/>
      <c r="AUK464" s="1974"/>
      <c r="AUL464" s="1974"/>
      <c r="AUM464" s="1974"/>
      <c r="AUN464" s="1974"/>
      <c r="AUO464" s="1974"/>
      <c r="AUP464" s="1974"/>
      <c r="AUQ464" s="1974"/>
      <c r="AUR464" s="1974"/>
      <c r="AUS464" s="1974"/>
      <c r="AUT464" s="1974"/>
      <c r="AUU464" s="1974"/>
      <c r="AUV464" s="1974"/>
      <c r="AUW464" s="1974"/>
      <c r="AUX464" s="1974"/>
      <c r="AUY464" s="1974"/>
    </row>
    <row r="465" spans="1214:1247">
      <c r="ATR465" s="1974"/>
      <c r="ATS465" s="1974"/>
      <c r="ATT465" s="1974"/>
      <c r="ATU465" s="1974"/>
      <c r="ATV465" s="1974"/>
      <c r="ATW465" s="1974"/>
      <c r="ATX465" s="1974"/>
      <c r="ATY465" s="1974"/>
      <c r="ATZ465" s="1974"/>
      <c r="AUA465" s="1974"/>
      <c r="AUB465" s="1974"/>
      <c r="AUC465" s="1974"/>
      <c r="AUD465" s="1974"/>
      <c r="AUE465" s="1974"/>
      <c r="AUF465" s="1974"/>
      <c r="AUH465" s="1974"/>
      <c r="AUI465" s="1974"/>
      <c r="AUJ465" s="1974"/>
      <c r="AUK465" s="1974"/>
      <c r="AUL465" s="1974"/>
      <c r="AUM465" s="1974"/>
      <c r="AUN465" s="1974"/>
      <c r="AUO465" s="1974"/>
      <c r="AUP465" s="1974"/>
      <c r="AUQ465" s="1974"/>
      <c r="AUR465" s="1974"/>
      <c r="AUS465" s="1974"/>
      <c r="AUT465" s="1974"/>
      <c r="AUU465" s="1974"/>
      <c r="AUV465" s="1974"/>
      <c r="AUW465" s="1974"/>
      <c r="AUX465" s="1974"/>
      <c r="AUY465" s="1974"/>
    </row>
    <row r="466" spans="1214:1247">
      <c r="ATR466" s="1974"/>
      <c r="ATS466" s="1974"/>
      <c r="ATT466" s="1974"/>
      <c r="ATU466" s="1974"/>
      <c r="ATV466" s="1974"/>
      <c r="ATW466" s="1974"/>
      <c r="ATX466" s="1974"/>
      <c r="ATY466" s="1974"/>
      <c r="ATZ466" s="1974"/>
      <c r="AUA466" s="1974"/>
      <c r="AUB466" s="1974"/>
      <c r="AUC466" s="1974"/>
      <c r="AUD466" s="1974"/>
      <c r="AUE466" s="1974"/>
      <c r="AUF466" s="1974"/>
      <c r="AUH466" s="1974"/>
      <c r="AUI466" s="1974"/>
      <c r="AUJ466" s="1974"/>
      <c r="AUK466" s="1974"/>
      <c r="AUL466" s="1974"/>
      <c r="AUM466" s="1974"/>
      <c r="AUN466" s="1974"/>
      <c r="AUO466" s="1974"/>
      <c r="AUP466" s="1974"/>
      <c r="AUQ466" s="1974"/>
      <c r="AUR466" s="1974"/>
      <c r="AUS466" s="1974"/>
      <c r="AUT466" s="1974"/>
      <c r="AUU466" s="1974"/>
      <c r="AUV466" s="1974"/>
      <c r="AUW466" s="1974"/>
      <c r="AUX466" s="1974"/>
      <c r="AUY466" s="1974"/>
    </row>
    <row r="467" spans="1214:1247">
      <c r="ATR467" s="1974"/>
      <c r="ATS467" s="1974"/>
      <c r="ATT467" s="1974"/>
      <c r="ATU467" s="1974"/>
      <c r="ATV467" s="1974"/>
      <c r="ATW467" s="1974"/>
      <c r="ATX467" s="1974"/>
      <c r="ATY467" s="1974"/>
      <c r="ATZ467" s="1974"/>
      <c r="AUA467" s="1974"/>
      <c r="AUB467" s="1974"/>
      <c r="AUC467" s="1974"/>
      <c r="AUD467" s="1974"/>
      <c r="AUE467" s="1974"/>
      <c r="AUF467" s="1974"/>
      <c r="AUH467" s="1974"/>
      <c r="AUI467" s="1974"/>
      <c r="AUJ467" s="1974"/>
      <c r="AUK467" s="1974"/>
      <c r="AUL467" s="1974"/>
      <c r="AUM467" s="1974"/>
      <c r="AUN467" s="1974"/>
      <c r="AUO467" s="1974"/>
      <c r="AUP467" s="1974"/>
      <c r="AUQ467" s="1974"/>
      <c r="AUR467" s="1974"/>
      <c r="AUS467" s="1974"/>
      <c r="AUT467" s="1974"/>
      <c r="AUU467" s="1974"/>
      <c r="AUV467" s="1974"/>
      <c r="AUW467" s="1974"/>
      <c r="AUX467" s="1974"/>
      <c r="AUY467" s="1974"/>
    </row>
    <row r="468" spans="1214:1247">
      <c r="ATR468" s="1974"/>
      <c r="ATS468" s="1974"/>
      <c r="ATT468" s="1974"/>
      <c r="ATU468" s="1974"/>
      <c r="ATV468" s="1974"/>
      <c r="ATW468" s="1974"/>
      <c r="ATX468" s="1974"/>
      <c r="ATY468" s="1974"/>
      <c r="ATZ468" s="1974"/>
      <c r="AUA468" s="1974"/>
      <c r="AUB468" s="1974"/>
      <c r="AUC468" s="1974"/>
      <c r="AUD468" s="1974"/>
      <c r="AUE468" s="1974"/>
      <c r="AUF468" s="1974"/>
      <c r="AUH468" s="1974"/>
      <c r="AUI468" s="1974"/>
      <c r="AUJ468" s="1974"/>
      <c r="AUK468" s="1974"/>
      <c r="AUL468" s="1974"/>
      <c r="AUM468" s="1974"/>
      <c r="AUN468" s="1974"/>
      <c r="AUO468" s="1974"/>
      <c r="AUP468" s="1974"/>
      <c r="AUQ468" s="1974"/>
      <c r="AUR468" s="1974"/>
      <c r="AUS468" s="1974"/>
      <c r="AUT468" s="1974"/>
      <c r="AUU468" s="1974"/>
      <c r="AUV468" s="1974"/>
      <c r="AUW468" s="1974"/>
      <c r="AUX468" s="1974"/>
      <c r="AUY468" s="1974"/>
    </row>
    <row r="469" spans="1214:1247">
      <c r="ATR469" s="1974"/>
      <c r="ATS469" s="1974"/>
      <c r="ATT469" s="1974"/>
      <c r="ATU469" s="1974"/>
      <c r="ATV469" s="1974"/>
      <c r="ATW469" s="1974"/>
      <c r="ATX469" s="1974"/>
      <c r="ATY469" s="1974"/>
      <c r="ATZ469" s="1974"/>
      <c r="AUA469" s="1974"/>
      <c r="AUB469" s="1974"/>
      <c r="AUC469" s="1974"/>
      <c r="AUD469" s="1974"/>
      <c r="AUE469" s="1974"/>
      <c r="AUF469" s="1974"/>
      <c r="AUH469" s="1974"/>
      <c r="AUI469" s="1974"/>
      <c r="AUJ469" s="1974"/>
      <c r="AUK469" s="1974"/>
      <c r="AUL469" s="1974"/>
      <c r="AUM469" s="1974"/>
      <c r="AUN469" s="1974"/>
      <c r="AUO469" s="1974"/>
      <c r="AUP469" s="1974"/>
      <c r="AUQ469" s="1974"/>
      <c r="AUR469" s="1974"/>
      <c r="AUS469" s="1974"/>
      <c r="AUT469" s="1974"/>
      <c r="AUU469" s="1974"/>
      <c r="AUV469" s="1974"/>
      <c r="AUW469" s="1974"/>
      <c r="AUX469" s="1974"/>
      <c r="AUY469" s="1974"/>
    </row>
    <row r="470" spans="1214:1247">
      <c r="ATR470" s="1974"/>
      <c r="ATS470" s="1974"/>
      <c r="ATT470" s="1974"/>
      <c r="ATU470" s="1974"/>
      <c r="ATV470" s="1974"/>
      <c r="ATW470" s="1974"/>
      <c r="ATX470" s="1974"/>
      <c r="ATY470" s="1974"/>
      <c r="ATZ470" s="1974"/>
      <c r="AUA470" s="1974"/>
      <c r="AUB470" s="1974"/>
      <c r="AUC470" s="1974"/>
      <c r="AUD470" s="1974"/>
      <c r="AUE470" s="1974"/>
      <c r="AUF470" s="1974"/>
      <c r="AUH470" s="1974"/>
      <c r="AUI470" s="1974"/>
      <c r="AUJ470" s="1974"/>
      <c r="AUK470" s="1974"/>
      <c r="AUL470" s="1974"/>
      <c r="AUM470" s="1974"/>
      <c r="AUN470" s="1974"/>
      <c r="AUO470" s="1974"/>
      <c r="AUP470" s="1974"/>
      <c r="AUQ470" s="1974"/>
      <c r="AUR470" s="1974"/>
      <c r="AUS470" s="1974"/>
      <c r="AUT470" s="1974"/>
      <c r="AUU470" s="1974"/>
      <c r="AUV470" s="1974"/>
      <c r="AUW470" s="1974"/>
      <c r="AUX470" s="1974"/>
      <c r="AUY470" s="1974"/>
    </row>
    <row r="471" spans="1214:1247">
      <c r="ATR471" s="1974"/>
      <c r="ATS471" s="1974"/>
      <c r="ATT471" s="1974"/>
      <c r="ATU471" s="1974"/>
      <c r="ATV471" s="1974"/>
      <c r="ATW471" s="1974"/>
      <c r="ATX471" s="1974"/>
      <c r="ATY471" s="1974"/>
      <c r="ATZ471" s="1974"/>
      <c r="AUA471" s="1974"/>
      <c r="AUB471" s="1974"/>
      <c r="AUC471" s="1974"/>
      <c r="AUD471" s="1974"/>
      <c r="AUE471" s="1974"/>
      <c r="AUF471" s="1974"/>
      <c r="AUH471" s="1974"/>
      <c r="AUI471" s="1974"/>
      <c r="AUJ471" s="1974"/>
      <c r="AUK471" s="1974"/>
      <c r="AUL471" s="1974"/>
      <c r="AUM471" s="1974"/>
      <c r="AUN471" s="1974"/>
      <c r="AUO471" s="1974"/>
      <c r="AUP471" s="1974"/>
      <c r="AUQ471" s="1974"/>
      <c r="AUR471" s="1974"/>
      <c r="AUS471" s="1974"/>
      <c r="AUT471" s="1974"/>
      <c r="AUU471" s="1974"/>
      <c r="AUV471" s="1974"/>
      <c r="AUW471" s="1974"/>
      <c r="AUX471" s="1974"/>
      <c r="AUY471" s="1974"/>
    </row>
    <row r="472" spans="1214:1247">
      <c r="ATR472" s="1974"/>
      <c r="ATS472" s="1974"/>
      <c r="ATT472" s="1974"/>
      <c r="ATU472" s="1974"/>
      <c r="ATV472" s="1974"/>
      <c r="ATW472" s="1974"/>
      <c r="ATX472" s="1974"/>
      <c r="ATY472" s="1974"/>
      <c r="ATZ472" s="1974"/>
      <c r="AUA472" s="1974"/>
      <c r="AUB472" s="1974"/>
      <c r="AUC472" s="1974"/>
      <c r="AUD472" s="1974"/>
      <c r="AUE472" s="1974"/>
      <c r="AUF472" s="1974"/>
      <c r="AUH472" s="1974"/>
      <c r="AUI472" s="1974"/>
      <c r="AUJ472" s="1974"/>
      <c r="AUK472" s="1974"/>
      <c r="AUL472" s="1974"/>
      <c r="AUM472" s="1974"/>
      <c r="AUN472" s="1974"/>
      <c r="AUO472" s="1974"/>
      <c r="AUP472" s="1974"/>
      <c r="AUQ472" s="1974"/>
      <c r="AUR472" s="1974"/>
      <c r="AUS472" s="1974"/>
      <c r="AUT472" s="1974"/>
      <c r="AUU472" s="1974"/>
      <c r="AUV472" s="1974"/>
      <c r="AUW472" s="1974"/>
      <c r="AUX472" s="1974"/>
      <c r="AUY472" s="1974"/>
    </row>
    <row r="473" spans="1214:1247">
      <c r="ATR473" s="1974"/>
      <c r="ATS473" s="1974"/>
      <c r="ATT473" s="1974"/>
      <c r="ATU473" s="1974"/>
      <c r="ATV473" s="1974"/>
      <c r="ATW473" s="1974"/>
      <c r="ATX473" s="1974"/>
      <c r="ATY473" s="1974"/>
      <c r="ATZ473" s="1974"/>
      <c r="AUA473" s="1974"/>
      <c r="AUB473" s="1974"/>
      <c r="AUC473" s="1974"/>
      <c r="AUD473" s="1974"/>
      <c r="AUE473" s="1974"/>
      <c r="AUF473" s="1974"/>
      <c r="AUH473" s="1974"/>
      <c r="AUI473" s="1974"/>
      <c r="AUJ473" s="1974"/>
      <c r="AUK473" s="1974"/>
      <c r="AUL473" s="1974"/>
      <c r="AUM473" s="1974"/>
      <c r="AUN473" s="1974"/>
      <c r="AUO473" s="1974"/>
      <c r="AUP473" s="1974"/>
      <c r="AUQ473" s="1974"/>
      <c r="AUR473" s="1974"/>
      <c r="AUS473" s="1974"/>
      <c r="AUT473" s="1974"/>
      <c r="AUU473" s="1974"/>
      <c r="AUV473" s="1974"/>
      <c r="AUW473" s="1974"/>
      <c r="AUX473" s="1974"/>
      <c r="AUY473" s="1974"/>
    </row>
    <row r="474" spans="1214:1247">
      <c r="ATR474" s="1974"/>
      <c r="ATS474" s="1974"/>
      <c r="ATT474" s="1974"/>
      <c r="ATU474" s="1974"/>
      <c r="ATV474" s="1974"/>
      <c r="ATW474" s="1974"/>
      <c r="ATX474" s="1974"/>
      <c r="ATY474" s="1974"/>
      <c r="ATZ474" s="1974"/>
      <c r="AUA474" s="1974"/>
      <c r="AUB474" s="1974"/>
      <c r="AUC474" s="1974"/>
      <c r="AUD474" s="1974"/>
      <c r="AUE474" s="1974"/>
      <c r="AUF474" s="1974"/>
      <c r="AUH474" s="1974"/>
      <c r="AUI474" s="1974"/>
      <c r="AUJ474" s="1974"/>
      <c r="AUK474" s="1974"/>
      <c r="AUL474" s="1974"/>
      <c r="AUM474" s="1974"/>
      <c r="AUN474" s="1974"/>
      <c r="AUO474" s="1974"/>
      <c r="AUP474" s="1974"/>
      <c r="AUQ474" s="1974"/>
      <c r="AUR474" s="1974"/>
      <c r="AUS474" s="1974"/>
      <c r="AUT474" s="1974"/>
      <c r="AUU474" s="1974"/>
      <c r="AUV474" s="1974"/>
      <c r="AUW474" s="1974"/>
      <c r="AUX474" s="1974"/>
      <c r="AUY474" s="1974"/>
    </row>
    <row r="475" spans="1214:1247">
      <c r="ATR475" s="1974"/>
      <c r="ATS475" s="1974"/>
      <c r="ATT475" s="1974"/>
      <c r="ATU475" s="1974"/>
      <c r="ATV475" s="1974"/>
      <c r="ATW475" s="1974"/>
      <c r="ATX475" s="1974"/>
      <c r="ATY475" s="1974"/>
      <c r="ATZ475" s="1974"/>
      <c r="AUA475" s="1974"/>
      <c r="AUB475" s="1974"/>
      <c r="AUC475" s="1974"/>
      <c r="AUD475" s="1974"/>
      <c r="AUE475" s="1974"/>
      <c r="AUF475" s="1974"/>
      <c r="AUH475" s="1974"/>
      <c r="AUI475" s="1974"/>
      <c r="AUJ475" s="1974"/>
      <c r="AUK475" s="1974"/>
      <c r="AUL475" s="1974"/>
      <c r="AUM475" s="1974"/>
      <c r="AUN475" s="1974"/>
      <c r="AUO475" s="1974"/>
      <c r="AUP475" s="1974"/>
      <c r="AUQ475" s="1974"/>
      <c r="AUR475" s="1974"/>
      <c r="AUS475" s="1974"/>
      <c r="AUT475" s="1974"/>
      <c r="AUU475" s="1974"/>
      <c r="AUV475" s="1974"/>
      <c r="AUW475" s="1974"/>
      <c r="AUX475" s="1974"/>
      <c r="AUY475" s="1974"/>
    </row>
    <row r="476" spans="1214:1247">
      <c r="ATR476" s="1974"/>
      <c r="ATS476" s="1974"/>
      <c r="ATT476" s="1974"/>
      <c r="ATU476" s="1974"/>
      <c r="ATV476" s="1974"/>
      <c r="ATW476" s="1974"/>
      <c r="ATX476" s="1974"/>
      <c r="ATY476" s="1974"/>
      <c r="ATZ476" s="1974"/>
      <c r="AUA476" s="1974"/>
      <c r="AUB476" s="1974"/>
      <c r="AUC476" s="1974"/>
      <c r="AUD476" s="1974"/>
      <c r="AUE476" s="1974"/>
      <c r="AUF476" s="1974"/>
      <c r="AUH476" s="1974"/>
      <c r="AUI476" s="1974"/>
      <c r="AUJ476" s="1974"/>
      <c r="AUK476" s="1974"/>
      <c r="AUL476" s="1974"/>
      <c r="AUM476" s="1974"/>
      <c r="AUN476" s="1974"/>
      <c r="AUO476" s="1974"/>
      <c r="AUP476" s="1974"/>
      <c r="AUQ476" s="1974"/>
      <c r="AUR476" s="1974"/>
      <c r="AUS476" s="1974"/>
      <c r="AUT476" s="1974"/>
      <c r="AUU476" s="1974"/>
      <c r="AUV476" s="1974"/>
      <c r="AUW476" s="1974"/>
      <c r="AUX476" s="1974"/>
      <c r="AUY476" s="1974"/>
    </row>
    <row r="477" spans="1214:1247">
      <c r="ATR477" s="1974"/>
      <c r="ATS477" s="1974"/>
      <c r="ATT477" s="1974"/>
      <c r="ATU477" s="1974"/>
      <c r="ATV477" s="1974"/>
      <c r="ATW477" s="1974"/>
      <c r="ATX477" s="1974"/>
      <c r="ATY477" s="1974"/>
      <c r="ATZ477" s="1974"/>
      <c r="AUA477" s="1974"/>
      <c r="AUB477" s="1974"/>
      <c r="AUC477" s="1974"/>
      <c r="AUD477" s="1974"/>
      <c r="AUE477" s="1974"/>
      <c r="AUF477" s="1974"/>
      <c r="AUH477" s="1974"/>
      <c r="AUI477" s="1974"/>
      <c r="AUJ477" s="1974"/>
      <c r="AUK477" s="1974"/>
      <c r="AUL477" s="1974"/>
      <c r="AUM477" s="1974"/>
      <c r="AUN477" s="1974"/>
      <c r="AUO477" s="1974"/>
      <c r="AUP477" s="1974"/>
      <c r="AUQ477" s="1974"/>
      <c r="AUR477" s="1974"/>
      <c r="AUS477" s="1974"/>
      <c r="AUT477" s="1974"/>
      <c r="AUU477" s="1974"/>
      <c r="AUV477" s="1974"/>
      <c r="AUW477" s="1974"/>
      <c r="AUX477" s="1974"/>
      <c r="AUY477" s="1974"/>
    </row>
    <row r="478" spans="1214:1247">
      <c r="ATR478" s="1974"/>
      <c r="ATS478" s="1974"/>
      <c r="ATT478" s="1974"/>
      <c r="ATU478" s="1974"/>
      <c r="ATV478" s="1974"/>
      <c r="ATW478" s="1974"/>
      <c r="ATX478" s="1974"/>
      <c r="ATY478" s="1974"/>
      <c r="ATZ478" s="1974"/>
      <c r="AUA478" s="1974"/>
      <c r="AUB478" s="1974"/>
      <c r="AUC478" s="1974"/>
      <c r="AUD478" s="1974"/>
      <c r="AUE478" s="1974"/>
      <c r="AUF478" s="1974"/>
      <c r="AUH478" s="1974"/>
      <c r="AUI478" s="1974"/>
      <c r="AUJ478" s="1974"/>
      <c r="AUK478" s="1974"/>
      <c r="AUL478" s="1974"/>
      <c r="AUM478" s="1974"/>
      <c r="AUN478" s="1974"/>
      <c r="AUO478" s="1974"/>
      <c r="AUP478" s="1974"/>
      <c r="AUQ478" s="1974"/>
      <c r="AUR478" s="1974"/>
      <c r="AUS478" s="1974"/>
      <c r="AUT478" s="1974"/>
      <c r="AUU478" s="1974"/>
      <c r="AUV478" s="1974"/>
      <c r="AUW478" s="1974"/>
      <c r="AUX478" s="1974"/>
      <c r="AUY478" s="1974"/>
    </row>
    <row r="479" spans="1214:1247">
      <c r="ATR479" s="1974"/>
      <c r="ATS479" s="1974"/>
      <c r="ATT479" s="1974"/>
      <c r="ATU479" s="1974"/>
      <c r="ATV479" s="1974"/>
      <c r="ATW479" s="1974"/>
      <c r="ATX479" s="1974"/>
      <c r="ATY479" s="1974"/>
      <c r="ATZ479" s="1974"/>
      <c r="AUA479" s="1974"/>
      <c r="AUB479" s="1974"/>
      <c r="AUC479" s="1974"/>
      <c r="AUD479" s="1974"/>
      <c r="AUE479" s="1974"/>
      <c r="AUF479" s="1974"/>
      <c r="AUH479" s="1974"/>
      <c r="AUI479" s="1974"/>
      <c r="AUJ479" s="1974"/>
      <c r="AUK479" s="1974"/>
      <c r="AUL479" s="1974"/>
      <c r="AUM479" s="1974"/>
      <c r="AUN479" s="1974"/>
      <c r="AUO479" s="1974"/>
      <c r="AUP479" s="1974"/>
      <c r="AUQ479" s="1974"/>
      <c r="AUR479" s="1974"/>
      <c r="AUS479" s="1974"/>
      <c r="AUT479" s="1974"/>
      <c r="AUU479" s="1974"/>
      <c r="AUV479" s="1974"/>
      <c r="AUW479" s="1974"/>
      <c r="AUX479" s="1974"/>
      <c r="AUY479" s="1974"/>
    </row>
    <row r="480" spans="1214:1247">
      <c r="ATR480" s="1974"/>
      <c r="ATS480" s="1974"/>
      <c r="ATT480" s="1974"/>
      <c r="ATU480" s="1974"/>
      <c r="ATV480" s="1974"/>
      <c r="ATW480" s="1974"/>
      <c r="ATX480" s="1974"/>
      <c r="ATY480" s="1974"/>
      <c r="ATZ480" s="1974"/>
      <c r="AUA480" s="1974"/>
      <c r="AUB480" s="1974"/>
      <c r="AUC480" s="1974"/>
      <c r="AUD480" s="1974"/>
      <c r="AUE480" s="1974"/>
      <c r="AUF480" s="1974"/>
      <c r="AUH480" s="1974"/>
      <c r="AUI480" s="1974"/>
      <c r="AUJ480" s="1974"/>
      <c r="AUK480" s="1974"/>
      <c r="AUL480" s="1974"/>
      <c r="AUM480" s="1974"/>
      <c r="AUN480" s="1974"/>
      <c r="AUO480" s="1974"/>
      <c r="AUP480" s="1974"/>
      <c r="AUQ480" s="1974"/>
      <c r="AUR480" s="1974"/>
      <c r="AUS480" s="1974"/>
      <c r="AUT480" s="1974"/>
      <c r="AUU480" s="1974"/>
      <c r="AUV480" s="1974"/>
      <c r="AUW480" s="1974"/>
      <c r="AUX480" s="1974"/>
      <c r="AUY480" s="1974"/>
    </row>
    <row r="481" spans="1214:1247">
      <c r="ATR481" s="1974"/>
      <c r="ATS481" s="1974"/>
      <c r="ATT481" s="1974"/>
      <c r="ATU481" s="1974"/>
      <c r="ATV481" s="1974"/>
      <c r="ATW481" s="1974"/>
      <c r="ATX481" s="1974"/>
      <c r="ATY481" s="1974"/>
      <c r="ATZ481" s="1974"/>
      <c r="AUA481" s="1974"/>
      <c r="AUB481" s="1974"/>
      <c r="AUC481" s="1974"/>
      <c r="AUD481" s="1974"/>
      <c r="AUE481" s="1974"/>
      <c r="AUF481" s="1974"/>
      <c r="AUH481" s="1974"/>
      <c r="AUI481" s="1974"/>
      <c r="AUJ481" s="1974"/>
      <c r="AUK481" s="1974"/>
      <c r="AUL481" s="1974"/>
      <c r="AUM481" s="1974"/>
      <c r="AUN481" s="1974"/>
      <c r="AUO481" s="1974"/>
      <c r="AUP481" s="1974"/>
      <c r="AUQ481" s="1974"/>
      <c r="AUR481" s="1974"/>
      <c r="AUS481" s="1974"/>
      <c r="AUT481" s="1974"/>
      <c r="AUU481" s="1974"/>
      <c r="AUV481" s="1974"/>
      <c r="AUW481" s="1974"/>
      <c r="AUX481" s="1974"/>
      <c r="AUY481" s="1974"/>
    </row>
    <row r="482" spans="1214:1247">
      <c r="ATR482" s="1974"/>
      <c r="ATS482" s="1974"/>
      <c r="ATT482" s="1974"/>
      <c r="ATU482" s="1974"/>
      <c r="ATV482" s="1974"/>
      <c r="ATW482" s="1974"/>
      <c r="ATX482" s="1974"/>
      <c r="ATY482" s="1974"/>
      <c r="ATZ482" s="1974"/>
      <c r="AUA482" s="1974"/>
      <c r="AUB482" s="1974"/>
      <c r="AUC482" s="1974"/>
      <c r="AUD482" s="1974"/>
      <c r="AUE482" s="1974"/>
      <c r="AUF482" s="1974"/>
      <c r="AUH482" s="1974"/>
      <c r="AUI482" s="1974"/>
      <c r="AUJ482" s="1974"/>
      <c r="AUK482" s="1974"/>
      <c r="AUL482" s="1974"/>
      <c r="AUM482" s="1974"/>
      <c r="AUN482" s="1974"/>
      <c r="AUO482" s="1974"/>
      <c r="AUP482" s="1974"/>
      <c r="AUQ482" s="1974"/>
      <c r="AUR482" s="1974"/>
      <c r="AUS482" s="1974"/>
      <c r="AUT482" s="1974"/>
      <c r="AUU482" s="1974"/>
      <c r="AUV482" s="1974"/>
      <c r="AUW482" s="1974"/>
      <c r="AUX482" s="1974"/>
      <c r="AUY482" s="1974"/>
    </row>
    <row r="483" spans="1214:1247">
      <c r="ATR483" s="1974"/>
      <c r="ATS483" s="1974"/>
      <c r="ATT483" s="1974"/>
      <c r="ATU483" s="1974"/>
      <c r="ATV483" s="1974"/>
      <c r="ATW483" s="1974"/>
      <c r="ATX483" s="1974"/>
      <c r="ATY483" s="1974"/>
      <c r="ATZ483" s="1974"/>
      <c r="AUA483" s="1974"/>
      <c r="AUB483" s="1974"/>
      <c r="AUC483" s="1974"/>
      <c r="AUD483" s="1974"/>
      <c r="AUE483" s="1974"/>
      <c r="AUF483" s="1974"/>
      <c r="AUH483" s="1974"/>
      <c r="AUI483" s="1974"/>
      <c r="AUJ483" s="1974"/>
      <c r="AUK483" s="1974"/>
      <c r="AUL483" s="1974"/>
      <c r="AUM483" s="1974"/>
      <c r="AUN483" s="1974"/>
      <c r="AUO483" s="1974"/>
      <c r="AUP483" s="1974"/>
      <c r="AUQ483" s="1974"/>
      <c r="AUR483" s="1974"/>
      <c r="AUS483" s="1974"/>
      <c r="AUT483" s="1974"/>
      <c r="AUU483" s="1974"/>
      <c r="AUV483" s="1974"/>
      <c r="AUW483" s="1974"/>
      <c r="AUX483" s="1974"/>
      <c r="AUY483" s="1974"/>
    </row>
    <row r="484" spans="1214:1247">
      <c r="ATR484" s="1974"/>
      <c r="ATS484" s="1974"/>
      <c r="ATT484" s="1974"/>
      <c r="ATU484" s="1974"/>
      <c r="ATV484" s="1974"/>
      <c r="ATW484" s="1974"/>
      <c r="ATX484" s="1974"/>
      <c r="ATY484" s="1974"/>
      <c r="ATZ484" s="1974"/>
      <c r="AUA484" s="1974"/>
      <c r="AUB484" s="1974"/>
      <c r="AUC484" s="1974"/>
      <c r="AUD484" s="1974"/>
      <c r="AUE484" s="1974"/>
      <c r="AUF484" s="1974"/>
      <c r="AUH484" s="1974"/>
      <c r="AUI484" s="1974"/>
      <c r="AUJ484" s="1974"/>
      <c r="AUK484" s="1974"/>
      <c r="AUL484" s="1974"/>
      <c r="AUM484" s="1974"/>
      <c r="AUN484" s="1974"/>
      <c r="AUO484" s="1974"/>
      <c r="AUP484" s="1974"/>
      <c r="AUQ484" s="1974"/>
      <c r="AUR484" s="1974"/>
      <c r="AUS484" s="1974"/>
      <c r="AUT484" s="1974"/>
      <c r="AUU484" s="1974"/>
      <c r="AUV484" s="1974"/>
      <c r="AUW484" s="1974"/>
      <c r="AUX484" s="1974"/>
      <c r="AUY484" s="1974"/>
    </row>
    <row r="485" spans="1214:1247">
      <c r="ATR485" s="1974"/>
      <c r="ATS485" s="1974"/>
      <c r="ATT485" s="1974"/>
      <c r="ATU485" s="1974"/>
      <c r="ATV485" s="1974"/>
      <c r="ATW485" s="1974"/>
      <c r="ATX485" s="1974"/>
      <c r="ATY485" s="1974"/>
      <c r="ATZ485" s="1974"/>
      <c r="AUA485" s="1974"/>
      <c r="AUB485" s="1974"/>
      <c r="AUC485" s="1974"/>
      <c r="AUD485" s="1974"/>
      <c r="AUE485" s="1974"/>
      <c r="AUF485" s="1974"/>
      <c r="AUH485" s="1974"/>
      <c r="AUI485" s="1974"/>
      <c r="AUJ485" s="1974"/>
      <c r="AUK485" s="1974"/>
      <c r="AUL485" s="1974"/>
      <c r="AUM485" s="1974"/>
      <c r="AUN485" s="1974"/>
      <c r="AUO485" s="1974"/>
      <c r="AUP485" s="1974"/>
      <c r="AUQ485" s="1974"/>
      <c r="AUR485" s="1974"/>
      <c r="AUS485" s="1974"/>
      <c r="AUT485" s="1974"/>
      <c r="AUU485" s="1974"/>
      <c r="AUV485" s="1974"/>
      <c r="AUW485" s="1974"/>
      <c r="AUX485" s="1974"/>
      <c r="AUY485" s="1974"/>
    </row>
    <row r="486" spans="1214:1247">
      <c r="ATR486" s="1974"/>
      <c r="ATS486" s="1974"/>
      <c r="ATT486" s="1974"/>
      <c r="ATU486" s="1974"/>
      <c r="ATV486" s="1974"/>
      <c r="ATW486" s="1974"/>
      <c r="ATX486" s="1974"/>
      <c r="ATY486" s="1974"/>
      <c r="ATZ486" s="1974"/>
      <c r="AUA486" s="1974"/>
      <c r="AUB486" s="1974"/>
      <c r="AUC486" s="1974"/>
      <c r="AUD486" s="1974"/>
      <c r="AUE486" s="1974"/>
      <c r="AUF486" s="1974"/>
      <c r="AUH486" s="1974"/>
      <c r="AUI486" s="1974"/>
      <c r="AUJ486" s="1974"/>
      <c r="AUK486" s="1974"/>
      <c r="AUL486" s="1974"/>
      <c r="AUM486" s="1974"/>
      <c r="AUN486" s="1974"/>
      <c r="AUO486" s="1974"/>
      <c r="AUP486" s="1974"/>
      <c r="AUQ486" s="1974"/>
      <c r="AUR486" s="1974"/>
      <c r="AUS486" s="1974"/>
      <c r="AUT486" s="1974"/>
      <c r="AUU486" s="1974"/>
      <c r="AUV486" s="1974"/>
      <c r="AUW486" s="1974"/>
      <c r="AUX486" s="1974"/>
      <c r="AUY486" s="1974"/>
    </row>
    <row r="487" spans="1214:1247">
      <c r="ATR487" s="1974"/>
      <c r="ATS487" s="1974"/>
      <c r="ATT487" s="1974"/>
      <c r="ATU487" s="1974"/>
      <c r="ATV487" s="1974"/>
      <c r="ATW487" s="1974"/>
      <c r="ATX487" s="1974"/>
      <c r="ATY487" s="1974"/>
      <c r="ATZ487" s="1974"/>
      <c r="AUA487" s="1974"/>
      <c r="AUB487" s="1974"/>
      <c r="AUC487" s="1974"/>
      <c r="AUD487" s="1974"/>
      <c r="AUE487" s="1974"/>
      <c r="AUF487" s="1974"/>
      <c r="AUH487" s="1974"/>
      <c r="AUI487" s="1974"/>
      <c r="AUJ487" s="1974"/>
      <c r="AUK487" s="1974"/>
      <c r="AUL487" s="1974"/>
      <c r="AUM487" s="1974"/>
      <c r="AUN487" s="1974"/>
      <c r="AUO487" s="1974"/>
      <c r="AUP487" s="1974"/>
      <c r="AUQ487" s="1974"/>
      <c r="AUR487" s="1974"/>
      <c r="AUS487" s="1974"/>
      <c r="AUT487" s="1974"/>
      <c r="AUU487" s="1974"/>
      <c r="AUV487" s="1974"/>
      <c r="AUW487" s="1974"/>
      <c r="AUX487" s="1974"/>
      <c r="AUY487" s="1974"/>
    </row>
    <row r="488" spans="1214:1247">
      <c r="ATR488" s="1974"/>
      <c r="ATS488" s="1974"/>
      <c r="ATT488" s="1974"/>
      <c r="ATU488" s="1974"/>
      <c r="ATV488" s="1974"/>
      <c r="ATW488" s="1974"/>
      <c r="ATX488" s="1974"/>
      <c r="ATY488" s="1974"/>
      <c r="ATZ488" s="1974"/>
      <c r="AUA488" s="1974"/>
      <c r="AUB488" s="1974"/>
      <c r="AUC488" s="1974"/>
      <c r="AUD488" s="1974"/>
      <c r="AUE488" s="1974"/>
      <c r="AUF488" s="1974"/>
      <c r="AUH488" s="1974"/>
      <c r="AUI488" s="1974"/>
      <c r="AUJ488" s="1974"/>
      <c r="AUK488" s="1974"/>
      <c r="AUL488" s="1974"/>
      <c r="AUM488" s="1974"/>
      <c r="AUN488" s="1974"/>
      <c r="AUO488" s="1974"/>
      <c r="AUP488" s="1974"/>
      <c r="AUQ488" s="1974"/>
      <c r="AUR488" s="1974"/>
      <c r="AUS488" s="1974"/>
      <c r="AUT488" s="1974"/>
      <c r="AUU488" s="1974"/>
      <c r="AUV488" s="1974"/>
      <c r="AUW488" s="1974"/>
      <c r="AUX488" s="1974"/>
      <c r="AUY488" s="1974"/>
    </row>
    <row r="489" spans="1214:1247">
      <c r="ATR489" s="1974"/>
      <c r="ATS489" s="1974"/>
      <c r="ATT489" s="1974"/>
      <c r="ATU489" s="1974"/>
      <c r="ATV489" s="1974"/>
      <c r="ATW489" s="1974"/>
      <c r="ATX489" s="1974"/>
      <c r="ATY489" s="1974"/>
      <c r="ATZ489" s="1974"/>
      <c r="AUA489" s="1974"/>
      <c r="AUB489" s="1974"/>
      <c r="AUC489" s="1974"/>
      <c r="AUD489" s="1974"/>
      <c r="AUE489" s="1974"/>
      <c r="AUF489" s="1974"/>
      <c r="AUH489" s="1974"/>
      <c r="AUI489" s="1974"/>
      <c r="AUJ489" s="1974"/>
      <c r="AUK489" s="1974"/>
      <c r="AUL489" s="1974"/>
      <c r="AUM489" s="1974"/>
      <c r="AUN489" s="1974"/>
      <c r="AUO489" s="1974"/>
      <c r="AUP489" s="1974"/>
      <c r="AUQ489" s="1974"/>
      <c r="AUR489" s="1974"/>
      <c r="AUS489" s="1974"/>
      <c r="AUT489" s="1974"/>
      <c r="AUU489" s="1974"/>
      <c r="AUV489" s="1974"/>
      <c r="AUW489" s="1974"/>
      <c r="AUX489" s="1974"/>
      <c r="AUY489" s="1974"/>
    </row>
    <row r="490" spans="1214:1247">
      <c r="ATR490" s="1974"/>
      <c r="ATS490" s="1974"/>
      <c r="ATT490" s="1974"/>
      <c r="ATU490" s="1974"/>
      <c r="ATV490" s="1974"/>
      <c r="ATW490" s="1974"/>
      <c r="ATX490" s="1974"/>
      <c r="ATY490" s="1974"/>
      <c r="ATZ490" s="1974"/>
      <c r="AUA490" s="1974"/>
      <c r="AUB490" s="1974"/>
      <c r="AUC490" s="1974"/>
      <c r="AUD490" s="1974"/>
      <c r="AUE490" s="1974"/>
      <c r="AUF490" s="1974"/>
      <c r="AUH490" s="1974"/>
      <c r="AUI490" s="1974"/>
      <c r="AUJ490" s="1974"/>
      <c r="AUK490" s="1974"/>
      <c r="AUL490" s="1974"/>
      <c r="AUM490" s="1974"/>
      <c r="AUN490" s="1974"/>
      <c r="AUO490" s="1974"/>
      <c r="AUP490" s="1974"/>
      <c r="AUQ490" s="1974"/>
      <c r="AUR490" s="1974"/>
      <c r="AUS490" s="1974"/>
      <c r="AUT490" s="1974"/>
      <c r="AUU490" s="1974"/>
      <c r="AUV490" s="1974"/>
      <c r="AUW490" s="1974"/>
      <c r="AUX490" s="1974"/>
      <c r="AUY490" s="1974"/>
    </row>
    <row r="491" spans="1214:1247">
      <c r="ATR491" s="1974"/>
      <c r="ATS491" s="1974"/>
      <c r="ATT491" s="1974"/>
      <c r="ATU491" s="1974"/>
      <c r="ATV491" s="1974"/>
      <c r="ATW491" s="1974"/>
      <c r="ATX491" s="1974"/>
      <c r="ATY491" s="1974"/>
      <c r="ATZ491" s="1974"/>
      <c r="AUA491" s="1974"/>
      <c r="AUB491" s="1974"/>
      <c r="AUC491" s="1974"/>
      <c r="AUD491" s="1974"/>
      <c r="AUE491" s="1974"/>
      <c r="AUF491" s="1974"/>
      <c r="AUH491" s="1974"/>
      <c r="AUI491" s="1974"/>
      <c r="AUJ491" s="1974"/>
      <c r="AUK491" s="1974"/>
      <c r="AUL491" s="1974"/>
      <c r="AUM491" s="1974"/>
      <c r="AUN491" s="1974"/>
      <c r="AUO491" s="1974"/>
      <c r="AUP491" s="1974"/>
      <c r="AUQ491" s="1974"/>
      <c r="AUR491" s="1974"/>
      <c r="AUS491" s="1974"/>
      <c r="AUT491" s="1974"/>
      <c r="AUU491" s="1974"/>
      <c r="AUV491" s="1974"/>
      <c r="AUW491" s="1974"/>
      <c r="AUX491" s="1974"/>
      <c r="AUY491" s="1974"/>
    </row>
    <row r="492" spans="1214:1247">
      <c r="ATR492" s="1974"/>
      <c r="ATS492" s="1974"/>
      <c r="ATT492" s="1974"/>
      <c r="ATU492" s="1974"/>
      <c r="ATV492" s="1974"/>
      <c r="ATW492" s="1974"/>
      <c r="ATX492" s="1974"/>
      <c r="ATY492" s="1974"/>
      <c r="ATZ492" s="1974"/>
      <c r="AUA492" s="1974"/>
      <c r="AUB492" s="1974"/>
      <c r="AUC492" s="1974"/>
      <c r="AUD492" s="1974"/>
      <c r="AUE492" s="1974"/>
      <c r="AUF492" s="1974"/>
      <c r="AUH492" s="1974"/>
      <c r="AUI492" s="1974"/>
      <c r="AUJ492" s="1974"/>
      <c r="AUK492" s="1974"/>
      <c r="AUL492" s="1974"/>
      <c r="AUM492" s="1974"/>
      <c r="AUN492" s="1974"/>
      <c r="AUO492" s="1974"/>
      <c r="AUP492" s="1974"/>
      <c r="AUQ492" s="1974"/>
      <c r="AUR492" s="1974"/>
      <c r="AUS492" s="1974"/>
      <c r="AUT492" s="1974"/>
      <c r="AUU492" s="1974"/>
      <c r="AUV492" s="1974"/>
      <c r="AUW492" s="1974"/>
      <c r="AUX492" s="1974"/>
      <c r="AUY492" s="1974"/>
    </row>
    <row r="493" spans="1214:1247">
      <c r="ATR493" s="1974"/>
      <c r="ATS493" s="1974"/>
      <c r="ATT493" s="1974"/>
      <c r="ATU493" s="1974"/>
      <c r="ATV493" s="1974"/>
      <c r="ATW493" s="1974"/>
      <c r="ATX493" s="1974"/>
      <c r="ATY493" s="1974"/>
      <c r="ATZ493" s="1974"/>
      <c r="AUA493" s="1974"/>
      <c r="AUB493" s="1974"/>
      <c r="AUC493" s="1974"/>
      <c r="AUD493" s="1974"/>
      <c r="AUE493" s="1974"/>
      <c r="AUF493" s="1974"/>
      <c r="AUH493" s="1974"/>
      <c r="AUI493" s="1974"/>
      <c r="AUJ493" s="1974"/>
      <c r="AUK493" s="1974"/>
      <c r="AUL493" s="1974"/>
      <c r="AUM493" s="1974"/>
      <c r="AUN493" s="1974"/>
      <c r="AUO493" s="1974"/>
      <c r="AUP493" s="1974"/>
      <c r="AUQ493" s="1974"/>
      <c r="AUR493" s="1974"/>
      <c r="AUS493" s="1974"/>
      <c r="AUT493" s="1974"/>
      <c r="AUU493" s="1974"/>
      <c r="AUV493" s="1974"/>
      <c r="AUW493" s="1974"/>
      <c r="AUX493" s="1974"/>
      <c r="AUY493" s="1974"/>
    </row>
    <row r="494" spans="1214:1247">
      <c r="ATR494" s="1974"/>
      <c r="ATS494" s="1974"/>
      <c r="ATT494" s="1974"/>
      <c r="ATU494" s="1974"/>
      <c r="ATV494" s="1974"/>
      <c r="ATW494" s="1974"/>
      <c r="ATX494" s="1974"/>
      <c r="ATY494" s="1974"/>
      <c r="ATZ494" s="1974"/>
      <c r="AUA494" s="1974"/>
      <c r="AUB494" s="1974"/>
      <c r="AUC494" s="1974"/>
      <c r="AUD494" s="1974"/>
      <c r="AUE494" s="1974"/>
      <c r="AUF494" s="1974"/>
      <c r="AUH494" s="1974"/>
      <c r="AUI494" s="1974"/>
      <c r="AUJ494" s="1974"/>
      <c r="AUK494" s="1974"/>
      <c r="AUL494" s="1974"/>
      <c r="AUM494" s="1974"/>
      <c r="AUN494" s="1974"/>
      <c r="AUO494" s="1974"/>
      <c r="AUP494" s="1974"/>
      <c r="AUQ494" s="1974"/>
      <c r="AUR494" s="1974"/>
      <c r="AUS494" s="1974"/>
      <c r="AUT494" s="1974"/>
      <c r="AUU494" s="1974"/>
      <c r="AUV494" s="1974"/>
      <c r="AUW494" s="1974"/>
      <c r="AUX494" s="1974"/>
      <c r="AUY494" s="1974"/>
    </row>
    <row r="495" spans="1214:1247">
      <c r="ATR495" s="1974"/>
      <c r="ATS495" s="1974"/>
      <c r="ATT495" s="1974"/>
      <c r="ATU495" s="1974"/>
      <c r="ATV495" s="1974"/>
      <c r="ATW495" s="1974"/>
      <c r="ATX495" s="1974"/>
      <c r="ATY495" s="1974"/>
      <c r="ATZ495" s="1974"/>
      <c r="AUA495" s="1974"/>
      <c r="AUB495" s="1974"/>
      <c r="AUC495" s="1974"/>
      <c r="AUD495" s="1974"/>
      <c r="AUE495" s="1974"/>
      <c r="AUF495" s="1974"/>
      <c r="AUH495" s="1974"/>
      <c r="AUI495" s="1974"/>
      <c r="AUJ495" s="1974"/>
      <c r="AUK495" s="1974"/>
      <c r="AUL495" s="1974"/>
      <c r="AUM495" s="1974"/>
      <c r="AUN495" s="1974"/>
      <c r="AUO495" s="1974"/>
      <c r="AUP495" s="1974"/>
      <c r="AUQ495" s="1974"/>
      <c r="AUR495" s="1974"/>
      <c r="AUS495" s="1974"/>
      <c r="AUT495" s="1974"/>
      <c r="AUU495" s="1974"/>
      <c r="AUV495" s="1974"/>
      <c r="AUW495" s="1974"/>
      <c r="AUX495" s="1974"/>
      <c r="AUY495" s="1974"/>
    </row>
    <row r="496" spans="1214:1247">
      <c r="ATR496" s="1974"/>
      <c r="ATS496" s="1974"/>
      <c r="ATT496" s="1974"/>
      <c r="ATU496" s="1974"/>
      <c r="ATV496" s="1974"/>
      <c r="ATW496" s="1974"/>
      <c r="ATX496" s="1974"/>
      <c r="ATY496" s="1974"/>
      <c r="ATZ496" s="1974"/>
      <c r="AUA496" s="1974"/>
      <c r="AUB496" s="1974"/>
      <c r="AUC496" s="1974"/>
      <c r="AUD496" s="1974"/>
      <c r="AUE496" s="1974"/>
      <c r="AUF496" s="1974"/>
      <c r="AUH496" s="1974"/>
      <c r="AUI496" s="1974"/>
      <c r="AUJ496" s="1974"/>
      <c r="AUK496" s="1974"/>
      <c r="AUL496" s="1974"/>
      <c r="AUM496" s="1974"/>
      <c r="AUN496" s="1974"/>
      <c r="AUO496" s="1974"/>
      <c r="AUP496" s="1974"/>
      <c r="AUQ496" s="1974"/>
      <c r="AUR496" s="1974"/>
      <c r="AUS496" s="1974"/>
      <c r="AUT496" s="1974"/>
      <c r="AUU496" s="1974"/>
      <c r="AUV496" s="1974"/>
      <c r="AUW496" s="1974"/>
      <c r="AUX496" s="1974"/>
      <c r="AUY496" s="1974"/>
    </row>
    <row r="497" spans="1214:1247">
      <c r="ATR497" s="1974"/>
      <c r="ATS497" s="1974"/>
      <c r="ATT497" s="1974"/>
      <c r="ATU497" s="1974"/>
      <c r="ATV497" s="1974"/>
      <c r="ATW497" s="1974"/>
      <c r="ATX497" s="1974"/>
      <c r="ATY497" s="1974"/>
      <c r="ATZ497" s="1974"/>
      <c r="AUA497" s="1974"/>
      <c r="AUB497" s="1974"/>
      <c r="AUC497" s="1974"/>
      <c r="AUD497" s="1974"/>
      <c r="AUE497" s="1974"/>
      <c r="AUF497" s="1974"/>
      <c r="AUH497" s="1974"/>
      <c r="AUI497" s="1974"/>
      <c r="AUJ497" s="1974"/>
      <c r="AUK497" s="1974"/>
      <c r="AUL497" s="1974"/>
      <c r="AUM497" s="1974"/>
      <c r="AUN497" s="1974"/>
      <c r="AUO497" s="1974"/>
      <c r="AUP497" s="1974"/>
      <c r="AUQ497" s="1974"/>
      <c r="AUR497" s="1974"/>
      <c r="AUS497" s="1974"/>
      <c r="AUT497" s="1974"/>
      <c r="AUU497" s="1974"/>
      <c r="AUV497" s="1974"/>
      <c r="AUW497" s="1974"/>
      <c r="AUX497" s="1974"/>
      <c r="AUY497" s="1974"/>
    </row>
    <row r="498" spans="1214:1247">
      <c r="ATR498" s="1974"/>
      <c r="ATS498" s="1974"/>
      <c r="ATT498" s="1974"/>
      <c r="ATU498" s="1974"/>
      <c r="ATV498" s="1974"/>
      <c r="ATW498" s="1974"/>
      <c r="ATX498" s="1974"/>
      <c r="ATY498" s="1974"/>
      <c r="ATZ498" s="1974"/>
      <c r="AUA498" s="1974"/>
      <c r="AUB498" s="1974"/>
      <c r="AUC498" s="1974"/>
      <c r="AUD498" s="1974"/>
      <c r="AUE498" s="1974"/>
      <c r="AUF498" s="1974"/>
      <c r="AUH498" s="1974"/>
      <c r="AUI498" s="1974"/>
      <c r="AUJ498" s="1974"/>
      <c r="AUK498" s="1974"/>
      <c r="AUL498" s="1974"/>
      <c r="AUM498" s="1974"/>
      <c r="AUN498" s="1974"/>
      <c r="AUO498" s="1974"/>
      <c r="AUP498" s="1974"/>
      <c r="AUQ498" s="1974"/>
      <c r="AUR498" s="1974"/>
      <c r="AUS498" s="1974"/>
      <c r="AUT498" s="1974"/>
      <c r="AUU498" s="1974"/>
      <c r="AUV498" s="1974"/>
      <c r="AUW498" s="1974"/>
      <c r="AUX498" s="1974"/>
      <c r="AUY498" s="1974"/>
    </row>
    <row r="499" spans="1214:1247">
      <c r="ATR499" s="1974"/>
      <c r="ATS499" s="1974"/>
      <c r="ATT499" s="1974"/>
      <c r="ATU499" s="1974"/>
      <c r="ATV499" s="1974"/>
      <c r="ATW499" s="1974"/>
      <c r="ATX499" s="1974"/>
      <c r="ATY499" s="1974"/>
      <c r="ATZ499" s="1974"/>
      <c r="AUA499" s="1974"/>
      <c r="AUB499" s="1974"/>
      <c r="AUC499" s="1974"/>
      <c r="AUD499" s="1974"/>
      <c r="AUE499" s="1974"/>
      <c r="AUF499" s="1974"/>
      <c r="AUH499" s="1974"/>
      <c r="AUI499" s="1974"/>
      <c r="AUJ499" s="1974"/>
      <c r="AUK499" s="1974"/>
      <c r="AUL499" s="1974"/>
      <c r="AUM499" s="1974"/>
      <c r="AUN499" s="1974"/>
      <c r="AUO499" s="1974"/>
      <c r="AUP499" s="1974"/>
      <c r="AUQ499" s="1974"/>
      <c r="AUR499" s="1974"/>
      <c r="AUS499" s="1974"/>
      <c r="AUT499" s="1974"/>
      <c r="AUU499" s="1974"/>
      <c r="AUV499" s="1974"/>
      <c r="AUW499" s="1974"/>
      <c r="AUX499" s="1974"/>
      <c r="AUY499" s="1974"/>
    </row>
    <row r="500" spans="1214:1247">
      <c r="ATR500" s="1974"/>
      <c r="ATS500" s="1974"/>
      <c r="ATT500" s="1974"/>
      <c r="ATU500" s="1974"/>
      <c r="ATV500" s="1974"/>
      <c r="ATW500" s="1974"/>
      <c r="ATX500" s="1974"/>
      <c r="ATY500" s="1974"/>
      <c r="ATZ500" s="1974"/>
      <c r="AUA500" s="1974"/>
      <c r="AUB500" s="1974"/>
      <c r="AUC500" s="1974"/>
      <c r="AUD500" s="1974"/>
      <c r="AUE500" s="1974"/>
      <c r="AUF500" s="1974"/>
      <c r="AUH500" s="1974"/>
      <c r="AUI500" s="1974"/>
      <c r="AUJ500" s="1974"/>
      <c r="AUK500" s="1974"/>
      <c r="AUL500" s="1974"/>
      <c r="AUM500" s="1974"/>
      <c r="AUN500" s="1974"/>
      <c r="AUO500" s="1974"/>
      <c r="AUP500" s="1974"/>
      <c r="AUQ500" s="1974"/>
      <c r="AUR500" s="1974"/>
      <c r="AUS500" s="1974"/>
      <c r="AUT500" s="1974"/>
      <c r="AUU500" s="1974"/>
      <c r="AUV500" s="1974"/>
      <c r="AUW500" s="1974"/>
      <c r="AUX500" s="1974"/>
      <c r="AUY500" s="1974"/>
    </row>
    <row r="501" spans="1214:1247">
      <c r="ATR501" s="1974"/>
      <c r="ATS501" s="1974"/>
      <c r="ATT501" s="1974"/>
      <c r="ATU501" s="1974"/>
      <c r="ATV501" s="1974"/>
      <c r="ATW501" s="1974"/>
      <c r="ATX501" s="1974"/>
      <c r="ATY501" s="1974"/>
      <c r="ATZ501" s="1974"/>
      <c r="AUA501" s="1974"/>
      <c r="AUB501" s="1974"/>
      <c r="AUC501" s="1974"/>
      <c r="AUD501" s="1974"/>
      <c r="AUE501" s="1974"/>
      <c r="AUF501" s="1974"/>
      <c r="AUH501" s="1974"/>
      <c r="AUI501" s="1974"/>
      <c r="AUJ501" s="1974"/>
      <c r="AUK501" s="1974"/>
      <c r="AUL501" s="1974"/>
      <c r="AUM501" s="1974"/>
      <c r="AUN501" s="1974"/>
      <c r="AUO501" s="1974"/>
      <c r="AUP501" s="1974"/>
      <c r="AUQ501" s="1974"/>
      <c r="AUR501" s="1974"/>
      <c r="AUS501" s="1974"/>
      <c r="AUT501" s="1974"/>
      <c r="AUU501" s="1974"/>
      <c r="AUV501" s="1974"/>
      <c r="AUW501" s="1974"/>
      <c r="AUX501" s="1974"/>
      <c r="AUY501" s="1974"/>
    </row>
    <row r="502" spans="1214:1247">
      <c r="ATR502" s="1974"/>
      <c r="ATS502" s="1974"/>
      <c r="ATT502" s="1974"/>
      <c r="ATU502" s="1974"/>
      <c r="ATV502" s="1974"/>
      <c r="ATW502" s="1974"/>
      <c r="ATX502" s="1974"/>
      <c r="ATY502" s="1974"/>
      <c r="ATZ502" s="1974"/>
      <c r="AUA502" s="1974"/>
      <c r="AUB502" s="1974"/>
      <c r="AUC502" s="1974"/>
      <c r="AUD502" s="1974"/>
      <c r="AUE502" s="1974"/>
      <c r="AUF502" s="1974"/>
      <c r="AUH502" s="1974"/>
      <c r="AUI502" s="1974"/>
      <c r="AUJ502" s="1974"/>
      <c r="AUK502" s="1974"/>
      <c r="AUL502" s="1974"/>
      <c r="AUM502" s="1974"/>
      <c r="AUN502" s="1974"/>
      <c r="AUO502" s="1974"/>
      <c r="AUP502" s="1974"/>
      <c r="AUQ502" s="1974"/>
      <c r="AUR502" s="1974"/>
      <c r="AUS502" s="1974"/>
      <c r="AUT502" s="1974"/>
      <c r="AUU502" s="1974"/>
      <c r="AUV502" s="1974"/>
      <c r="AUW502" s="1974"/>
      <c r="AUX502" s="1974"/>
      <c r="AUY502" s="1974"/>
    </row>
    <row r="503" spans="1214:1247">
      <c r="ATR503" s="1974"/>
      <c r="ATS503" s="1974"/>
      <c r="ATT503" s="1974"/>
      <c r="ATU503" s="1974"/>
      <c r="ATV503" s="1974"/>
      <c r="ATW503" s="1974"/>
      <c r="ATX503" s="1974"/>
      <c r="ATY503" s="1974"/>
      <c r="ATZ503" s="1974"/>
      <c r="AUA503" s="1974"/>
      <c r="AUB503" s="1974"/>
      <c r="AUC503" s="1974"/>
      <c r="AUD503" s="1974"/>
      <c r="AUE503" s="1974"/>
      <c r="AUF503" s="1974"/>
      <c r="AUH503" s="1974"/>
      <c r="AUI503" s="1974"/>
      <c r="AUJ503" s="1974"/>
      <c r="AUK503" s="1974"/>
      <c r="AUL503" s="1974"/>
      <c r="AUM503" s="1974"/>
      <c r="AUN503" s="1974"/>
      <c r="AUO503" s="1974"/>
      <c r="AUP503" s="1974"/>
      <c r="AUQ503" s="1974"/>
      <c r="AUR503" s="1974"/>
      <c r="AUS503" s="1974"/>
      <c r="AUT503" s="1974"/>
      <c r="AUU503" s="1974"/>
      <c r="AUV503" s="1974"/>
      <c r="AUW503" s="1974"/>
      <c r="AUX503" s="1974"/>
      <c r="AUY503" s="1974"/>
    </row>
    <row r="504" spans="1214:1247">
      <c r="ATR504" s="1974"/>
      <c r="ATS504" s="1974"/>
      <c r="ATT504" s="1974"/>
      <c r="ATU504" s="1974"/>
      <c r="ATV504" s="1974"/>
      <c r="ATW504" s="1974"/>
      <c r="ATX504" s="1974"/>
      <c r="ATY504" s="1974"/>
      <c r="ATZ504" s="1974"/>
      <c r="AUA504" s="1974"/>
      <c r="AUB504" s="1974"/>
      <c r="AUC504" s="1974"/>
      <c r="AUD504" s="1974"/>
      <c r="AUE504" s="1974"/>
      <c r="AUF504" s="1974"/>
      <c r="AUH504" s="1974"/>
      <c r="AUI504" s="1974"/>
      <c r="AUJ504" s="1974"/>
      <c r="AUK504" s="1974"/>
      <c r="AUL504" s="1974"/>
      <c r="AUM504" s="1974"/>
      <c r="AUN504" s="1974"/>
      <c r="AUO504" s="1974"/>
      <c r="AUP504" s="1974"/>
      <c r="AUQ504" s="1974"/>
      <c r="AUR504" s="1974"/>
      <c r="AUS504" s="1974"/>
      <c r="AUT504" s="1974"/>
      <c r="AUU504" s="1974"/>
      <c r="AUV504" s="1974"/>
      <c r="AUW504" s="1974"/>
      <c r="AUX504" s="1974"/>
      <c r="AUY504" s="1974"/>
    </row>
    <row r="505" spans="1214:1247">
      <c r="ATR505" s="1974"/>
      <c r="ATS505" s="1974"/>
      <c r="ATT505" s="1974"/>
      <c r="ATU505" s="1974"/>
      <c r="ATV505" s="1974"/>
      <c r="ATW505" s="1974"/>
      <c r="ATX505" s="1974"/>
      <c r="ATY505" s="1974"/>
      <c r="ATZ505" s="1974"/>
      <c r="AUA505" s="1974"/>
      <c r="AUB505" s="1974"/>
      <c r="AUC505" s="1974"/>
      <c r="AUD505" s="1974"/>
      <c r="AUE505" s="1974"/>
      <c r="AUF505" s="1974"/>
      <c r="AUH505" s="1974"/>
      <c r="AUI505" s="1974"/>
      <c r="AUJ505" s="1974"/>
      <c r="AUK505" s="1974"/>
      <c r="AUL505" s="1974"/>
      <c r="AUM505" s="1974"/>
      <c r="AUN505" s="1974"/>
      <c r="AUO505" s="1974"/>
      <c r="AUP505" s="1974"/>
      <c r="AUQ505" s="1974"/>
      <c r="AUR505" s="1974"/>
      <c r="AUS505" s="1974"/>
      <c r="AUT505" s="1974"/>
      <c r="AUU505" s="1974"/>
      <c r="AUV505" s="1974"/>
      <c r="AUW505" s="1974"/>
      <c r="AUX505" s="1974"/>
      <c r="AUY505" s="1974"/>
    </row>
    <row r="506" spans="1214:1247">
      <c r="ATR506" s="1974"/>
      <c r="ATS506" s="1974"/>
      <c r="ATT506" s="1974"/>
      <c r="ATU506" s="1974"/>
      <c r="ATV506" s="1974"/>
      <c r="ATW506" s="1974"/>
      <c r="ATX506" s="1974"/>
      <c r="ATY506" s="1974"/>
      <c r="ATZ506" s="1974"/>
      <c r="AUA506" s="1974"/>
      <c r="AUB506" s="1974"/>
      <c r="AUC506" s="1974"/>
      <c r="AUD506" s="1974"/>
      <c r="AUE506" s="1974"/>
      <c r="AUF506" s="1974"/>
      <c r="AUH506" s="1974"/>
      <c r="AUI506" s="1974"/>
      <c r="AUJ506" s="1974"/>
      <c r="AUK506" s="1974"/>
      <c r="AUL506" s="1974"/>
      <c r="AUM506" s="1974"/>
      <c r="AUN506" s="1974"/>
      <c r="AUO506" s="1974"/>
      <c r="AUP506" s="1974"/>
      <c r="AUQ506" s="1974"/>
      <c r="AUR506" s="1974"/>
      <c r="AUS506" s="1974"/>
      <c r="AUT506" s="1974"/>
      <c r="AUU506" s="1974"/>
      <c r="AUV506" s="1974"/>
      <c r="AUW506" s="1974"/>
      <c r="AUX506" s="1974"/>
      <c r="AUY506" s="1974"/>
    </row>
    <row r="507" spans="1214:1247">
      <c r="ATR507" s="1974"/>
      <c r="ATS507" s="1974"/>
      <c r="ATT507" s="1974"/>
      <c r="ATU507" s="1974"/>
      <c r="ATV507" s="1974"/>
      <c r="ATW507" s="1974"/>
      <c r="ATX507" s="1974"/>
      <c r="ATY507" s="1974"/>
      <c r="ATZ507" s="1974"/>
      <c r="AUA507" s="1974"/>
      <c r="AUB507" s="1974"/>
      <c r="AUC507" s="1974"/>
      <c r="AUD507" s="1974"/>
      <c r="AUE507" s="1974"/>
      <c r="AUF507" s="1974"/>
      <c r="AUH507" s="1974"/>
      <c r="AUI507" s="1974"/>
      <c r="AUJ507" s="1974"/>
      <c r="AUK507" s="1974"/>
      <c r="AUL507" s="1974"/>
      <c r="AUM507" s="1974"/>
      <c r="AUN507" s="1974"/>
      <c r="AUO507" s="1974"/>
      <c r="AUP507" s="1974"/>
      <c r="AUQ507" s="1974"/>
      <c r="AUR507" s="1974"/>
      <c r="AUS507" s="1974"/>
      <c r="AUT507" s="1974"/>
      <c r="AUU507" s="1974"/>
      <c r="AUV507" s="1974"/>
      <c r="AUW507" s="1974"/>
      <c r="AUX507" s="1974"/>
      <c r="AUY507" s="1974"/>
    </row>
    <row r="508" spans="1214:1247">
      <c r="ATR508" s="1974"/>
      <c r="ATS508" s="1974"/>
      <c r="ATT508" s="1974"/>
      <c r="ATU508" s="1974"/>
      <c r="ATV508" s="1974"/>
      <c r="ATW508" s="1974"/>
      <c r="ATX508" s="1974"/>
      <c r="ATY508" s="1974"/>
      <c r="ATZ508" s="1974"/>
      <c r="AUA508" s="1974"/>
      <c r="AUB508" s="1974"/>
      <c r="AUC508" s="1974"/>
      <c r="AUD508" s="1974"/>
      <c r="AUE508" s="1974"/>
      <c r="AUF508" s="1974"/>
      <c r="AUH508" s="1974"/>
      <c r="AUI508" s="1974"/>
      <c r="AUJ508" s="1974"/>
      <c r="AUK508" s="1974"/>
      <c r="AUL508" s="1974"/>
      <c r="AUM508" s="1974"/>
      <c r="AUN508" s="1974"/>
      <c r="AUO508" s="1974"/>
      <c r="AUP508" s="1974"/>
      <c r="AUQ508" s="1974"/>
      <c r="AUR508" s="1974"/>
      <c r="AUS508" s="1974"/>
      <c r="AUT508" s="1974"/>
      <c r="AUU508" s="1974"/>
      <c r="AUV508" s="1974"/>
      <c r="AUW508" s="1974"/>
      <c r="AUX508" s="1974"/>
      <c r="AUY508" s="1974"/>
    </row>
    <row r="509" spans="1214:1247">
      <c r="ATR509" s="1974"/>
      <c r="ATS509" s="1974"/>
      <c r="ATT509" s="1974"/>
      <c r="ATU509" s="1974"/>
      <c r="ATV509" s="1974"/>
      <c r="ATW509" s="1974"/>
      <c r="ATX509" s="1974"/>
      <c r="ATY509" s="1974"/>
      <c r="ATZ509" s="1974"/>
      <c r="AUA509" s="1974"/>
      <c r="AUB509" s="1974"/>
      <c r="AUC509" s="1974"/>
      <c r="AUD509" s="1974"/>
      <c r="AUE509" s="1974"/>
      <c r="AUF509" s="1974"/>
      <c r="AUH509" s="1974"/>
      <c r="AUI509" s="1974"/>
      <c r="AUJ509" s="1974"/>
      <c r="AUK509" s="1974"/>
      <c r="AUL509" s="1974"/>
      <c r="AUM509" s="1974"/>
      <c r="AUN509" s="1974"/>
      <c r="AUO509" s="1974"/>
      <c r="AUP509" s="1974"/>
      <c r="AUQ509" s="1974"/>
      <c r="AUR509" s="1974"/>
      <c r="AUS509" s="1974"/>
      <c r="AUT509" s="1974"/>
      <c r="AUU509" s="1974"/>
      <c r="AUV509" s="1974"/>
      <c r="AUW509" s="1974"/>
      <c r="AUX509" s="1974"/>
      <c r="AUY509" s="1974"/>
    </row>
    <row r="510" spans="1214:1247">
      <c r="ATR510" s="1974"/>
      <c r="ATS510" s="1974"/>
      <c r="ATT510" s="1974"/>
      <c r="ATU510" s="1974"/>
      <c r="ATV510" s="1974"/>
      <c r="ATW510" s="1974"/>
      <c r="ATX510" s="1974"/>
      <c r="ATY510" s="1974"/>
      <c r="ATZ510" s="1974"/>
      <c r="AUA510" s="1974"/>
      <c r="AUB510" s="1974"/>
      <c r="AUC510" s="1974"/>
      <c r="AUD510" s="1974"/>
      <c r="AUE510" s="1974"/>
      <c r="AUF510" s="1974"/>
      <c r="AUH510" s="1974"/>
      <c r="AUI510" s="1974"/>
      <c r="AUJ510" s="1974"/>
      <c r="AUK510" s="1974"/>
      <c r="AUL510" s="1974"/>
      <c r="AUM510" s="1974"/>
      <c r="AUN510" s="1974"/>
      <c r="AUO510" s="1974"/>
      <c r="AUP510" s="1974"/>
      <c r="AUQ510" s="1974"/>
      <c r="AUR510" s="1974"/>
      <c r="AUS510" s="1974"/>
      <c r="AUT510" s="1974"/>
      <c r="AUU510" s="1974"/>
      <c r="AUV510" s="1974"/>
      <c r="AUW510" s="1974"/>
      <c r="AUX510" s="1974"/>
      <c r="AUY510" s="1974"/>
    </row>
    <row r="511" spans="1214:1247">
      <c r="ATR511" s="1974"/>
      <c r="ATS511" s="1974"/>
      <c r="ATT511" s="1974"/>
      <c r="ATU511" s="1974"/>
      <c r="ATV511" s="1974"/>
      <c r="ATW511" s="1974"/>
      <c r="ATX511" s="1974"/>
      <c r="ATY511" s="1974"/>
      <c r="ATZ511" s="1974"/>
      <c r="AUA511" s="1974"/>
      <c r="AUB511" s="1974"/>
      <c r="AUC511" s="1974"/>
      <c r="AUD511" s="1974"/>
      <c r="AUE511" s="1974"/>
      <c r="AUF511" s="1974"/>
      <c r="AUH511" s="1974"/>
      <c r="AUI511" s="1974"/>
      <c r="AUJ511" s="1974"/>
      <c r="AUK511" s="1974"/>
      <c r="AUL511" s="1974"/>
      <c r="AUM511" s="1974"/>
      <c r="AUN511" s="1974"/>
      <c r="AUO511" s="1974"/>
      <c r="AUP511" s="1974"/>
      <c r="AUQ511" s="1974"/>
      <c r="AUR511" s="1974"/>
      <c r="AUS511" s="1974"/>
      <c r="AUT511" s="1974"/>
      <c r="AUU511" s="1974"/>
      <c r="AUV511" s="1974"/>
      <c r="AUW511" s="1974"/>
      <c r="AUX511" s="1974"/>
      <c r="AUY511" s="1974"/>
    </row>
    <row r="512" spans="1214:1247">
      <c r="ATR512" s="1974"/>
      <c r="ATS512" s="1974"/>
      <c r="ATT512" s="1974"/>
      <c r="ATU512" s="1974"/>
      <c r="ATV512" s="1974"/>
      <c r="ATW512" s="1974"/>
      <c r="ATX512" s="1974"/>
      <c r="ATY512" s="1974"/>
      <c r="ATZ512" s="1974"/>
      <c r="AUA512" s="1974"/>
      <c r="AUB512" s="1974"/>
      <c r="AUC512" s="1974"/>
      <c r="AUD512" s="1974"/>
      <c r="AUE512" s="1974"/>
      <c r="AUF512" s="1974"/>
      <c r="AUH512" s="1974"/>
      <c r="AUI512" s="1974"/>
      <c r="AUJ512" s="1974"/>
      <c r="AUK512" s="1974"/>
      <c r="AUL512" s="1974"/>
      <c r="AUM512" s="1974"/>
      <c r="AUN512" s="1974"/>
      <c r="AUO512" s="1974"/>
      <c r="AUP512" s="1974"/>
      <c r="AUQ512" s="1974"/>
      <c r="AUR512" s="1974"/>
      <c r="AUS512" s="1974"/>
      <c r="AUT512" s="1974"/>
      <c r="AUU512" s="1974"/>
      <c r="AUV512" s="1974"/>
      <c r="AUW512" s="1974"/>
      <c r="AUX512" s="1974"/>
      <c r="AUY512" s="1974"/>
    </row>
  </sheetData>
  <conditionalFormatting sqref="AK1:AP1">
    <cfRule type="cellIs" dxfId="8" priority="19" operator="equal">
      <formula>"x"</formula>
    </cfRule>
  </conditionalFormatting>
  <conditionalFormatting sqref="ALS1:AME1 AQO1:ARS1">
    <cfRule type="cellIs" dxfId="7" priority="21" operator="equal">
      <formula>"x"</formula>
    </cfRule>
  </conditionalFormatting>
  <conditionalFormatting sqref="AQF1">
    <cfRule type="cellIs" dxfId="6" priority="14" operator="equal">
      <formula>"x"</formula>
    </cfRule>
  </conditionalFormatting>
  <conditionalFormatting sqref="ATA2:ATA25">
    <cfRule type="cellIs" dxfId="5" priority="13" operator="lessThan">
      <formula>0</formula>
    </cfRule>
  </conditionalFormatting>
  <conditionalFormatting sqref="ATI2:ATP2">
    <cfRule type="cellIs" dxfId="4" priority="5" operator="equal">
      <formula>FALSE</formula>
    </cfRule>
  </conditionalFormatting>
  <conditionalFormatting sqref="ATJ2">
    <cfRule type="cellIs" dxfId="3" priority="12" operator="equal">
      <formula>RZ2</formula>
    </cfRule>
  </conditionalFormatting>
  <conditionalFormatting sqref="ATR2:AUF2">
    <cfRule type="cellIs" dxfId="2" priority="3" operator="equal">
      <formula>FALSE</formula>
    </cfRule>
  </conditionalFormatting>
  <conditionalFormatting sqref="AUG2">
    <cfRule type="cellIs" dxfId="1" priority="4" operator="equal">
      <formula>FALSE</formula>
    </cfRule>
  </conditionalFormatting>
  <conditionalFormatting sqref="AUH2:AUY2">
    <cfRule type="cellIs" dxfId="0" priority="1" operator="equal">
      <formula>FALSE</formula>
    </cfRule>
  </conditionalFormatting>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A1:AG223"/>
  <sheetViews>
    <sheetView showGridLines="0" tabSelected="1" view="pageBreakPreview" zoomScale="110" zoomScaleNormal="100" workbookViewId="0">
      <selection activeCell="B37" sqref="B37:V41"/>
    </sheetView>
  </sheetViews>
  <sheetFormatPr defaultColWidth="9.109375" defaultRowHeight="12.75" customHeight="1"/>
  <cols>
    <col min="1" max="1" width="4.33203125" style="1559" customWidth="1"/>
    <col min="2" max="5" width="3.88671875" style="1559" customWidth="1"/>
    <col min="6" max="6" width="4.109375" style="1559" customWidth="1"/>
    <col min="7" max="8" width="4" style="1559" customWidth="1"/>
    <col min="9" max="12" width="3.88671875" style="1559" customWidth="1"/>
    <col min="13" max="13" width="4.5546875" style="1559" customWidth="1"/>
    <col min="14" max="14" width="4.109375" style="1559" customWidth="1"/>
    <col min="15" max="16" width="3.6640625" style="1559" customWidth="1"/>
    <col min="17" max="17" width="4" style="1559" customWidth="1"/>
    <col min="18" max="24" width="3.88671875" style="1559" customWidth="1"/>
    <col min="25" max="25" width="4.88671875" style="1559" customWidth="1"/>
    <col min="26" max="29" width="3.88671875" style="1559" customWidth="1"/>
    <col min="30" max="30" width="4.109375" style="1559" customWidth="1"/>
    <col min="31" max="31" width="3.88671875" style="1559" customWidth="1"/>
    <col min="32" max="32" width="3.5546875" style="1559" hidden="1" customWidth="1"/>
    <col min="33" max="33" width="2.33203125" style="1559" hidden="1" customWidth="1"/>
    <col min="34" max="16384" width="9.109375" style="1559"/>
  </cols>
  <sheetData>
    <row r="1" spans="1:33" ht="16.5" customHeight="1">
      <c r="A1" s="2207" t="s">
        <v>106</v>
      </c>
      <c r="B1" s="2208"/>
      <c r="C1" s="2208"/>
      <c r="D1" s="2208"/>
      <c r="E1" s="2208"/>
      <c r="F1" s="2208"/>
      <c r="G1" s="2208"/>
      <c r="H1" s="2208"/>
      <c r="I1" s="2208"/>
      <c r="J1" s="2208"/>
      <c r="K1" s="2208"/>
      <c r="L1" s="2208"/>
      <c r="M1" s="2208"/>
      <c r="N1" s="2208"/>
      <c r="O1" s="2208"/>
      <c r="P1" s="2208"/>
      <c r="Q1" s="2208"/>
      <c r="R1" s="2208"/>
      <c r="S1" s="2208"/>
      <c r="T1" s="2208"/>
      <c r="U1" s="2208"/>
      <c r="V1" s="2208"/>
      <c r="W1" s="2208"/>
      <c r="X1" s="2208"/>
      <c r="Y1" s="2208"/>
      <c r="Z1" s="2208"/>
      <c r="AA1" s="2208"/>
      <c r="AB1" s="2208"/>
      <c r="AC1" s="2208"/>
      <c r="AD1" s="2208"/>
      <c r="AE1" s="2208"/>
      <c r="AF1" s="2209"/>
      <c r="AG1" s="1626"/>
    </row>
    <row r="2" spans="1:33" ht="15" customHeight="1">
      <c r="A2" s="2210" t="s">
        <v>107</v>
      </c>
      <c r="B2" s="2211"/>
      <c r="C2" s="2211"/>
      <c r="D2" s="2211"/>
      <c r="E2" s="2211"/>
      <c r="F2" s="2211"/>
      <c r="G2" s="2211"/>
      <c r="H2" s="2211"/>
      <c r="I2" s="2211"/>
      <c r="J2" s="2211"/>
      <c r="K2" s="2211"/>
      <c r="L2" s="2211"/>
      <c r="M2" s="2211"/>
      <c r="N2" s="2211"/>
      <c r="O2" s="2211"/>
      <c r="P2" s="2211"/>
      <c r="Q2" s="2211"/>
      <c r="R2" s="2211"/>
      <c r="S2" s="2211"/>
      <c r="T2" s="2211"/>
      <c r="U2" s="2211"/>
      <c r="V2" s="2211"/>
      <c r="W2" s="2211"/>
      <c r="X2" s="2211"/>
      <c r="Y2" s="2211"/>
      <c r="Z2" s="2211"/>
      <c r="AA2" s="2211"/>
      <c r="AB2" s="2211"/>
      <c r="AC2" s="2211"/>
      <c r="AD2" s="2211"/>
      <c r="AE2" s="2211"/>
      <c r="AF2" s="2212"/>
      <c r="AG2" s="1627"/>
    </row>
    <row r="3" spans="1:33" ht="15" customHeight="1">
      <c r="A3" s="2213" t="s">
        <v>108</v>
      </c>
      <c r="B3" s="2214"/>
      <c r="C3" s="2214"/>
      <c r="D3" s="2214"/>
      <c r="E3" s="2214"/>
      <c r="F3" s="2214"/>
      <c r="G3" s="2214"/>
      <c r="H3" s="2214"/>
      <c r="I3" s="2214"/>
      <c r="J3" s="2214"/>
      <c r="K3" s="2214"/>
      <c r="L3" s="2214"/>
      <c r="M3" s="2214"/>
      <c r="N3" s="2214"/>
      <c r="O3" s="2214"/>
      <c r="P3" s="2214"/>
      <c r="Q3" s="2214"/>
      <c r="R3" s="2214"/>
      <c r="S3" s="2214"/>
      <c r="T3" s="2214"/>
      <c r="U3" s="2214"/>
      <c r="V3" s="2214"/>
      <c r="W3" s="2214"/>
      <c r="X3" s="2214"/>
      <c r="Y3" s="2214"/>
      <c r="Z3" s="2214"/>
      <c r="AA3" s="2214"/>
      <c r="AB3" s="2214"/>
      <c r="AC3" s="2214"/>
      <c r="AD3" s="2214"/>
      <c r="AE3" s="2214"/>
      <c r="AF3" s="2215"/>
      <c r="AG3" s="1628"/>
    </row>
    <row r="4" spans="1:33" ht="3.75" customHeight="1">
      <c r="A4" s="1560"/>
      <c r="B4" s="1561"/>
      <c r="C4" s="1561"/>
      <c r="D4" s="1561"/>
      <c r="E4" s="1561"/>
      <c r="F4" s="1561"/>
      <c r="G4" s="1561"/>
      <c r="H4" s="1561"/>
      <c r="I4" s="1561"/>
      <c r="J4" s="1561"/>
      <c r="K4" s="1561"/>
      <c r="L4" s="1561"/>
      <c r="M4" s="1561"/>
      <c r="N4" s="1561"/>
      <c r="O4" s="1561"/>
      <c r="P4" s="1561"/>
      <c r="Q4" s="1561"/>
      <c r="R4" s="1561"/>
      <c r="S4" s="1561"/>
      <c r="T4" s="1561"/>
      <c r="U4" s="1561"/>
      <c r="V4" s="1561"/>
      <c r="W4" s="1561"/>
      <c r="X4" s="1561"/>
      <c r="Y4" s="1561"/>
      <c r="Z4" s="1561"/>
      <c r="AA4" s="1561"/>
      <c r="AB4" s="1561"/>
      <c r="AC4" s="1561"/>
      <c r="AD4" s="1561"/>
      <c r="AE4" s="1561"/>
      <c r="AF4" s="1603"/>
      <c r="AG4" s="1628"/>
    </row>
    <row r="5" spans="1:33" ht="17.25" customHeight="1">
      <c r="A5" s="1562"/>
      <c r="F5" s="2113" t="s">
        <v>109</v>
      </c>
      <c r="G5" s="2113"/>
      <c r="H5" s="2113"/>
      <c r="I5" s="2113"/>
      <c r="J5" s="2113"/>
      <c r="K5" s="2113"/>
      <c r="L5" s="2113"/>
      <c r="M5" s="2113"/>
      <c r="N5" s="2113"/>
      <c r="O5" s="2113"/>
      <c r="P5" s="2113"/>
      <c r="Q5" s="2113"/>
      <c r="R5" s="2113"/>
      <c r="S5" s="2113"/>
      <c r="T5" s="2113"/>
      <c r="U5" s="2113"/>
      <c r="V5" s="2113"/>
      <c r="W5" s="2113"/>
      <c r="X5" s="2113"/>
      <c r="Y5" s="2113"/>
      <c r="Z5" s="40"/>
      <c r="AA5" s="40"/>
      <c r="AB5" s="40"/>
      <c r="AC5" s="40"/>
      <c r="AD5" s="40"/>
      <c r="AE5" s="40"/>
      <c r="AF5" s="1604"/>
      <c r="AG5" s="797"/>
    </row>
    <row r="6" spans="1:33" ht="14.25" customHeight="1">
      <c r="A6" s="1562"/>
      <c r="B6" s="1429"/>
      <c r="C6" s="1429"/>
      <c r="D6" s="1429"/>
      <c r="E6" s="1563"/>
      <c r="F6" s="2113"/>
      <c r="G6" s="2113"/>
      <c r="H6" s="2113"/>
      <c r="I6" s="2113"/>
      <c r="J6" s="2113"/>
      <c r="K6" s="2113"/>
      <c r="L6" s="2113"/>
      <c r="M6" s="2113"/>
      <c r="N6" s="2113"/>
      <c r="O6" s="2113"/>
      <c r="P6" s="2113"/>
      <c r="Q6" s="2113"/>
      <c r="R6" s="2113"/>
      <c r="S6" s="2113"/>
      <c r="T6" s="2113"/>
      <c r="U6" s="2113"/>
      <c r="V6" s="2113"/>
      <c r="W6" s="2113"/>
      <c r="X6" s="2113"/>
      <c r="Y6" s="2113"/>
      <c r="Z6" s="1605"/>
      <c r="AA6" s="1605"/>
      <c r="AB6" s="1605"/>
      <c r="AC6" s="1605"/>
      <c r="AD6" s="40"/>
      <c r="AE6" s="40"/>
      <c r="AF6" s="1604"/>
      <c r="AG6" s="797"/>
    </row>
    <row r="7" spans="1:33" ht="10.5" customHeight="1">
      <c r="A7" s="1564"/>
      <c r="B7" s="131"/>
      <c r="C7" s="1565"/>
      <c r="D7" s="1565"/>
      <c r="E7" s="1565"/>
      <c r="F7" s="40"/>
      <c r="G7" s="40"/>
      <c r="H7" s="1566"/>
      <c r="I7" s="1566"/>
      <c r="J7" s="1566"/>
      <c r="K7" s="1566"/>
      <c r="L7" s="1566"/>
      <c r="M7" s="1566"/>
      <c r="N7" s="1566"/>
      <c r="O7" s="1566"/>
      <c r="P7" s="144"/>
      <c r="Q7" s="144"/>
      <c r="R7" s="1592"/>
      <c r="S7" s="1593"/>
      <c r="T7" s="1594"/>
      <c r="U7" s="1594"/>
      <c r="V7" s="1594"/>
      <c r="W7" s="1594"/>
      <c r="X7" s="1594"/>
      <c r="Y7" s="1594"/>
      <c r="Z7" s="1594"/>
      <c r="AA7" s="1594"/>
      <c r="AB7" s="1594"/>
      <c r="AC7" s="1594"/>
      <c r="AD7" s="1594"/>
      <c r="AE7" s="1606"/>
      <c r="AF7" s="1604"/>
      <c r="AG7" s="797"/>
    </row>
    <row r="8" spans="1:33" ht="13.8">
      <c r="A8" s="1564"/>
      <c r="B8" s="131"/>
      <c r="C8" s="1565"/>
      <c r="D8" s="1565"/>
      <c r="E8" s="1565"/>
      <c r="F8" s="40"/>
      <c r="G8" s="40"/>
      <c r="H8" s="1566"/>
      <c r="I8" s="1566"/>
      <c r="J8" s="1566"/>
      <c r="K8" s="1566"/>
      <c r="L8" s="1566"/>
      <c r="M8" s="1566"/>
      <c r="N8" s="1566"/>
      <c r="O8" s="1566"/>
      <c r="P8" s="144"/>
      <c r="Q8" s="144"/>
      <c r="R8" s="1595"/>
      <c r="S8" s="1596" t="s">
        <v>110</v>
      </c>
      <c r="T8" s="156"/>
      <c r="U8" s="156"/>
      <c r="V8" s="156"/>
      <c r="W8" s="156"/>
      <c r="X8" s="156"/>
      <c r="Y8" s="156"/>
      <c r="Z8" s="156"/>
      <c r="AA8" s="156"/>
      <c r="AB8" s="156"/>
      <c r="AC8" s="2216" t="s">
        <v>111</v>
      </c>
      <c r="AD8" s="2217"/>
      <c r="AE8" s="1607"/>
      <c r="AF8" s="1604"/>
      <c r="AG8" s="797"/>
    </row>
    <row r="9" spans="1:33" ht="11.25" customHeight="1">
      <c r="A9" s="1567" t="s">
        <v>112</v>
      </c>
      <c r="B9" s="400" t="s">
        <v>113</v>
      </c>
      <c r="C9" s="400"/>
      <c r="D9" s="400"/>
      <c r="E9" s="400"/>
      <c r="F9" s="400"/>
      <c r="G9" s="400"/>
      <c r="H9" s="400"/>
      <c r="I9" s="400"/>
      <c r="J9" s="400"/>
      <c r="K9" s="400"/>
      <c r="L9" s="400"/>
      <c r="M9" s="400"/>
      <c r="N9" s="400"/>
      <c r="O9" s="400"/>
      <c r="P9" s="400"/>
      <c r="Q9" s="400"/>
      <c r="R9" s="1597"/>
      <c r="S9" s="2221"/>
      <c r="T9" s="2138"/>
      <c r="U9" s="2138"/>
      <c r="V9" s="2138"/>
      <c r="W9" s="2138"/>
      <c r="X9" s="2138"/>
      <c r="Y9" s="2138"/>
      <c r="Z9" s="2138"/>
      <c r="AA9" s="2138"/>
      <c r="AB9" s="2138"/>
      <c r="AC9" s="2138"/>
      <c r="AD9" s="2139"/>
      <c r="AE9" s="1486"/>
      <c r="AF9" s="1608"/>
      <c r="AG9" s="1629"/>
    </row>
    <row r="10" spans="1:33" ht="11.25" customHeight="1">
      <c r="A10" s="1568"/>
      <c r="B10" s="50" t="s">
        <v>114</v>
      </c>
      <c r="C10" s="548"/>
      <c r="D10" s="548"/>
      <c r="E10" s="548"/>
      <c r="F10" s="548"/>
      <c r="G10" s="548"/>
      <c r="H10" s="548"/>
      <c r="I10" s="548"/>
      <c r="J10" s="548"/>
      <c r="K10" s="548"/>
      <c r="L10" s="548"/>
      <c r="M10" s="548"/>
      <c r="N10" s="548"/>
      <c r="O10" s="548"/>
      <c r="P10" s="548"/>
      <c r="Q10" s="548"/>
      <c r="R10" s="1598"/>
      <c r="S10" s="2144"/>
      <c r="T10" s="2140"/>
      <c r="U10" s="2140"/>
      <c r="V10" s="2140"/>
      <c r="W10" s="2140"/>
      <c r="X10" s="2140"/>
      <c r="Y10" s="2140"/>
      <c r="Z10" s="2140"/>
      <c r="AA10" s="2140"/>
      <c r="AB10" s="2140"/>
      <c r="AC10" s="2140"/>
      <c r="AD10" s="2141"/>
      <c r="AE10" s="1609"/>
      <c r="AF10" s="1610"/>
      <c r="AG10" s="1630"/>
    </row>
    <row r="11" spans="1:33" ht="11.25" customHeight="1">
      <c r="A11" s="1568"/>
      <c r="B11" s="1569"/>
      <c r="C11" s="1570"/>
      <c r="D11" s="1570"/>
      <c r="E11" s="1570"/>
      <c r="F11" s="1570"/>
      <c r="G11" s="1570"/>
      <c r="H11" s="1570"/>
      <c r="I11" s="1570"/>
      <c r="J11" s="1570"/>
      <c r="K11" s="1570"/>
      <c r="L11" s="1570"/>
      <c r="M11" s="1570"/>
      <c r="N11" s="1570"/>
      <c r="O11" s="1570"/>
      <c r="P11" s="1570"/>
      <c r="Q11" s="1571"/>
      <c r="R11" s="1599"/>
      <c r="S11" s="1600"/>
      <c r="T11" s="1600"/>
      <c r="U11" s="1600"/>
      <c r="V11" s="1600"/>
      <c r="W11" s="1600"/>
      <c r="X11" s="1600"/>
      <c r="Y11" s="1611"/>
      <c r="Z11" s="1611"/>
      <c r="AA11" s="1611"/>
      <c r="AB11" s="1611"/>
      <c r="AC11" s="1611"/>
      <c r="AD11" s="1611"/>
      <c r="AE11" s="1612"/>
      <c r="AF11" s="1610"/>
      <c r="AG11" s="1630"/>
    </row>
    <row r="12" spans="1:33" ht="11.25" customHeight="1">
      <c r="A12" s="1568"/>
      <c r="B12" s="520"/>
      <c r="C12" s="1571"/>
      <c r="D12" s="1571"/>
      <c r="E12" s="1571"/>
      <c r="F12" s="1571"/>
      <c r="G12" s="1571"/>
      <c r="H12" s="1571"/>
      <c r="I12" s="1571"/>
      <c r="J12" s="1571"/>
      <c r="K12" s="1571"/>
      <c r="L12" s="1571"/>
      <c r="M12" s="1571"/>
      <c r="N12" s="1571"/>
      <c r="O12" s="1571"/>
      <c r="P12" s="1571"/>
      <c r="Q12" s="1571"/>
      <c r="R12" s="1601"/>
      <c r="S12" s="1601"/>
      <c r="T12" s="1601"/>
      <c r="U12" s="1601"/>
      <c r="V12" s="1601"/>
      <c r="W12" s="1601"/>
      <c r="X12" s="1601"/>
      <c r="Y12" s="1613"/>
      <c r="Z12" s="1613"/>
      <c r="AA12" s="1613"/>
      <c r="AB12" s="1613"/>
      <c r="AC12" s="1613"/>
      <c r="AD12" s="1613"/>
      <c r="AE12" s="1613"/>
      <c r="AF12" s="1610"/>
      <c r="AG12" s="1630"/>
    </row>
    <row r="13" spans="1:33" ht="11.25" customHeight="1">
      <c r="A13" s="1572"/>
      <c r="B13" s="1573"/>
      <c r="C13" s="1573"/>
      <c r="D13" s="1573"/>
      <c r="E13" s="1573"/>
      <c r="F13" s="1573"/>
      <c r="G13" s="1573"/>
      <c r="H13" s="1573"/>
      <c r="I13" s="1573"/>
      <c r="J13" s="1573"/>
      <c r="K13" s="1573"/>
      <c r="L13" s="1573"/>
      <c r="M13" s="1573"/>
      <c r="N13" s="1573"/>
      <c r="O13" s="1573"/>
      <c r="P13" s="1573"/>
      <c r="Q13" s="1573"/>
      <c r="R13" s="1573"/>
      <c r="S13" s="1573"/>
      <c r="T13" s="1573"/>
      <c r="U13" s="1573"/>
      <c r="V13" s="1573"/>
      <c r="W13" s="1573"/>
      <c r="X13" s="1573"/>
      <c r="Y13" s="1614"/>
      <c r="Z13" s="1614"/>
      <c r="AA13" s="1614"/>
      <c r="AB13" s="1614"/>
      <c r="AC13" s="1614"/>
      <c r="AD13" s="1614"/>
      <c r="AE13" s="1614"/>
      <c r="AF13" s="1615"/>
      <c r="AG13" s="1630"/>
    </row>
    <row r="14" spans="1:33" ht="8.25" customHeight="1">
      <c r="A14" s="156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1616"/>
      <c r="AG14" s="1631"/>
    </row>
    <row r="15" spans="1:33" s="880" customFormat="1" ht="12" customHeight="1">
      <c r="A15" s="1567"/>
      <c r="C15" s="47"/>
      <c r="D15" s="47"/>
      <c r="E15" s="47"/>
      <c r="F15" s="47"/>
      <c r="G15" s="47"/>
      <c r="H15" s="47"/>
      <c r="I15" s="47"/>
      <c r="J15" s="47"/>
      <c r="K15" s="47"/>
      <c r="L15" s="47"/>
      <c r="M15" s="47"/>
      <c r="N15" s="47"/>
      <c r="O15" s="2167"/>
      <c r="P15" s="2167"/>
      <c r="Q15" s="99"/>
      <c r="R15" s="47"/>
      <c r="S15" s="47"/>
      <c r="T15" s="47"/>
      <c r="U15" s="87"/>
      <c r="V15" s="47"/>
      <c r="W15" s="395"/>
      <c r="X15" s="65"/>
      <c r="Y15" s="47"/>
      <c r="Z15" s="47"/>
      <c r="AA15" s="1617" t="s">
        <v>115</v>
      </c>
      <c r="AB15" s="1618"/>
      <c r="AC15" s="47"/>
      <c r="AD15" s="1900" t="s">
        <v>116</v>
      </c>
      <c r="AE15" s="44"/>
      <c r="AF15" s="1616"/>
      <c r="AG15" s="1632"/>
    </row>
    <row r="16" spans="1:33" s="880" customFormat="1" ht="11.25" customHeight="1">
      <c r="A16" s="1574">
        <v>1.2</v>
      </c>
      <c r="B16" s="44" t="s">
        <v>117</v>
      </c>
      <c r="C16" s="47"/>
      <c r="D16" s="44"/>
      <c r="E16" s="47"/>
      <c r="F16" s="47"/>
      <c r="G16" s="47"/>
      <c r="H16" s="47"/>
      <c r="I16" s="47"/>
      <c r="J16" s="47"/>
      <c r="K16" s="47"/>
      <c r="L16" s="47"/>
      <c r="M16" s="47"/>
      <c r="N16" s="47"/>
      <c r="O16" s="2094"/>
      <c r="P16" s="2094"/>
      <c r="Q16" s="107"/>
      <c r="R16" s="2094"/>
      <c r="S16" s="2094"/>
      <c r="T16" s="2094"/>
      <c r="U16" s="2164"/>
      <c r="V16" s="2164"/>
      <c r="W16" s="2094"/>
      <c r="X16" s="2161"/>
      <c r="Y16" s="271"/>
      <c r="Z16" s="271"/>
      <c r="AA16" s="2153"/>
      <c r="AB16" s="2154"/>
      <c r="AC16" s="2154"/>
      <c r="AD16" s="2155"/>
      <c r="AE16" s="879"/>
      <c r="AF16" s="1619"/>
      <c r="AG16" s="1633"/>
    </row>
    <row r="17" spans="1:33" s="880" customFormat="1" ht="11.25" customHeight="1">
      <c r="A17" s="1567"/>
      <c r="B17" s="50" t="s">
        <v>118</v>
      </c>
      <c r="C17" s="47"/>
      <c r="D17" s="44"/>
      <c r="E17" s="47"/>
      <c r="F17" s="47"/>
      <c r="G17" s="47"/>
      <c r="H17" s="47"/>
      <c r="I17" s="47"/>
      <c r="J17" s="47"/>
      <c r="K17" s="47"/>
      <c r="L17" s="47"/>
      <c r="M17" s="47"/>
      <c r="N17" s="47"/>
      <c r="O17" s="2094"/>
      <c r="P17" s="2094"/>
      <c r="Q17" s="107"/>
      <c r="R17" s="2094"/>
      <c r="S17" s="2094"/>
      <c r="T17" s="2094"/>
      <c r="U17" s="2165"/>
      <c r="V17" s="2165"/>
      <c r="W17" s="2094"/>
      <c r="X17" s="2162"/>
      <c r="Y17" s="271"/>
      <c r="Z17" s="271"/>
      <c r="AA17" s="2156"/>
      <c r="AB17" s="2157"/>
      <c r="AC17" s="2157"/>
      <c r="AD17" s="2158"/>
      <c r="AE17" s="879"/>
      <c r="AF17" s="1620"/>
      <c r="AG17" s="1634"/>
    </row>
    <row r="18" spans="1:33" ht="11.25" customHeight="1">
      <c r="A18" s="1575"/>
      <c r="B18" s="1576"/>
      <c r="C18" s="1576"/>
      <c r="D18" s="1576"/>
      <c r="E18" s="1576"/>
      <c r="F18" s="1576"/>
      <c r="G18" s="1576"/>
      <c r="H18" s="1576"/>
      <c r="I18" s="1576"/>
      <c r="J18" s="1576"/>
      <c r="K18" s="1576"/>
      <c r="L18" s="1576"/>
      <c r="M18" s="1576"/>
      <c r="N18" s="1576"/>
      <c r="O18" s="1589"/>
      <c r="P18" s="1589"/>
      <c r="Q18" s="1589"/>
      <c r="R18" s="1589"/>
      <c r="S18" s="1589"/>
      <c r="T18" s="1589"/>
      <c r="U18" s="1589"/>
      <c r="V18" s="1589"/>
      <c r="W18" s="2218"/>
      <c r="X18" s="2218"/>
      <c r="Y18" s="1602"/>
      <c r="Z18" s="1602"/>
      <c r="AA18" s="1602"/>
      <c r="AB18" s="1602"/>
      <c r="AC18" s="1602"/>
      <c r="AD18" s="1602"/>
      <c r="AE18" s="1602"/>
      <c r="AF18" s="1621"/>
      <c r="AG18" s="1635"/>
    </row>
    <row r="19" spans="1:33" ht="8.25" customHeight="1">
      <c r="A19" s="1567"/>
      <c r="B19" s="47"/>
      <c r="C19" s="47"/>
      <c r="D19" s="47"/>
      <c r="E19" s="47"/>
      <c r="F19" s="47"/>
      <c r="G19" s="47"/>
      <c r="H19" s="47"/>
      <c r="I19" s="47"/>
      <c r="J19" s="47"/>
      <c r="K19" s="47"/>
      <c r="L19" s="47"/>
      <c r="M19" s="47"/>
      <c r="N19" s="47"/>
      <c r="O19" s="50"/>
      <c r="P19" s="50"/>
      <c r="Q19" s="50"/>
      <c r="R19" s="50"/>
      <c r="S19" s="50"/>
      <c r="T19" s="50"/>
      <c r="U19" s="50"/>
      <c r="V19" s="50"/>
      <c r="W19" s="2219"/>
      <c r="X19" s="2219"/>
      <c r="Y19" s="546"/>
      <c r="Z19" s="546"/>
      <c r="AA19" s="546"/>
      <c r="AB19" s="546"/>
      <c r="AC19" s="546"/>
      <c r="AD19" s="546"/>
      <c r="AE19" s="546"/>
      <c r="AF19" s="1622"/>
      <c r="AG19" s="682"/>
    </row>
    <row r="20" spans="1:33" s="880" customFormat="1" ht="11.25" customHeight="1">
      <c r="A20" s="1577">
        <v>1.3</v>
      </c>
      <c r="B20" s="87" t="s">
        <v>119</v>
      </c>
      <c r="C20" s="47"/>
      <c r="D20" s="47"/>
      <c r="E20" s="47"/>
      <c r="F20" s="47"/>
      <c r="G20" s="47"/>
      <c r="H20" s="47"/>
      <c r="I20" s="47"/>
      <c r="J20" s="47"/>
      <c r="K20" s="47"/>
      <c r="L20" s="47"/>
      <c r="M20" s="44"/>
      <c r="N20" s="47"/>
      <c r="O20" s="107"/>
      <c r="P20" s="107"/>
      <c r="Q20" s="107"/>
      <c r="R20" s="107"/>
      <c r="S20" s="107"/>
      <c r="T20" s="107"/>
      <c r="U20" s="107"/>
      <c r="V20" s="107"/>
      <c r="W20" s="107"/>
      <c r="X20" s="107"/>
      <c r="Y20" s="47"/>
      <c r="Z20" s="47"/>
      <c r="AA20" s="47"/>
      <c r="AB20" s="47"/>
      <c r="AC20" s="47"/>
      <c r="AD20" s="47"/>
      <c r="AE20" s="47"/>
      <c r="AF20" s="1616"/>
      <c r="AG20" s="1632"/>
    </row>
    <row r="21" spans="1:33" s="880" customFormat="1" ht="11.25" customHeight="1">
      <c r="A21" s="1577"/>
      <c r="B21" s="291" t="s">
        <v>120</v>
      </c>
      <c r="C21" s="47"/>
      <c r="D21" s="47"/>
      <c r="E21" s="47"/>
      <c r="F21" s="47"/>
      <c r="G21" s="47"/>
      <c r="H21" s="47"/>
      <c r="I21" s="47"/>
      <c r="J21" s="47"/>
      <c r="K21" s="47"/>
      <c r="L21" s="47"/>
      <c r="M21" s="44"/>
      <c r="N21" s="47"/>
      <c r="O21" s="107"/>
      <c r="P21" s="107"/>
      <c r="Q21" s="107"/>
      <c r="R21" s="107"/>
      <c r="S21" s="107"/>
      <c r="T21" s="107"/>
      <c r="U21" s="107"/>
      <c r="V21" s="107"/>
      <c r="W21" s="107"/>
      <c r="X21" s="107"/>
      <c r="Y21" s="47"/>
      <c r="Z21" s="47"/>
      <c r="AA21" s="47"/>
      <c r="AB21" s="47"/>
      <c r="AC21" s="47"/>
      <c r="AD21" s="47"/>
      <c r="AE21" s="47"/>
      <c r="AF21" s="1616"/>
      <c r="AG21" s="1632"/>
    </row>
    <row r="22" spans="1:33" s="880" customFormat="1" ht="3.75" customHeight="1">
      <c r="A22" s="1577"/>
      <c r="B22" s="87"/>
      <c r="C22" s="47"/>
      <c r="D22" s="47"/>
      <c r="E22" s="47"/>
      <c r="F22" s="47"/>
      <c r="G22" s="47"/>
      <c r="H22" s="47"/>
      <c r="I22" s="47"/>
      <c r="J22" s="47"/>
      <c r="K22" s="47"/>
      <c r="L22" s="47"/>
      <c r="M22" s="44"/>
      <c r="N22" s="47"/>
      <c r="O22" s="107"/>
      <c r="P22" s="107"/>
      <c r="Q22" s="107"/>
      <c r="R22" s="107"/>
      <c r="S22" s="107"/>
      <c r="T22" s="107"/>
      <c r="U22" s="107"/>
      <c r="V22" s="107"/>
      <c r="W22" s="107"/>
      <c r="X22" s="107"/>
      <c r="Y22" s="47"/>
      <c r="Z22" s="47"/>
      <c r="AA22" s="47"/>
      <c r="AB22" s="47"/>
      <c r="AC22" s="47"/>
      <c r="AD22" s="47"/>
      <c r="AE22" s="47"/>
      <c r="AF22" s="1616"/>
      <c r="AG22" s="1632"/>
    </row>
    <row r="23" spans="1:33" s="880" customFormat="1" ht="12" customHeight="1">
      <c r="A23" s="1567"/>
      <c r="B23" s="47"/>
      <c r="C23" s="47"/>
      <c r="D23" s="44" t="s">
        <v>121</v>
      </c>
      <c r="E23" s="47"/>
      <c r="F23" s="47"/>
      <c r="G23" s="44" t="s">
        <v>65</v>
      </c>
      <c r="H23" s="47"/>
      <c r="I23" s="47"/>
      <c r="J23" s="1590" t="s">
        <v>115</v>
      </c>
      <c r="K23" s="1591"/>
      <c r="L23" s="47"/>
      <c r="M23" s="1900" t="s">
        <v>122</v>
      </c>
      <c r="N23" s="47"/>
      <c r="O23" s="2167"/>
      <c r="P23" s="2167"/>
      <c r="Q23" s="99"/>
      <c r="R23" s="2220"/>
      <c r="S23" s="2220"/>
      <c r="T23" s="44"/>
      <c r="U23" s="400" t="s">
        <v>123</v>
      </c>
      <c r="W23" s="395"/>
      <c r="X23" s="400" t="s">
        <v>124</v>
      </c>
      <c r="Y23" s="99"/>
      <c r="Z23" s="99"/>
      <c r="AA23" s="1590" t="s">
        <v>115</v>
      </c>
      <c r="AB23" s="1591"/>
      <c r="AC23" s="47"/>
      <c r="AD23" s="1900" t="s">
        <v>125</v>
      </c>
      <c r="AE23" s="99"/>
      <c r="AF23" s="1623"/>
      <c r="AG23" s="1627"/>
    </row>
    <row r="24" spans="1:33" s="880" customFormat="1" ht="11.25" customHeight="1">
      <c r="A24" s="1567"/>
      <c r="B24" s="99" t="s">
        <v>126</v>
      </c>
      <c r="C24" s="47"/>
      <c r="D24" s="2125"/>
      <c r="E24" s="2090"/>
      <c r="F24" s="2094" t="s">
        <v>71</v>
      </c>
      <c r="G24" s="2125"/>
      <c r="H24" s="2090"/>
      <c r="I24" s="2206" t="s">
        <v>71</v>
      </c>
      <c r="J24" s="2153"/>
      <c r="K24" s="2154"/>
      <c r="L24" s="2154"/>
      <c r="M24" s="2155"/>
      <c r="P24" s="2130" t="s">
        <v>127</v>
      </c>
      <c r="Q24" s="2130"/>
      <c r="T24" s="65"/>
      <c r="U24" s="2125"/>
      <c r="V24" s="2090"/>
      <c r="W24" s="2121" t="s">
        <v>71</v>
      </c>
      <c r="X24" s="2125"/>
      <c r="Y24" s="2090"/>
      <c r="Z24" s="2121" t="s">
        <v>71</v>
      </c>
      <c r="AA24" s="2153"/>
      <c r="AB24" s="2154"/>
      <c r="AC24" s="2154"/>
      <c r="AD24" s="2155"/>
      <c r="AE24" s="879"/>
      <c r="AF24" s="1619"/>
      <c r="AG24" s="1633"/>
    </row>
    <row r="25" spans="1:33" s="880" customFormat="1" ht="10.5" customHeight="1">
      <c r="A25" s="1567"/>
      <c r="B25" s="546" t="s">
        <v>128</v>
      </c>
      <c r="C25" s="47"/>
      <c r="D25" s="2091"/>
      <c r="E25" s="2092"/>
      <c r="F25" s="2094"/>
      <c r="G25" s="2091"/>
      <c r="H25" s="2092"/>
      <c r="I25" s="2206"/>
      <c r="J25" s="2156"/>
      <c r="K25" s="2157"/>
      <c r="L25" s="2157"/>
      <c r="M25" s="2158"/>
      <c r="P25" s="2205" t="s">
        <v>129</v>
      </c>
      <c r="Q25" s="2205"/>
      <c r="T25" s="75"/>
      <c r="U25" s="2091"/>
      <c r="V25" s="2092"/>
      <c r="W25" s="2121"/>
      <c r="X25" s="2091"/>
      <c r="Y25" s="2092"/>
      <c r="Z25" s="2121"/>
      <c r="AA25" s="2156"/>
      <c r="AB25" s="2157"/>
      <c r="AC25" s="2157"/>
      <c r="AD25" s="2158"/>
      <c r="AE25" s="879"/>
      <c r="AF25" s="1619"/>
      <c r="AG25" s="1633"/>
    </row>
    <row r="26" spans="1:33" ht="12.75" customHeight="1">
      <c r="A26" s="1578"/>
      <c r="B26" s="80"/>
      <c r="C26" s="80"/>
      <c r="D26" s="2135"/>
      <c r="E26" s="2135"/>
      <c r="F26" s="2135"/>
      <c r="G26" s="2135"/>
      <c r="H26" s="53"/>
      <c r="I26" s="53"/>
      <c r="J26" s="53"/>
      <c r="K26" s="2135"/>
      <c r="L26" s="2135"/>
      <c r="M26" s="2135"/>
      <c r="N26" s="2135"/>
      <c r="O26" s="2135"/>
      <c r="P26" s="2135"/>
      <c r="Q26" s="2135"/>
      <c r="R26" s="2135"/>
      <c r="S26" s="2135"/>
      <c r="T26" s="53"/>
      <c r="U26" s="53"/>
      <c r="V26" s="53"/>
      <c r="W26" s="2135"/>
      <c r="X26" s="2135"/>
      <c r="Y26" s="209"/>
      <c r="Z26" s="209"/>
      <c r="AA26" s="209"/>
      <c r="AB26" s="209"/>
      <c r="AC26" s="209"/>
      <c r="AD26" s="209"/>
      <c r="AE26" s="209"/>
      <c r="AF26" s="1624"/>
      <c r="AG26" s="1636"/>
    </row>
    <row r="27" spans="1:33" ht="6.75" customHeight="1">
      <c r="A27" s="1567"/>
      <c r="B27" s="47"/>
      <c r="C27" s="47"/>
      <c r="D27" s="99"/>
      <c r="E27" s="99"/>
      <c r="F27" s="99"/>
      <c r="G27" s="99"/>
      <c r="H27" s="44"/>
      <c r="I27" s="44"/>
      <c r="J27" s="44"/>
      <c r="K27" s="99"/>
      <c r="L27" s="99"/>
      <c r="M27" s="99"/>
      <c r="N27" s="99"/>
      <c r="O27" s="99"/>
      <c r="P27" s="99"/>
      <c r="Q27" s="99"/>
      <c r="R27" s="99"/>
      <c r="S27" s="99"/>
      <c r="T27" s="44"/>
      <c r="U27" s="44"/>
      <c r="V27" s="44"/>
      <c r="W27" s="99"/>
      <c r="X27" s="99"/>
      <c r="Y27" s="99"/>
      <c r="Z27" s="99"/>
      <c r="AA27" s="99"/>
      <c r="AB27" s="99"/>
      <c r="AC27" s="99"/>
      <c r="AD27" s="99"/>
      <c r="AE27" s="99"/>
      <c r="AF27" s="1623"/>
      <c r="AG27" s="1627"/>
    </row>
    <row r="28" spans="1:33" ht="11.25" customHeight="1">
      <c r="A28" s="1567">
        <v>1.4</v>
      </c>
      <c r="B28" s="44" t="s">
        <v>130</v>
      </c>
      <c r="C28" s="47"/>
      <c r="D28" s="99"/>
      <c r="E28" s="99"/>
      <c r="F28" s="99"/>
      <c r="G28" s="99"/>
      <c r="H28" s="44"/>
      <c r="I28" s="44"/>
      <c r="J28" s="44"/>
      <c r="K28" s="99"/>
      <c r="L28" s="99"/>
      <c r="M28" s="99"/>
      <c r="N28" s="99"/>
      <c r="O28" s="99"/>
      <c r="P28" s="99"/>
      <c r="Q28" s="99"/>
      <c r="R28" s="99"/>
      <c r="S28" s="99"/>
      <c r="T28" s="44"/>
      <c r="U28" s="44"/>
      <c r="V28" s="44"/>
      <c r="W28" s="99"/>
      <c r="X28" s="99"/>
      <c r="Y28" s="99"/>
      <c r="Z28" s="99"/>
      <c r="AA28" s="99"/>
      <c r="AB28" s="99"/>
      <c r="AC28" s="99"/>
      <c r="AD28" s="99"/>
      <c r="AE28" s="99"/>
      <c r="AF28" s="1623"/>
      <c r="AG28" s="1627"/>
    </row>
    <row r="29" spans="1:33" ht="11.25" customHeight="1">
      <c r="A29" s="1567"/>
      <c r="B29" s="50" t="s">
        <v>131</v>
      </c>
      <c r="C29" s="47"/>
      <c r="D29" s="99"/>
      <c r="E29" s="99"/>
      <c r="F29" s="99"/>
      <c r="G29" s="99"/>
      <c r="H29" s="44"/>
      <c r="I29" s="44"/>
      <c r="J29" s="44"/>
      <c r="K29" s="99"/>
      <c r="L29" s="99"/>
      <c r="M29" s="99"/>
      <c r="N29" s="99"/>
      <c r="O29" s="99"/>
      <c r="P29" s="99"/>
      <c r="Q29" s="99"/>
      <c r="R29" s="99"/>
      <c r="S29" s="99"/>
      <c r="T29" s="44"/>
      <c r="U29" s="44"/>
      <c r="V29" s="44"/>
      <c r="W29" s="99"/>
      <c r="X29" s="99"/>
      <c r="Y29" s="99"/>
      <c r="Z29" s="99"/>
      <c r="AA29" s="99"/>
      <c r="AB29" s="99"/>
      <c r="AC29" s="99"/>
      <c r="AD29" s="99"/>
      <c r="AE29" s="99"/>
      <c r="AF29" s="1623"/>
      <c r="AG29" s="1627"/>
    </row>
    <row r="30" spans="1:33" ht="11.25" customHeight="1">
      <c r="A30" s="1567"/>
      <c r="B30" s="47"/>
      <c r="C30" s="47"/>
      <c r="D30" s="99"/>
      <c r="E30" s="99"/>
      <c r="F30" s="99"/>
      <c r="G30" s="99"/>
      <c r="H30" s="44"/>
      <c r="I30" s="44"/>
      <c r="J30" s="44"/>
      <c r="K30" s="99"/>
      <c r="L30" s="99"/>
      <c r="M30" s="99"/>
      <c r="N30" s="99"/>
      <c r="O30" s="99"/>
      <c r="P30" s="99"/>
      <c r="Q30" s="99"/>
      <c r="R30" s="99"/>
      <c r="S30" s="99"/>
      <c r="T30" s="44"/>
      <c r="U30" s="44"/>
      <c r="V30" s="44"/>
      <c r="W30" s="99"/>
      <c r="X30" s="99"/>
      <c r="Y30" s="99"/>
      <c r="Z30" s="99"/>
      <c r="AA30" s="99"/>
      <c r="AB30" s="99"/>
      <c r="AC30" s="2169" t="s">
        <v>132</v>
      </c>
      <c r="AD30" s="2170"/>
      <c r="AE30" s="99"/>
      <c r="AF30" s="1623"/>
      <c r="AG30" s="1627"/>
    </row>
    <row r="31" spans="1:33" ht="22.5" customHeight="1">
      <c r="A31" s="1567"/>
      <c r="B31" s="2196"/>
      <c r="C31" s="2197"/>
      <c r="D31" s="2197"/>
      <c r="E31" s="2197"/>
      <c r="F31" s="2197"/>
      <c r="G31" s="2197"/>
      <c r="H31" s="2197"/>
      <c r="I31" s="2197"/>
      <c r="J31" s="2197"/>
      <c r="K31" s="2197"/>
      <c r="L31" s="2197"/>
      <c r="M31" s="2197"/>
      <c r="N31" s="2197"/>
      <c r="O31" s="2197"/>
      <c r="P31" s="2197"/>
      <c r="Q31" s="2197"/>
      <c r="R31" s="2197"/>
      <c r="S31" s="2197"/>
      <c r="T31" s="2197"/>
      <c r="U31" s="2197"/>
      <c r="V31" s="2197"/>
      <c r="W31" s="2197"/>
      <c r="X31" s="2197"/>
      <c r="Y31" s="2197"/>
      <c r="Z31" s="2197"/>
      <c r="AA31" s="2197"/>
      <c r="AB31" s="2197"/>
      <c r="AC31" s="2197"/>
      <c r="AD31" s="2198"/>
      <c r="AE31" s="99"/>
      <c r="AF31" s="1623"/>
      <c r="AG31" s="1627"/>
    </row>
    <row r="32" spans="1:33" ht="19.5" customHeight="1">
      <c r="A32" s="1578"/>
      <c r="B32" s="80"/>
      <c r="C32" s="80"/>
      <c r="D32" s="209"/>
      <c r="E32" s="209"/>
      <c r="F32" s="209"/>
      <c r="G32" s="209"/>
      <c r="H32" s="53"/>
      <c r="I32" s="53"/>
      <c r="J32" s="53"/>
      <c r="K32" s="209"/>
      <c r="L32" s="209"/>
      <c r="M32" s="209"/>
      <c r="N32" s="209"/>
      <c r="O32" s="209"/>
      <c r="P32" s="209"/>
      <c r="Q32" s="209"/>
      <c r="R32" s="209"/>
      <c r="S32" s="209"/>
      <c r="T32" s="53"/>
      <c r="U32" s="53"/>
      <c r="V32" s="53"/>
      <c r="W32" s="209"/>
      <c r="X32" s="209"/>
      <c r="Y32" s="209"/>
      <c r="Z32" s="209"/>
      <c r="AA32" s="209"/>
      <c r="AB32" s="209"/>
      <c r="AC32" s="209"/>
      <c r="AD32" s="209"/>
      <c r="AE32" s="209"/>
      <c r="AF32" s="1623"/>
      <c r="AG32" s="1627"/>
    </row>
    <row r="33" spans="1:33" ht="7.5" customHeight="1">
      <c r="A33" s="1567"/>
      <c r="B33" s="47"/>
      <c r="C33" s="47"/>
      <c r="D33" s="99"/>
      <c r="E33" s="99"/>
      <c r="F33" s="99"/>
      <c r="G33" s="99"/>
      <c r="H33" s="44"/>
      <c r="I33" s="44"/>
      <c r="J33" s="44"/>
      <c r="K33" s="99"/>
      <c r="L33" s="99"/>
      <c r="M33" s="99"/>
      <c r="N33" s="99"/>
      <c r="O33" s="99"/>
      <c r="P33" s="99"/>
      <c r="Q33" s="99"/>
      <c r="R33" s="99"/>
      <c r="S33" s="99"/>
      <c r="T33" s="44"/>
      <c r="U33" s="44"/>
      <c r="V33" s="44"/>
      <c r="W33" s="99"/>
      <c r="X33" s="99"/>
      <c r="Y33" s="99"/>
      <c r="Z33" s="99"/>
      <c r="AA33" s="99"/>
      <c r="AB33" s="99"/>
      <c r="AC33" s="99"/>
      <c r="AD33" s="99"/>
      <c r="AE33" s="99"/>
      <c r="AF33" s="1623"/>
      <c r="AG33" s="1627"/>
    </row>
    <row r="34" spans="1:33" ht="11.25" customHeight="1">
      <c r="A34" s="1567">
        <v>1.5</v>
      </c>
      <c r="B34" s="44" t="s">
        <v>133</v>
      </c>
      <c r="C34" s="47"/>
      <c r="D34" s="99"/>
      <c r="E34" s="99"/>
      <c r="F34" s="99"/>
      <c r="G34" s="99"/>
      <c r="H34" s="44"/>
      <c r="I34" s="44"/>
      <c r="J34" s="44"/>
      <c r="K34" s="99"/>
      <c r="L34" s="99"/>
      <c r="M34" s="99"/>
      <c r="N34" s="99"/>
      <c r="O34" s="99"/>
      <c r="P34" s="99"/>
      <c r="Q34" s="99"/>
      <c r="R34" s="99"/>
      <c r="S34" s="99"/>
      <c r="T34" s="44"/>
      <c r="U34" s="44"/>
      <c r="V34" s="44"/>
      <c r="W34" s="99"/>
      <c r="X34" s="99"/>
      <c r="Y34" s="99"/>
      <c r="Z34" s="99"/>
      <c r="AA34" s="99"/>
      <c r="AB34" s="99"/>
      <c r="AC34" s="99"/>
      <c r="AD34" s="99"/>
      <c r="AE34" s="99"/>
      <c r="AF34" s="1623"/>
      <c r="AG34" s="1627"/>
    </row>
    <row r="35" spans="1:33" ht="11.25" customHeight="1">
      <c r="A35" s="1567"/>
      <c r="B35" s="75" t="s">
        <v>134</v>
      </c>
      <c r="C35" s="47"/>
      <c r="D35" s="99"/>
      <c r="E35" s="99"/>
      <c r="F35" s="99"/>
      <c r="G35" s="99"/>
      <c r="H35" s="44"/>
      <c r="I35" s="44"/>
      <c r="J35" s="44"/>
      <c r="K35" s="99"/>
      <c r="L35" s="99"/>
      <c r="M35" s="99"/>
      <c r="N35" s="99"/>
      <c r="O35" s="99"/>
      <c r="P35" s="99"/>
      <c r="Q35" s="99"/>
      <c r="R35" s="99"/>
      <c r="S35" s="99"/>
      <c r="T35" s="44"/>
      <c r="U35" s="44"/>
      <c r="V35" s="44"/>
      <c r="W35" s="99"/>
      <c r="X35" s="99"/>
      <c r="Y35" s="99"/>
      <c r="Z35" s="99"/>
      <c r="AA35" s="99"/>
      <c r="AB35" s="99"/>
      <c r="AC35" s="99"/>
      <c r="AD35" s="99"/>
      <c r="AE35" s="99"/>
      <c r="AF35" s="1623"/>
      <c r="AG35" s="1627"/>
    </row>
    <row r="36" spans="1:33" ht="12">
      <c r="A36" s="1567"/>
      <c r="B36" s="75"/>
      <c r="C36" s="47"/>
      <c r="D36" s="99"/>
      <c r="E36" s="99"/>
      <c r="F36" s="99"/>
      <c r="G36" s="99"/>
      <c r="H36" s="44"/>
      <c r="I36" s="44"/>
      <c r="J36" s="44"/>
      <c r="K36" s="99"/>
      <c r="L36" s="99"/>
      <c r="M36" s="99"/>
      <c r="N36" s="99"/>
      <c r="O36" s="99"/>
      <c r="P36" s="99"/>
      <c r="Q36" s="99"/>
      <c r="R36" s="99"/>
      <c r="S36" s="99"/>
      <c r="T36" s="44"/>
      <c r="U36" s="2169" t="s">
        <v>135</v>
      </c>
      <c r="V36" s="2170"/>
      <c r="W36" s="44"/>
      <c r="X36" s="99"/>
      <c r="Y36" s="99"/>
      <c r="Z36" s="99"/>
      <c r="AA36" s="99"/>
      <c r="AB36" s="99"/>
      <c r="AC36" s="99"/>
      <c r="AD36" s="99"/>
      <c r="AE36" s="99"/>
      <c r="AF36" s="1623"/>
      <c r="AG36" s="1627"/>
    </row>
    <row r="37" spans="1:33" ht="9" customHeight="1">
      <c r="A37" s="1567"/>
      <c r="B37" s="2142"/>
      <c r="C37" s="2138"/>
      <c r="D37" s="2138"/>
      <c r="E37" s="2138"/>
      <c r="F37" s="2138"/>
      <c r="G37" s="2138"/>
      <c r="H37" s="2138"/>
      <c r="I37" s="2138"/>
      <c r="J37" s="2138"/>
      <c r="K37" s="2138"/>
      <c r="L37" s="2138"/>
      <c r="M37" s="2138"/>
      <c r="N37" s="2138"/>
      <c r="O37" s="2138"/>
      <c r="P37" s="2138"/>
      <c r="Q37" s="2138"/>
      <c r="R37" s="2138"/>
      <c r="S37" s="2138"/>
      <c r="T37" s="2138"/>
      <c r="U37" s="2138"/>
      <c r="V37" s="2139"/>
      <c r="X37" s="99"/>
      <c r="Y37" s="99"/>
      <c r="Z37" s="99"/>
      <c r="AA37" s="99"/>
      <c r="AB37" s="99"/>
      <c r="AC37" s="99"/>
      <c r="AD37" s="99"/>
      <c r="AE37" s="99"/>
      <c r="AF37" s="1623"/>
      <c r="AG37" s="1627"/>
    </row>
    <row r="38" spans="1:33" ht="9" customHeight="1">
      <c r="A38" s="1567"/>
      <c r="B38" s="2129"/>
      <c r="C38" s="2130"/>
      <c r="D38" s="2130"/>
      <c r="E38" s="2130"/>
      <c r="F38" s="2130"/>
      <c r="G38" s="2130"/>
      <c r="H38" s="2130"/>
      <c r="I38" s="2130"/>
      <c r="J38" s="2130"/>
      <c r="K38" s="2130"/>
      <c r="L38" s="2130"/>
      <c r="M38" s="2130"/>
      <c r="N38" s="2130"/>
      <c r="O38" s="2130"/>
      <c r="P38" s="2130"/>
      <c r="Q38" s="2130"/>
      <c r="R38" s="2130"/>
      <c r="S38" s="2130"/>
      <c r="T38" s="2130"/>
      <c r="U38" s="2130"/>
      <c r="V38" s="2143"/>
      <c r="X38" s="99"/>
      <c r="Y38" s="99"/>
      <c r="Z38" s="99"/>
      <c r="AA38" s="99"/>
      <c r="AB38" s="99"/>
      <c r="AC38" s="99"/>
      <c r="AD38" s="99"/>
      <c r="AE38" s="99"/>
      <c r="AF38" s="1623"/>
      <c r="AG38" s="1627"/>
    </row>
    <row r="39" spans="1:33" ht="11.25" customHeight="1">
      <c r="A39" s="1567"/>
      <c r="B39" s="2129"/>
      <c r="C39" s="2130"/>
      <c r="D39" s="2130"/>
      <c r="E39" s="2130"/>
      <c r="F39" s="2130"/>
      <c r="G39" s="2130"/>
      <c r="H39" s="2130"/>
      <c r="I39" s="2130"/>
      <c r="J39" s="2130"/>
      <c r="K39" s="2130"/>
      <c r="L39" s="2130"/>
      <c r="M39" s="2130"/>
      <c r="N39" s="2130"/>
      <c r="O39" s="2130"/>
      <c r="P39" s="2130"/>
      <c r="Q39" s="2130"/>
      <c r="R39" s="2130"/>
      <c r="S39" s="2130"/>
      <c r="T39" s="2130"/>
      <c r="U39" s="2130"/>
      <c r="V39" s="2143"/>
      <c r="X39" s="99"/>
      <c r="Y39" s="99"/>
      <c r="Z39" s="209"/>
      <c r="AA39" s="99"/>
      <c r="AB39" s="99"/>
      <c r="AC39" s="2169" t="s">
        <v>136</v>
      </c>
      <c r="AD39" s="2170"/>
      <c r="AE39" s="99"/>
      <c r="AF39" s="1623"/>
      <c r="AG39" s="1627"/>
    </row>
    <row r="40" spans="1:33" ht="11.25" customHeight="1">
      <c r="A40" s="1567"/>
      <c r="B40" s="2129"/>
      <c r="C40" s="2130"/>
      <c r="D40" s="2130"/>
      <c r="E40" s="2130"/>
      <c r="F40" s="2130"/>
      <c r="G40" s="2130"/>
      <c r="H40" s="2130"/>
      <c r="I40" s="2130"/>
      <c r="J40" s="2130"/>
      <c r="K40" s="2130"/>
      <c r="L40" s="2130"/>
      <c r="M40" s="2130"/>
      <c r="N40" s="2130"/>
      <c r="O40" s="2130"/>
      <c r="P40" s="2130"/>
      <c r="Q40" s="2130"/>
      <c r="R40" s="2130"/>
      <c r="S40" s="2130"/>
      <c r="T40" s="2130"/>
      <c r="U40" s="2130"/>
      <c r="V40" s="2143"/>
      <c r="X40" s="44" t="s">
        <v>137</v>
      </c>
      <c r="Y40" s="1625"/>
      <c r="Z40" s="2137"/>
      <c r="AA40" s="2138"/>
      <c r="AB40" s="2138"/>
      <c r="AC40" s="2138"/>
      <c r="AD40" s="2139"/>
      <c r="AE40" s="99"/>
      <c r="AF40" s="1623"/>
      <c r="AG40" s="1627"/>
    </row>
    <row r="41" spans="1:33" ht="11.25" customHeight="1">
      <c r="A41" s="1567"/>
      <c r="B41" s="2144"/>
      <c r="C41" s="2140"/>
      <c r="D41" s="2140"/>
      <c r="E41" s="2140"/>
      <c r="F41" s="2140"/>
      <c r="G41" s="2140"/>
      <c r="H41" s="2140"/>
      <c r="I41" s="2140"/>
      <c r="J41" s="2140"/>
      <c r="K41" s="2140"/>
      <c r="L41" s="2140"/>
      <c r="M41" s="2140"/>
      <c r="N41" s="2140"/>
      <c r="O41" s="2140"/>
      <c r="P41" s="2140"/>
      <c r="Q41" s="2140"/>
      <c r="R41" s="2140"/>
      <c r="S41" s="2140"/>
      <c r="T41" s="2140"/>
      <c r="U41" s="2140"/>
      <c r="V41" s="2141"/>
      <c r="X41" s="50" t="s">
        <v>138</v>
      </c>
      <c r="Y41" s="1625"/>
      <c r="Z41" s="2140"/>
      <c r="AA41" s="2140"/>
      <c r="AB41" s="2140"/>
      <c r="AC41" s="2140"/>
      <c r="AD41" s="2141"/>
      <c r="AE41" s="99"/>
      <c r="AF41" s="1623"/>
      <c r="AG41" s="1627"/>
    </row>
    <row r="42" spans="1:33" ht="12.75" customHeight="1">
      <c r="A42" s="1567"/>
      <c r="B42" s="378"/>
      <c r="C42" s="378"/>
      <c r="D42" s="1579"/>
      <c r="E42" s="1579"/>
      <c r="F42" s="1579"/>
      <c r="G42" s="1579"/>
      <c r="H42" s="1580"/>
      <c r="I42" s="1580"/>
      <c r="J42" s="1580"/>
      <c r="K42" s="1579"/>
      <c r="L42" s="1579"/>
      <c r="M42" s="1579"/>
      <c r="N42" s="1579"/>
      <c r="O42" s="1579"/>
      <c r="P42" s="1579"/>
      <c r="Q42" s="1579"/>
      <c r="R42" s="1579"/>
      <c r="S42" s="99"/>
      <c r="T42" s="44"/>
      <c r="U42" s="44"/>
      <c r="V42" s="44"/>
      <c r="W42" s="99"/>
      <c r="X42" s="99"/>
      <c r="Y42" s="99"/>
      <c r="Z42" s="44"/>
      <c r="AA42" s="99"/>
      <c r="AB42" s="99"/>
      <c r="AC42" s="99"/>
      <c r="AD42" s="99"/>
      <c r="AE42" s="99"/>
      <c r="AF42" s="1624"/>
      <c r="AG42" s="1627"/>
    </row>
    <row r="43" spans="1:33" ht="7.5" customHeight="1">
      <c r="A43" s="1581"/>
      <c r="B43" s="1582"/>
      <c r="C43" s="1583"/>
      <c r="D43" s="1584"/>
      <c r="E43" s="1584"/>
      <c r="F43" s="1584"/>
      <c r="G43" s="1584"/>
      <c r="H43" s="1582"/>
      <c r="I43" s="1582"/>
      <c r="J43" s="1582"/>
      <c r="K43" s="1584"/>
      <c r="L43" s="1584"/>
      <c r="M43" s="1584"/>
      <c r="N43" s="1584"/>
      <c r="O43" s="1584"/>
      <c r="P43" s="1584"/>
      <c r="Q43" s="1584"/>
      <c r="R43" s="1584"/>
      <c r="S43" s="1584"/>
      <c r="T43" s="1582"/>
      <c r="U43" s="1582"/>
      <c r="V43" s="1582"/>
      <c r="W43" s="1584"/>
      <c r="X43" s="1584"/>
      <c r="Y43" s="1584"/>
      <c r="Z43" s="1582"/>
      <c r="AA43" s="1584"/>
      <c r="AB43" s="1584"/>
      <c r="AC43" s="1584"/>
      <c r="AD43" s="1584"/>
      <c r="AE43" s="1584"/>
      <c r="AF43" s="1623"/>
      <c r="AG43" s="1627"/>
    </row>
    <row r="44" spans="1:33" ht="11.25" customHeight="1">
      <c r="A44" s="1581"/>
      <c r="B44" s="1582" t="s">
        <v>139</v>
      </c>
      <c r="C44" s="1583"/>
      <c r="D44" s="1584"/>
      <c r="E44" s="1584"/>
      <c r="F44" s="1584"/>
      <c r="G44" s="1584"/>
      <c r="H44" s="1582"/>
      <c r="I44" s="1582"/>
      <c r="J44" s="1582"/>
      <c r="K44" s="1584"/>
      <c r="L44" s="1584"/>
      <c r="M44" s="1584"/>
      <c r="N44" s="1584"/>
      <c r="O44" s="1584"/>
      <c r="P44" s="1584"/>
      <c r="Q44" s="1584"/>
      <c r="R44" s="1584"/>
      <c r="S44" s="1584"/>
      <c r="T44" s="1582"/>
      <c r="U44" s="1582"/>
      <c r="V44" s="1582"/>
      <c r="W44" s="1584"/>
      <c r="X44" s="1584"/>
      <c r="Y44" s="1584"/>
      <c r="Z44" s="1582"/>
      <c r="AA44" s="1584"/>
      <c r="AB44" s="1584"/>
      <c r="AC44" s="1584"/>
      <c r="AD44" s="1584"/>
      <c r="AE44" s="1584"/>
      <c r="AF44" s="1623"/>
      <c r="AG44" s="1627"/>
    </row>
    <row r="45" spans="1:33" ht="11.25" customHeight="1">
      <c r="A45" s="1581"/>
      <c r="B45" s="1585" t="s">
        <v>140</v>
      </c>
      <c r="C45" s="1583"/>
      <c r="D45" s="1584"/>
      <c r="E45" s="1584"/>
      <c r="F45" s="1584"/>
      <c r="G45" s="1584"/>
      <c r="H45" s="1582"/>
      <c r="I45" s="1582"/>
      <c r="J45" s="1582"/>
      <c r="K45" s="1584"/>
      <c r="L45" s="1584"/>
      <c r="M45" s="1584"/>
      <c r="N45" s="1584"/>
      <c r="O45" s="1584"/>
      <c r="P45" s="1584"/>
      <c r="Q45" s="1584"/>
      <c r="R45" s="1584"/>
      <c r="S45" s="1584"/>
      <c r="T45" s="1582"/>
      <c r="U45" s="1582"/>
      <c r="V45" s="1582"/>
      <c r="W45" s="1584"/>
      <c r="X45" s="1584"/>
      <c r="Y45" s="1584"/>
      <c r="Z45" s="1582"/>
      <c r="AA45" s="1584"/>
      <c r="AB45" s="1584"/>
      <c r="AC45" s="1584"/>
      <c r="AD45" s="1584"/>
      <c r="AE45" s="1584"/>
      <c r="AF45" s="1623"/>
      <c r="AG45" s="1627"/>
    </row>
    <row r="46" spans="1:33" ht="3" customHeight="1">
      <c r="A46" s="1581"/>
      <c r="B46" s="1585"/>
      <c r="C46" s="1583"/>
      <c r="D46" s="1584"/>
      <c r="E46" s="1584"/>
      <c r="F46" s="1584"/>
      <c r="G46" s="1584"/>
      <c r="H46" s="1582"/>
      <c r="I46" s="1582"/>
      <c r="J46" s="1582"/>
      <c r="K46" s="1584"/>
      <c r="L46" s="1584"/>
      <c r="M46" s="1584"/>
      <c r="N46" s="1584"/>
      <c r="O46" s="1584"/>
      <c r="P46" s="1584"/>
      <c r="Q46" s="1584"/>
      <c r="R46" s="1584"/>
      <c r="S46" s="1584"/>
      <c r="T46" s="1582"/>
      <c r="U46" s="1582"/>
      <c r="V46" s="1582"/>
      <c r="W46" s="1584"/>
      <c r="X46" s="1584"/>
      <c r="Y46" s="1584"/>
      <c r="Z46" s="1582"/>
      <c r="AA46" s="1584"/>
      <c r="AB46" s="1584"/>
      <c r="AC46" s="1584"/>
      <c r="AD46" s="1584"/>
      <c r="AE46" s="1584"/>
      <c r="AF46" s="1623"/>
      <c r="AG46" s="1627"/>
    </row>
    <row r="47" spans="1:33" ht="11.25" customHeight="1">
      <c r="A47" s="1581"/>
      <c r="B47" s="1582" t="s">
        <v>141</v>
      </c>
      <c r="C47" s="1583"/>
      <c r="D47" s="1584"/>
      <c r="E47" s="1584"/>
      <c r="F47" s="1584"/>
      <c r="G47" s="1584"/>
      <c r="H47" s="1582"/>
      <c r="I47" s="1582"/>
      <c r="J47" s="1582"/>
      <c r="K47" s="1584"/>
      <c r="L47" s="1584"/>
      <c r="M47" s="1584"/>
      <c r="N47" s="1584"/>
      <c r="O47" s="1584"/>
      <c r="P47" s="1584"/>
      <c r="Q47" s="1584"/>
      <c r="R47" s="1584"/>
      <c r="S47" s="1584"/>
      <c r="T47" s="1582"/>
      <c r="U47" s="1582"/>
      <c r="V47" s="1582"/>
      <c r="W47" s="1584"/>
      <c r="X47" s="1584"/>
      <c r="Y47" s="1584"/>
      <c r="Z47" s="1582"/>
      <c r="AA47" s="1584"/>
      <c r="AB47" s="1584"/>
      <c r="AC47" s="1584"/>
      <c r="AD47" s="1584"/>
      <c r="AE47" s="1584"/>
      <c r="AF47" s="1623"/>
      <c r="AG47" s="1627"/>
    </row>
    <row r="48" spans="1:33" ht="11.25" customHeight="1">
      <c r="A48" s="1581"/>
      <c r="B48" s="1585" t="s">
        <v>142</v>
      </c>
      <c r="C48" s="1583"/>
      <c r="D48" s="1584"/>
      <c r="E48" s="1584"/>
      <c r="F48" s="1584"/>
      <c r="G48" s="1584"/>
      <c r="H48" s="1582"/>
      <c r="I48" s="1582"/>
      <c r="J48" s="1582"/>
      <c r="K48" s="1584"/>
      <c r="L48" s="1584"/>
      <c r="M48" s="1584"/>
      <c r="N48" s="1584"/>
      <c r="O48" s="1584"/>
      <c r="P48" s="1584"/>
      <c r="Q48" s="1584"/>
      <c r="R48" s="1584"/>
      <c r="S48" s="1584"/>
      <c r="T48" s="1582"/>
      <c r="U48" s="1582"/>
      <c r="V48" s="1582"/>
      <c r="W48" s="1584"/>
      <c r="X48" s="1584"/>
      <c r="Y48" s="1584"/>
      <c r="Z48" s="1582"/>
      <c r="AA48" s="1584"/>
      <c r="AB48" s="1584"/>
      <c r="AC48" s="1584"/>
      <c r="AD48" s="1584"/>
      <c r="AE48" s="1584"/>
      <c r="AF48" s="1623"/>
      <c r="AG48" s="1627"/>
    </row>
    <row r="49" spans="1:33" ht="12" customHeight="1">
      <c r="A49" s="1581"/>
      <c r="B49" s="1582"/>
      <c r="C49" s="1583"/>
      <c r="D49" s="1584"/>
      <c r="E49" s="1584"/>
      <c r="F49" s="1584"/>
      <c r="G49" s="1584"/>
      <c r="H49" s="1582"/>
      <c r="I49" s="1582"/>
      <c r="J49" s="1582"/>
      <c r="K49" s="1584"/>
      <c r="L49" s="1584"/>
      <c r="M49" s="1584"/>
      <c r="N49" s="1584"/>
      <c r="O49" s="1584"/>
      <c r="P49" s="1584"/>
      <c r="Q49" s="1584"/>
      <c r="R49" s="1584"/>
      <c r="S49" s="1584"/>
      <c r="T49" s="1582"/>
      <c r="U49" s="1582"/>
      <c r="V49" s="1582"/>
      <c r="W49" s="1584"/>
      <c r="X49" s="1584"/>
      <c r="Y49" s="1584"/>
      <c r="Z49" s="1582"/>
      <c r="AA49" s="1584"/>
      <c r="AB49" s="1584"/>
      <c r="AC49" s="2199" t="s">
        <v>143</v>
      </c>
      <c r="AD49" s="2200"/>
      <c r="AE49" s="1584"/>
      <c r="AF49" s="1623"/>
      <c r="AG49" s="1627"/>
    </row>
    <row r="50" spans="1:33" ht="11.25" customHeight="1">
      <c r="A50" s="1586"/>
      <c r="B50" s="1587" t="s">
        <v>144</v>
      </c>
      <c r="C50" s="1582" t="s">
        <v>145</v>
      </c>
      <c r="D50" s="1584"/>
      <c r="E50" s="1584"/>
      <c r="F50" s="1584"/>
      <c r="G50" s="1584"/>
      <c r="H50" s="1582"/>
      <c r="I50" s="2131"/>
      <c r="J50" s="2132"/>
      <c r="K50" s="2132"/>
      <c r="L50" s="2132"/>
      <c r="M50" s="2132"/>
      <c r="N50" s="2132"/>
      <c r="O50" s="2132"/>
      <c r="P50" s="2132"/>
      <c r="Q50" s="2132"/>
      <c r="R50" s="2132"/>
      <c r="S50" s="2132"/>
      <c r="T50" s="2132"/>
      <c r="U50" s="2132"/>
      <c r="V50" s="2132"/>
      <c r="W50" s="2132"/>
      <c r="X50" s="2132"/>
      <c r="Y50" s="2132"/>
      <c r="Z50" s="2132"/>
      <c r="AA50" s="2132"/>
      <c r="AB50" s="2132"/>
      <c r="AC50" s="2132"/>
      <c r="AD50" s="2133"/>
      <c r="AE50" s="1584"/>
      <c r="AF50" s="1623"/>
      <c r="AG50" s="1627"/>
    </row>
    <row r="51" spans="1:33" ht="11.25" customHeight="1">
      <c r="A51" s="1586"/>
      <c r="B51" s="1583"/>
      <c r="C51" s="1588" t="s">
        <v>146</v>
      </c>
      <c r="D51" s="1584"/>
      <c r="E51" s="1584"/>
      <c r="F51" s="1584"/>
      <c r="G51" s="1584"/>
      <c r="H51" s="1582"/>
      <c r="I51" s="2134"/>
      <c r="J51" s="2135"/>
      <c r="K51" s="2135"/>
      <c r="L51" s="2135"/>
      <c r="M51" s="2135"/>
      <c r="N51" s="2135"/>
      <c r="O51" s="2135"/>
      <c r="P51" s="2135"/>
      <c r="Q51" s="2135"/>
      <c r="R51" s="2135"/>
      <c r="S51" s="2135"/>
      <c r="T51" s="2135"/>
      <c r="U51" s="2135"/>
      <c r="V51" s="2135"/>
      <c r="W51" s="2135"/>
      <c r="X51" s="2135"/>
      <c r="Y51" s="2135"/>
      <c r="Z51" s="2135"/>
      <c r="AA51" s="2135"/>
      <c r="AB51" s="2135"/>
      <c r="AC51" s="2135"/>
      <c r="AD51" s="2136"/>
      <c r="AE51" s="1584"/>
      <c r="AF51" s="1623"/>
      <c r="AG51" s="1627"/>
    </row>
    <row r="52" spans="1:33" ht="4.5" customHeight="1">
      <c r="A52" s="1586"/>
      <c r="B52" s="1583"/>
      <c r="C52" s="1583"/>
      <c r="D52" s="1584"/>
      <c r="E52" s="1584"/>
      <c r="F52" s="1584"/>
      <c r="G52" s="1584"/>
      <c r="H52" s="1582"/>
      <c r="I52" s="1582"/>
      <c r="J52" s="1582"/>
      <c r="K52" s="1584"/>
      <c r="L52" s="1584"/>
      <c r="M52" s="1584"/>
      <c r="N52" s="1584"/>
      <c r="O52" s="1584"/>
      <c r="P52" s="1584"/>
      <c r="Q52" s="1584"/>
      <c r="R52" s="1584"/>
      <c r="S52" s="1584"/>
      <c r="T52" s="1582"/>
      <c r="U52" s="1582"/>
      <c r="V52" s="1582"/>
      <c r="W52" s="1584"/>
      <c r="X52" s="1584"/>
      <c r="Y52" s="1584"/>
      <c r="Z52" s="1582"/>
      <c r="AA52" s="1584"/>
      <c r="AB52" s="1584"/>
      <c r="AC52" s="1584"/>
      <c r="AD52" s="1584"/>
      <c r="AE52" s="1584"/>
      <c r="AF52" s="1623"/>
      <c r="AG52" s="1627"/>
    </row>
    <row r="53" spans="1:33" ht="12.75" customHeight="1">
      <c r="A53" s="1586"/>
      <c r="B53" s="1583"/>
      <c r="C53" s="1583"/>
      <c r="D53" s="1584"/>
      <c r="E53" s="1584"/>
      <c r="F53" s="1584"/>
      <c r="G53" s="1584"/>
      <c r="H53" s="1582"/>
      <c r="I53" s="1582"/>
      <c r="J53" s="1582"/>
      <c r="K53" s="1584"/>
      <c r="L53" s="1584"/>
      <c r="M53" s="1584"/>
      <c r="N53" s="1584"/>
      <c r="O53" s="1584"/>
      <c r="P53" s="1584"/>
      <c r="Q53" s="1584"/>
      <c r="R53" s="1584"/>
      <c r="S53" s="1584"/>
      <c r="T53" s="1582"/>
      <c r="U53" s="1582"/>
      <c r="V53" s="1582"/>
      <c r="W53" s="1584"/>
      <c r="X53" s="1584"/>
      <c r="Y53" s="1584"/>
      <c r="Z53" s="1582"/>
      <c r="AA53" s="1584"/>
      <c r="AB53" s="1584"/>
      <c r="AC53" s="2199" t="s">
        <v>147</v>
      </c>
      <c r="AD53" s="2200"/>
      <c r="AE53" s="1584"/>
      <c r="AF53" s="1623"/>
      <c r="AG53" s="1627"/>
    </row>
    <row r="54" spans="1:33" ht="11.25" customHeight="1">
      <c r="A54" s="1586"/>
      <c r="B54" s="1587" t="s">
        <v>148</v>
      </c>
      <c r="C54" s="1582" t="s">
        <v>149</v>
      </c>
      <c r="D54" s="1584"/>
      <c r="E54" s="1584"/>
      <c r="F54" s="1584"/>
      <c r="G54" s="1584"/>
      <c r="H54" s="1582"/>
      <c r="I54" s="2131"/>
      <c r="J54" s="2132"/>
      <c r="K54" s="2132"/>
      <c r="L54" s="2132"/>
      <c r="M54" s="2132"/>
      <c r="N54" s="2132"/>
      <c r="O54" s="2132"/>
      <c r="P54" s="2132"/>
      <c r="Q54" s="2132"/>
      <c r="R54" s="2132"/>
      <c r="S54" s="2132"/>
      <c r="T54" s="2132"/>
      <c r="U54" s="2132"/>
      <c r="V54" s="2132"/>
      <c r="W54" s="2132"/>
      <c r="X54" s="2132"/>
      <c r="Y54" s="2132"/>
      <c r="Z54" s="2132"/>
      <c r="AA54" s="2132"/>
      <c r="AB54" s="2132"/>
      <c r="AC54" s="2132"/>
      <c r="AD54" s="2133"/>
      <c r="AE54" s="1584"/>
      <c r="AF54" s="1623"/>
      <c r="AG54" s="1627"/>
    </row>
    <row r="55" spans="1:33" ht="11.25" customHeight="1">
      <c r="A55" s="1586"/>
      <c r="B55" s="1583"/>
      <c r="C55" s="1588" t="s">
        <v>150</v>
      </c>
      <c r="D55" s="1584"/>
      <c r="E55" s="1584"/>
      <c r="F55" s="1584"/>
      <c r="G55" s="1584"/>
      <c r="H55" s="1582"/>
      <c r="I55" s="2134"/>
      <c r="J55" s="2135"/>
      <c r="K55" s="2135"/>
      <c r="L55" s="2135"/>
      <c r="M55" s="2135"/>
      <c r="N55" s="2135"/>
      <c r="O55" s="2135"/>
      <c r="P55" s="2135"/>
      <c r="Q55" s="2135"/>
      <c r="R55" s="2135"/>
      <c r="S55" s="2135"/>
      <c r="T55" s="2135"/>
      <c r="U55" s="2135"/>
      <c r="V55" s="2135"/>
      <c r="W55" s="2135"/>
      <c r="X55" s="2135"/>
      <c r="Y55" s="2135"/>
      <c r="Z55" s="2135"/>
      <c r="AA55" s="2135"/>
      <c r="AB55" s="2135"/>
      <c r="AC55" s="2135"/>
      <c r="AD55" s="2136"/>
      <c r="AE55" s="1584"/>
      <c r="AF55" s="1623"/>
      <c r="AG55" s="1627"/>
    </row>
    <row r="56" spans="1:33" ht="11.25" customHeight="1">
      <c r="A56" s="1586"/>
      <c r="B56" s="1583"/>
      <c r="C56" s="1588"/>
      <c r="D56" s="1584"/>
      <c r="E56" s="1584"/>
      <c r="F56" s="1584"/>
      <c r="G56" s="1584"/>
      <c r="H56" s="1582"/>
      <c r="I56" s="1582"/>
      <c r="J56" s="1582"/>
      <c r="K56" s="1584"/>
      <c r="L56" s="1584"/>
      <c r="M56" s="1584"/>
      <c r="N56" s="1584"/>
      <c r="O56" s="1584"/>
      <c r="P56" s="1584"/>
      <c r="Q56" s="1584"/>
      <c r="R56" s="1584"/>
      <c r="S56" s="1584"/>
      <c r="T56" s="1582"/>
      <c r="U56" s="1582"/>
      <c r="V56" s="1582"/>
      <c r="W56" s="1584"/>
      <c r="X56" s="1584"/>
      <c r="Y56" s="1584"/>
      <c r="Z56" s="1582"/>
      <c r="AA56" s="1584"/>
      <c r="AB56" s="1584"/>
      <c r="AC56" s="1584"/>
      <c r="AD56" s="1584"/>
      <c r="AE56" s="1584"/>
      <c r="AF56" s="1623"/>
      <c r="AG56" s="1627"/>
    </row>
    <row r="57" spans="1:33" ht="11.25" customHeight="1">
      <c r="A57" s="1567"/>
      <c r="B57" s="47"/>
      <c r="C57" s="291"/>
      <c r="D57" s="99"/>
      <c r="E57" s="99"/>
      <c r="F57" s="99"/>
      <c r="G57" s="99"/>
      <c r="H57" s="44"/>
      <c r="I57" s="44"/>
      <c r="J57" s="44"/>
      <c r="K57" s="99"/>
      <c r="L57" s="99"/>
      <c r="M57" s="99"/>
      <c r="N57" s="99"/>
      <c r="O57" s="99"/>
      <c r="P57" s="99"/>
      <c r="Q57" s="99"/>
      <c r="R57" s="99"/>
      <c r="S57" s="99"/>
      <c r="T57" s="44"/>
      <c r="U57" s="44"/>
      <c r="V57" s="44"/>
      <c r="W57" s="99"/>
      <c r="X57" s="99"/>
      <c r="Y57" s="99"/>
      <c r="Z57" s="44"/>
      <c r="AA57" s="99"/>
      <c r="AB57" s="99"/>
      <c r="AC57" s="99"/>
      <c r="AD57" s="99"/>
      <c r="AE57" s="99"/>
      <c r="AF57" s="1623"/>
      <c r="AG57" s="1627"/>
    </row>
    <row r="58" spans="1:33" ht="11.25" customHeight="1">
      <c r="A58" s="1567">
        <v>1.6</v>
      </c>
      <c r="B58" s="44" t="s">
        <v>151</v>
      </c>
      <c r="C58" s="47"/>
      <c r="D58" s="99"/>
      <c r="E58" s="99"/>
      <c r="F58" s="99"/>
      <c r="G58" s="99"/>
      <c r="H58" s="44"/>
      <c r="I58" s="44"/>
      <c r="J58" s="44"/>
      <c r="K58" s="99"/>
      <c r="L58" s="99"/>
      <c r="M58" s="99"/>
      <c r="N58" s="99"/>
      <c r="O58" s="99"/>
      <c r="P58" s="99"/>
      <c r="Q58" s="99"/>
      <c r="R58" s="99"/>
      <c r="S58" s="99"/>
      <c r="T58" s="44"/>
      <c r="U58" s="44"/>
      <c r="V58" s="44"/>
      <c r="W58" s="99"/>
      <c r="X58" s="99"/>
      <c r="Y58" s="99"/>
      <c r="Z58" s="99"/>
      <c r="AA58" s="99"/>
      <c r="AB58" s="99"/>
      <c r="AC58" s="99"/>
      <c r="AD58" s="99"/>
      <c r="AE58" s="99"/>
      <c r="AF58" s="1623"/>
      <c r="AG58" s="1627"/>
    </row>
    <row r="59" spans="1:33" ht="11.25" customHeight="1">
      <c r="A59" s="1567"/>
      <c r="B59" s="44" t="s">
        <v>152</v>
      </c>
      <c r="C59" s="47"/>
      <c r="D59" s="99"/>
      <c r="E59" s="99"/>
      <c r="F59" s="99"/>
      <c r="G59" s="99"/>
      <c r="H59" s="44"/>
      <c r="I59" s="44"/>
      <c r="J59" s="44"/>
      <c r="K59" s="99"/>
      <c r="L59" s="99"/>
      <c r="M59" s="99"/>
      <c r="N59" s="99"/>
      <c r="O59" s="99"/>
      <c r="P59" s="99"/>
      <c r="Q59" s="99"/>
      <c r="R59" s="99"/>
      <c r="S59" s="99"/>
      <c r="T59" s="44"/>
      <c r="U59" s="44"/>
      <c r="V59" s="44"/>
      <c r="W59" s="99"/>
      <c r="X59" s="99"/>
      <c r="Y59" s="99"/>
      <c r="Z59" s="99"/>
      <c r="AA59" s="99"/>
      <c r="AB59" s="99"/>
      <c r="AC59" s="99"/>
      <c r="AD59" s="99"/>
      <c r="AE59" s="99"/>
      <c r="AF59" s="1623"/>
      <c r="AG59" s="1627"/>
    </row>
    <row r="60" spans="1:33" ht="11.25" customHeight="1">
      <c r="A60" s="1567"/>
      <c r="B60" s="75" t="s">
        <v>153</v>
      </c>
      <c r="C60" s="47"/>
      <c r="D60" s="99"/>
      <c r="E60" s="99"/>
      <c r="F60" s="99"/>
      <c r="G60" s="99"/>
      <c r="H60" s="44"/>
      <c r="I60" s="44"/>
      <c r="J60" s="44"/>
      <c r="K60" s="99"/>
      <c r="L60" s="99"/>
      <c r="M60" s="99"/>
      <c r="N60" s="99"/>
      <c r="O60" s="99"/>
      <c r="P60" s="99"/>
      <c r="Q60" s="99"/>
      <c r="R60" s="99"/>
      <c r="S60" s="99"/>
      <c r="T60" s="44"/>
      <c r="U60" s="44"/>
      <c r="V60" s="44"/>
      <c r="W60" s="99"/>
      <c r="X60" s="99"/>
      <c r="Y60" s="99"/>
      <c r="Z60" s="99"/>
      <c r="AA60" s="99"/>
      <c r="AB60" s="99"/>
      <c r="AC60" s="99"/>
      <c r="AD60" s="99"/>
      <c r="AE60" s="99"/>
      <c r="AF60" s="1623"/>
      <c r="AG60" s="1627"/>
    </row>
    <row r="61" spans="1:33" ht="7.5" customHeight="1">
      <c r="A61" s="1567"/>
      <c r="B61" s="47"/>
      <c r="C61" s="291"/>
      <c r="D61" s="99"/>
      <c r="E61" s="99"/>
      <c r="F61" s="99"/>
      <c r="G61" s="99"/>
      <c r="H61" s="44"/>
      <c r="I61" s="44"/>
      <c r="J61" s="44"/>
      <c r="K61" s="99"/>
      <c r="L61" s="99"/>
      <c r="M61" s="99"/>
      <c r="N61" s="99"/>
      <c r="O61" s="99"/>
      <c r="P61" s="99"/>
      <c r="Q61" s="99"/>
      <c r="R61" s="99"/>
      <c r="S61" s="99"/>
      <c r="T61" s="44"/>
      <c r="U61" s="44"/>
      <c r="V61" s="44"/>
      <c r="W61" s="99"/>
      <c r="X61" s="99"/>
      <c r="Y61" s="99"/>
      <c r="Z61" s="44"/>
      <c r="AA61" s="99"/>
      <c r="AB61" s="99"/>
      <c r="AC61" s="99"/>
      <c r="AD61" s="99"/>
      <c r="AE61" s="99"/>
      <c r="AF61" s="1623"/>
      <c r="AG61" s="1627"/>
    </row>
    <row r="62" spans="1:33" s="67" customFormat="1" ht="10.5" customHeight="1">
      <c r="A62" s="1491"/>
      <c r="B62" s="52"/>
      <c r="C62" s="1512"/>
      <c r="D62" s="2201" t="s">
        <v>154</v>
      </c>
      <c r="E62" s="2202"/>
      <c r="F62" s="52"/>
      <c r="G62" s="52"/>
      <c r="H62" s="100"/>
      <c r="I62" s="1522"/>
      <c r="J62" s="1522"/>
      <c r="K62" s="1522"/>
      <c r="L62" s="1522"/>
      <c r="V62" s="97"/>
      <c r="X62" s="52"/>
      <c r="Y62" s="52"/>
      <c r="Z62" s="97"/>
      <c r="AA62" s="1522"/>
      <c r="AB62" s="97"/>
      <c r="AC62" s="97"/>
      <c r="AD62" s="97"/>
      <c r="AE62" s="1533"/>
      <c r="AF62" s="100"/>
    </row>
    <row r="63" spans="1:33" s="67" customFormat="1" ht="10.5" customHeight="1">
      <c r="A63" s="1491"/>
      <c r="B63" s="52"/>
      <c r="C63" s="1512"/>
      <c r="D63" s="2181">
        <v>1</v>
      </c>
      <c r="E63" s="2180" t="s">
        <v>72</v>
      </c>
      <c r="F63" s="2129" t="s">
        <v>155</v>
      </c>
      <c r="G63" s="2130"/>
      <c r="H63" s="2181">
        <v>2</v>
      </c>
      <c r="I63" s="2180"/>
      <c r="J63" s="2145" t="s">
        <v>156</v>
      </c>
      <c r="K63" s="2146"/>
      <c r="L63" s="2146"/>
      <c r="V63" s="97"/>
      <c r="X63" s="52"/>
      <c r="Y63" s="52"/>
      <c r="Z63" s="97"/>
      <c r="AA63" s="1522"/>
      <c r="AB63" s="97"/>
      <c r="AC63" s="97"/>
      <c r="AD63" s="97"/>
      <c r="AE63" s="1533"/>
      <c r="AF63" s="100"/>
    </row>
    <row r="64" spans="1:33" s="67" customFormat="1" ht="10.5" customHeight="1">
      <c r="A64" s="1491"/>
      <c r="B64" s="52"/>
      <c r="C64" s="1512"/>
      <c r="D64" s="2181"/>
      <c r="E64" s="2179"/>
      <c r="F64" s="2129"/>
      <c r="G64" s="2130"/>
      <c r="H64" s="2181"/>
      <c r="I64" s="2179"/>
      <c r="J64" s="2145"/>
      <c r="K64" s="2146"/>
      <c r="L64" s="2146"/>
      <c r="V64" s="97"/>
      <c r="X64" s="52"/>
      <c r="Y64" s="52"/>
      <c r="Z64" s="97"/>
      <c r="AA64" s="1522"/>
      <c r="AB64" s="97"/>
      <c r="AC64" s="97"/>
      <c r="AD64" s="97"/>
      <c r="AE64" s="1533"/>
      <c r="AF64" s="100"/>
    </row>
    <row r="65" spans="1:33" ht="14.25" customHeight="1">
      <c r="A65" s="1567"/>
      <c r="B65" s="47"/>
      <c r="C65" s="47"/>
      <c r="D65" s="99"/>
      <c r="E65" s="99"/>
      <c r="F65" s="99"/>
      <c r="G65" s="99"/>
      <c r="H65" s="44"/>
      <c r="I65" s="44"/>
      <c r="J65" s="44"/>
      <c r="K65" s="99"/>
      <c r="L65" s="99"/>
      <c r="M65" s="99"/>
      <c r="N65" s="99"/>
      <c r="O65" s="99"/>
      <c r="P65" s="99"/>
      <c r="Q65" s="99"/>
      <c r="R65" s="99"/>
      <c r="S65" s="99"/>
      <c r="T65" s="44"/>
      <c r="U65" s="44"/>
      <c r="V65" s="44"/>
      <c r="W65" s="99"/>
      <c r="X65" s="99"/>
      <c r="Y65" s="99"/>
      <c r="Z65" s="44"/>
      <c r="AA65" s="99"/>
      <c r="AB65" s="99"/>
      <c r="AC65" s="99"/>
      <c r="AD65" s="99"/>
      <c r="AE65" s="99"/>
      <c r="AF65" s="1623"/>
      <c r="AG65" s="1627"/>
    </row>
    <row r="66" spans="1:33" s="880" customFormat="1" ht="10.5" customHeight="1">
      <c r="A66" s="1637"/>
      <c r="B66" s="157"/>
      <c r="C66" s="368"/>
      <c r="D66" s="368"/>
      <c r="E66" s="1638"/>
      <c r="F66" s="1638"/>
      <c r="G66" s="1638"/>
      <c r="H66" s="1638"/>
      <c r="I66" s="1638"/>
      <c r="J66" s="1638"/>
      <c r="K66" s="1638"/>
      <c r="L66" s="1638"/>
      <c r="M66" s="1638"/>
      <c r="N66" s="1638"/>
      <c r="O66" s="1638"/>
      <c r="P66" s="1638"/>
      <c r="Q66" s="1638"/>
      <c r="R66" s="1638"/>
      <c r="S66" s="1638"/>
      <c r="T66" s="1501"/>
      <c r="U66" s="1501"/>
      <c r="V66" s="1501"/>
      <c r="W66" s="1652"/>
      <c r="X66" s="1652"/>
      <c r="Y66" s="1652"/>
      <c r="Z66" s="1652"/>
      <c r="AA66" s="1662"/>
      <c r="AB66" s="1663"/>
      <c r="AC66" s="1664"/>
      <c r="AD66" s="1664"/>
      <c r="AE66" s="1664"/>
      <c r="AF66" s="1665"/>
      <c r="AG66" s="1682"/>
    </row>
    <row r="67" spans="1:33" s="880" customFormat="1" ht="10.5" customHeight="1">
      <c r="A67" s="1637"/>
      <c r="B67" s="157" t="s">
        <v>139</v>
      </c>
      <c r="C67" s="368"/>
      <c r="D67" s="156"/>
      <c r="E67" s="1638"/>
      <c r="F67" s="1638"/>
      <c r="G67" s="1638"/>
      <c r="H67" s="1638"/>
      <c r="I67" s="1638"/>
      <c r="J67" s="1638"/>
      <c r="K67" s="1638"/>
      <c r="L67" s="1638"/>
      <c r="M67" s="1638"/>
      <c r="N67" s="1638"/>
      <c r="O67" s="1638"/>
      <c r="P67" s="1638"/>
      <c r="Q67" s="1638"/>
      <c r="R67" s="1638"/>
      <c r="S67" s="1638"/>
      <c r="T67" s="1501"/>
      <c r="U67" s="1501"/>
      <c r="V67" s="1501"/>
      <c r="W67" s="1652"/>
      <c r="X67" s="1652"/>
      <c r="Y67" s="1652"/>
      <c r="Z67" s="1652"/>
      <c r="AA67" s="1662"/>
      <c r="AB67" s="1663"/>
      <c r="AC67" s="1664"/>
      <c r="AD67" s="1664"/>
      <c r="AE67" s="1664"/>
      <c r="AF67" s="1665"/>
      <c r="AG67" s="1682"/>
    </row>
    <row r="68" spans="1:33" s="880" customFormat="1" ht="10.5" customHeight="1">
      <c r="A68" s="1637"/>
      <c r="B68" s="343" t="s">
        <v>140</v>
      </c>
      <c r="C68" s="368"/>
      <c r="D68" s="156"/>
      <c r="E68" s="1638"/>
      <c r="F68" s="1638"/>
      <c r="G68" s="1638"/>
      <c r="H68" s="1638"/>
      <c r="I68" s="1638"/>
      <c r="J68" s="1638"/>
      <c r="K68" s="1638"/>
      <c r="L68" s="1638"/>
      <c r="M68" s="1638"/>
      <c r="N68" s="1638"/>
      <c r="O68" s="1638"/>
      <c r="P68" s="1638"/>
      <c r="Q68" s="1638"/>
      <c r="R68" s="1638"/>
      <c r="S68" s="1638"/>
      <c r="T68" s="1501"/>
      <c r="U68" s="1501"/>
      <c r="V68" s="1501"/>
      <c r="W68" s="1652"/>
      <c r="X68" s="1652"/>
      <c r="Y68" s="1652"/>
      <c r="Z68" s="1652"/>
      <c r="AA68" s="1662"/>
      <c r="AB68" s="1663"/>
      <c r="AC68" s="1664"/>
      <c r="AD68" s="1664"/>
      <c r="AE68" s="1664"/>
      <c r="AF68" s="1665"/>
      <c r="AG68" s="1682"/>
    </row>
    <row r="69" spans="1:33" s="880" customFormat="1" ht="5.25" customHeight="1">
      <c r="A69" s="1637"/>
      <c r="B69" s="157"/>
      <c r="C69" s="368"/>
      <c r="D69" s="156"/>
      <c r="E69" s="1638"/>
      <c r="F69" s="1638"/>
      <c r="G69" s="1638"/>
      <c r="H69" s="1638"/>
      <c r="I69" s="1638"/>
      <c r="J69" s="1638"/>
      <c r="K69" s="1638"/>
      <c r="L69" s="1638"/>
      <c r="M69" s="1638"/>
      <c r="N69" s="1638"/>
      <c r="O69" s="1638"/>
      <c r="P69" s="1638"/>
      <c r="Q69" s="1638"/>
      <c r="R69" s="1638"/>
      <c r="S69" s="1638"/>
      <c r="T69" s="1501"/>
      <c r="U69" s="1501"/>
      <c r="V69" s="1501"/>
      <c r="W69" s="1652"/>
      <c r="X69" s="1652"/>
      <c r="Y69" s="1652"/>
      <c r="Z69" s="1652"/>
      <c r="AA69" s="1662"/>
      <c r="AB69" s="1663"/>
      <c r="AC69" s="1664"/>
      <c r="AD69" s="1664"/>
      <c r="AE69" s="1664"/>
      <c r="AF69" s="1665"/>
      <c r="AG69" s="1682"/>
    </row>
    <row r="70" spans="1:33" s="880" customFormat="1" ht="10.5" customHeight="1">
      <c r="A70" s="1637"/>
      <c r="B70" s="157"/>
      <c r="C70" s="368"/>
      <c r="D70" s="368"/>
      <c r="E70" s="1638"/>
      <c r="F70" s="1638"/>
      <c r="G70" s="1638"/>
      <c r="H70" s="1638"/>
      <c r="I70" s="1649" t="s">
        <v>157</v>
      </c>
      <c r="J70" s="1638"/>
      <c r="K70" s="1638"/>
      <c r="L70" s="1650" t="s">
        <v>158</v>
      </c>
      <c r="M70" s="1638"/>
      <c r="N70" s="1638"/>
      <c r="O70" s="156"/>
      <c r="P70" s="1650" t="s">
        <v>159</v>
      </c>
      <c r="Q70" s="1650"/>
      <c r="R70" s="1638"/>
      <c r="S70" s="1638"/>
      <c r="T70" s="1653"/>
      <c r="U70" s="1501"/>
      <c r="V70" s="1653" t="s">
        <v>160</v>
      </c>
      <c r="W70" s="1652"/>
      <c r="X70" s="1652"/>
      <c r="Y70" s="1652"/>
      <c r="Z70" s="1652"/>
      <c r="AA70" s="1662"/>
      <c r="AB70" s="1666" t="s">
        <v>161</v>
      </c>
      <c r="AC70" s="1664"/>
      <c r="AD70" s="1664"/>
      <c r="AE70" s="1664"/>
      <c r="AF70" s="1665"/>
      <c r="AG70" s="1682"/>
    </row>
    <row r="71" spans="1:33" s="880" customFormat="1" ht="10.5" customHeight="1">
      <c r="A71" s="1637"/>
      <c r="B71" s="157"/>
      <c r="C71" s="368"/>
      <c r="D71" s="368"/>
      <c r="E71" s="1638"/>
      <c r="F71" s="1638"/>
      <c r="G71" s="1638"/>
      <c r="H71" s="1638"/>
      <c r="I71" s="1651" t="s">
        <v>162</v>
      </c>
      <c r="J71" s="1638"/>
      <c r="K71" s="1638"/>
      <c r="L71" s="1650" t="s">
        <v>163</v>
      </c>
      <c r="M71" s="1638"/>
      <c r="N71" s="1638"/>
      <c r="O71" s="156"/>
      <c r="P71" s="1638" t="s">
        <v>164</v>
      </c>
      <c r="Q71" s="1650"/>
      <c r="R71" s="1638"/>
      <c r="S71" s="1638"/>
      <c r="T71" s="1485"/>
      <c r="U71" s="1501"/>
      <c r="V71" s="1485" t="s">
        <v>165</v>
      </c>
      <c r="W71" s="1652"/>
      <c r="X71" s="1652"/>
      <c r="Y71" s="1652"/>
      <c r="Z71" s="1652"/>
      <c r="AA71" s="1662"/>
      <c r="AB71" s="1667" t="s">
        <v>161</v>
      </c>
      <c r="AC71" s="1664"/>
      <c r="AD71" s="1664"/>
      <c r="AE71" s="1664"/>
      <c r="AF71" s="1665"/>
      <c r="AG71" s="1682"/>
    </row>
    <row r="72" spans="1:33" s="880" customFormat="1" ht="10.5" customHeight="1">
      <c r="A72" s="1637"/>
      <c r="B72" s="157"/>
      <c r="C72" s="368"/>
      <c r="D72" s="368"/>
      <c r="E72" s="1638"/>
      <c r="F72" s="1638"/>
      <c r="G72" s="1638"/>
      <c r="H72" s="1638"/>
      <c r="I72" s="1638"/>
      <c r="J72" s="1638"/>
      <c r="K72" s="1638"/>
      <c r="L72" s="1638" t="s">
        <v>166</v>
      </c>
      <c r="M72" s="1638"/>
      <c r="N72" s="1638"/>
      <c r="O72" s="156"/>
      <c r="P72" s="1638"/>
      <c r="Q72" s="1638"/>
      <c r="R72" s="1638"/>
      <c r="S72" s="1638"/>
      <c r="T72" s="1501"/>
      <c r="U72" s="1501"/>
      <c r="V72" s="1501"/>
      <c r="W72" s="1652"/>
      <c r="X72" s="1652"/>
      <c r="Y72" s="1652"/>
      <c r="Z72" s="1652"/>
      <c r="AA72" s="1662"/>
      <c r="AB72" s="1663"/>
      <c r="AC72" s="1664"/>
      <c r="AD72" s="1664"/>
      <c r="AE72" s="1664"/>
      <c r="AF72" s="1665"/>
      <c r="AG72" s="1682"/>
    </row>
    <row r="73" spans="1:33" s="880" customFormat="1" ht="10.5" customHeight="1">
      <c r="A73" s="1637"/>
      <c r="B73" s="157"/>
      <c r="C73" s="368"/>
      <c r="D73" s="368"/>
      <c r="E73" s="1638"/>
      <c r="F73" s="1638"/>
      <c r="G73" s="1638"/>
      <c r="H73" s="1638"/>
      <c r="I73" s="1638"/>
      <c r="J73" s="1638"/>
      <c r="K73" s="1638"/>
      <c r="L73" s="1638" t="s">
        <v>167</v>
      </c>
      <c r="M73" s="1638"/>
      <c r="N73" s="1638"/>
      <c r="O73" s="156"/>
      <c r="P73" s="1638"/>
      <c r="Q73" s="1638"/>
      <c r="R73" s="1638"/>
      <c r="S73" s="1638"/>
      <c r="T73" s="1501"/>
      <c r="U73" s="1501"/>
      <c r="V73" s="1501"/>
      <c r="W73" s="1652"/>
      <c r="X73" s="1652"/>
      <c r="Y73" s="1652"/>
      <c r="Z73" s="1652"/>
      <c r="AA73" s="1662"/>
      <c r="AB73" s="1663"/>
      <c r="AC73" s="1664"/>
      <c r="AD73" s="1664"/>
      <c r="AE73" s="1664"/>
      <c r="AF73" s="1665"/>
      <c r="AG73" s="1682"/>
    </row>
    <row r="74" spans="1:33" s="880" customFormat="1" ht="10.5" customHeight="1">
      <c r="A74" s="1637"/>
      <c r="B74" s="157"/>
      <c r="C74" s="368"/>
      <c r="D74" s="368"/>
      <c r="E74" s="1638"/>
      <c r="F74" s="1638"/>
      <c r="G74" s="1638"/>
      <c r="H74" s="1638"/>
      <c r="I74" s="2182" t="s">
        <v>168</v>
      </c>
      <c r="J74" s="2183"/>
      <c r="K74" s="1638"/>
      <c r="L74" s="2182" t="s">
        <v>169</v>
      </c>
      <c r="M74" s="2183"/>
      <c r="N74" s="1638"/>
      <c r="O74" s="1638"/>
      <c r="P74" s="2182" t="s">
        <v>170</v>
      </c>
      <c r="Q74" s="2183"/>
      <c r="R74" s="2183"/>
      <c r="S74" s="1650"/>
      <c r="T74" s="1653"/>
      <c r="U74" s="1653"/>
      <c r="V74" s="1653"/>
      <c r="W74" s="1654"/>
      <c r="X74" s="2195" t="s">
        <v>171</v>
      </c>
      <c r="Y74" s="2174"/>
      <c r="Z74" s="2174"/>
      <c r="AA74" s="2203" t="s">
        <v>172</v>
      </c>
      <c r="AB74" s="2204"/>
      <c r="AC74" s="1664"/>
      <c r="AD74" s="1664"/>
      <c r="AE74" s="1664"/>
      <c r="AF74" s="1665"/>
      <c r="AG74" s="1682"/>
    </row>
    <row r="75" spans="1:33" s="880" customFormat="1" ht="10.5" customHeight="1">
      <c r="A75" s="1637"/>
      <c r="B75" s="157" t="s">
        <v>173</v>
      </c>
      <c r="C75" s="368"/>
      <c r="D75" s="157"/>
      <c r="E75" s="1638"/>
      <c r="F75" s="1638"/>
      <c r="G75" s="1638"/>
      <c r="H75" s="1638"/>
      <c r="I75" s="2089"/>
      <c r="J75" s="2090"/>
      <c r="K75" s="1950"/>
      <c r="L75" s="2089"/>
      <c r="M75" s="2090"/>
      <c r="N75" s="1950"/>
      <c r="O75" s="1950"/>
      <c r="P75" s="2107"/>
      <c r="Q75" s="2108"/>
      <c r="R75" s="2109"/>
      <c r="S75" s="1950"/>
      <c r="T75" s="2107"/>
      <c r="U75" s="2108"/>
      <c r="V75" s="2108"/>
      <c r="W75" s="2108"/>
      <c r="X75" s="2108"/>
      <c r="Y75" s="2108"/>
      <c r="Z75" s="2109"/>
      <c r="AA75" s="1951"/>
      <c r="AB75" s="2122"/>
      <c r="AC75" s="1952"/>
      <c r="AD75" s="1664"/>
      <c r="AE75" s="1664"/>
      <c r="AF75" s="1665"/>
      <c r="AG75" s="1682"/>
    </row>
    <row r="76" spans="1:33" s="880" customFormat="1" ht="10.5" customHeight="1">
      <c r="A76" s="1637"/>
      <c r="B76" s="343" t="s">
        <v>174</v>
      </c>
      <c r="C76" s="368"/>
      <c r="D76" s="343"/>
      <c r="E76" s="1638"/>
      <c r="F76" s="1638"/>
      <c r="G76" s="1638"/>
      <c r="H76" s="1638"/>
      <c r="I76" s="2091"/>
      <c r="J76" s="2092"/>
      <c r="K76" s="1950"/>
      <c r="L76" s="2091"/>
      <c r="M76" s="2092"/>
      <c r="N76" s="1950"/>
      <c r="O76" s="1950"/>
      <c r="P76" s="2110"/>
      <c r="Q76" s="2111"/>
      <c r="R76" s="2112"/>
      <c r="S76" s="1950"/>
      <c r="T76" s="2110"/>
      <c r="U76" s="2111"/>
      <c r="V76" s="2111"/>
      <c r="W76" s="2111"/>
      <c r="X76" s="2111"/>
      <c r="Y76" s="2111"/>
      <c r="Z76" s="2112"/>
      <c r="AA76" s="1951"/>
      <c r="AB76" s="2122"/>
      <c r="AC76" s="1952"/>
      <c r="AD76" s="1664"/>
      <c r="AE76" s="1664"/>
      <c r="AF76" s="1665"/>
      <c r="AG76" s="1682"/>
    </row>
    <row r="77" spans="1:33" s="880" customFormat="1" ht="10.5" customHeight="1">
      <c r="A77" s="1637"/>
      <c r="B77" s="157"/>
      <c r="C77" s="368"/>
      <c r="D77" s="368"/>
      <c r="E77" s="1638"/>
      <c r="F77" s="1638"/>
      <c r="G77" s="1638"/>
      <c r="H77" s="1638"/>
      <c r="I77" s="1638"/>
      <c r="J77" s="1638"/>
      <c r="K77" s="1638"/>
      <c r="L77" s="1638"/>
      <c r="M77" s="1638"/>
      <c r="N77" s="1638"/>
      <c r="O77" s="1638"/>
      <c r="P77" s="1638"/>
      <c r="Q77" s="1638"/>
      <c r="R77" s="1638"/>
      <c r="S77" s="1638"/>
      <c r="T77" s="1501"/>
      <c r="U77" s="1501"/>
      <c r="V77" s="1501"/>
      <c r="W77" s="1652"/>
      <c r="X77" s="1652"/>
      <c r="Y77" s="1652"/>
      <c r="Z77" s="1652"/>
      <c r="AA77" s="1662"/>
      <c r="AB77" s="1663"/>
      <c r="AC77" s="1664"/>
      <c r="AD77" s="1664"/>
      <c r="AE77" s="1664"/>
      <c r="AF77" s="1665"/>
      <c r="AG77" s="1682"/>
    </row>
    <row r="78" spans="1:33" s="880" customFormat="1" ht="10.5" customHeight="1">
      <c r="A78" s="1637"/>
      <c r="B78" s="157"/>
      <c r="C78" s="368"/>
      <c r="D78" s="368"/>
      <c r="E78" s="1638"/>
      <c r="F78" s="1638"/>
      <c r="G78" s="1638"/>
      <c r="H78" s="1638"/>
      <c r="I78" s="2182" t="s">
        <v>175</v>
      </c>
      <c r="J78" s="2183"/>
      <c r="K78" s="1638"/>
      <c r="L78" s="2182" t="s">
        <v>176</v>
      </c>
      <c r="M78" s="2183"/>
      <c r="N78" s="1638"/>
      <c r="O78" s="1638"/>
      <c r="P78" s="2182" t="s">
        <v>177</v>
      </c>
      <c r="Q78" s="2183"/>
      <c r="R78" s="2183"/>
      <c r="S78" s="1650"/>
      <c r="T78" s="1653"/>
      <c r="U78" s="1653"/>
      <c r="V78" s="1653"/>
      <c r="W78" s="1654"/>
      <c r="X78" s="2195" t="s">
        <v>178</v>
      </c>
      <c r="Y78" s="2174"/>
      <c r="Z78" s="2174"/>
      <c r="AA78" s="1662"/>
      <c r="AB78" s="1902" t="s">
        <v>179</v>
      </c>
      <c r="AC78" s="1664"/>
      <c r="AD78" s="1664"/>
      <c r="AE78" s="1664"/>
      <c r="AF78" s="1665"/>
      <c r="AG78" s="1682"/>
    </row>
    <row r="79" spans="1:33" s="880" customFormat="1" ht="10.5" customHeight="1">
      <c r="A79" s="1637"/>
      <c r="B79" s="157" t="s">
        <v>180</v>
      </c>
      <c r="C79" s="368"/>
      <c r="D79" s="157"/>
      <c r="E79" s="1638"/>
      <c r="F79" s="1638"/>
      <c r="G79" s="1638"/>
      <c r="H79" s="1638"/>
      <c r="I79" s="2089"/>
      <c r="J79" s="2090"/>
      <c r="K79" s="1950"/>
      <c r="L79" s="2089"/>
      <c r="M79" s="2090"/>
      <c r="N79" s="1950"/>
      <c r="O79" s="1950"/>
      <c r="P79" s="2107"/>
      <c r="Q79" s="2108"/>
      <c r="R79" s="2109"/>
      <c r="S79" s="1950"/>
      <c r="T79" s="2107"/>
      <c r="U79" s="2108"/>
      <c r="V79" s="2108"/>
      <c r="W79" s="2108"/>
      <c r="X79" s="2108"/>
      <c r="Y79" s="2108"/>
      <c r="Z79" s="2109"/>
      <c r="AA79" s="1951"/>
      <c r="AB79" s="2122"/>
      <c r="AC79" s="1952"/>
      <c r="AD79" s="1664"/>
      <c r="AE79" s="1664"/>
      <c r="AF79" s="1665"/>
      <c r="AG79" s="1682"/>
    </row>
    <row r="80" spans="1:33" s="880" customFormat="1" ht="10.5" customHeight="1">
      <c r="A80" s="1637"/>
      <c r="B80" s="343" t="s">
        <v>181</v>
      </c>
      <c r="C80" s="368"/>
      <c r="D80" s="343"/>
      <c r="E80" s="1638"/>
      <c r="F80" s="1638"/>
      <c r="G80" s="1638"/>
      <c r="H80" s="1638"/>
      <c r="I80" s="2091"/>
      <c r="J80" s="2092"/>
      <c r="K80" s="1950"/>
      <c r="L80" s="2091"/>
      <c r="M80" s="2092"/>
      <c r="N80" s="1950"/>
      <c r="O80" s="1950"/>
      <c r="P80" s="2110"/>
      <c r="Q80" s="2111"/>
      <c r="R80" s="2112"/>
      <c r="S80" s="1950"/>
      <c r="T80" s="2110"/>
      <c r="U80" s="2111"/>
      <c r="V80" s="2111"/>
      <c r="W80" s="2111"/>
      <c r="X80" s="2111"/>
      <c r="Y80" s="2111"/>
      <c r="Z80" s="2112"/>
      <c r="AA80" s="1951"/>
      <c r="AB80" s="2122"/>
      <c r="AC80" s="1952"/>
      <c r="AD80" s="1664"/>
      <c r="AE80" s="1664"/>
      <c r="AF80" s="1665"/>
      <c r="AG80" s="1682"/>
    </row>
    <row r="81" spans="1:33" s="880" customFormat="1" ht="10.5" customHeight="1">
      <c r="A81" s="1637"/>
      <c r="B81" s="157"/>
      <c r="C81" s="368"/>
      <c r="D81" s="368"/>
      <c r="E81" s="1638"/>
      <c r="F81" s="1638"/>
      <c r="G81" s="1638"/>
      <c r="H81" s="1638"/>
      <c r="I81" s="1638"/>
      <c r="J81" s="1638"/>
      <c r="K81" s="1638"/>
      <c r="L81" s="1638"/>
      <c r="M81" s="1638"/>
      <c r="N81" s="1638"/>
      <c r="O81" s="1638"/>
      <c r="P81" s="1638"/>
      <c r="Q81" s="1638"/>
      <c r="R81" s="1638"/>
      <c r="S81" s="1638"/>
      <c r="T81" s="1501"/>
      <c r="U81" s="1501"/>
      <c r="V81" s="1501"/>
      <c r="W81" s="1652"/>
      <c r="X81" s="1652"/>
      <c r="Y81" s="1652"/>
      <c r="Z81" s="1652"/>
      <c r="AA81" s="1662"/>
      <c r="AB81" s="1663"/>
      <c r="AC81" s="1664"/>
      <c r="AD81" s="1664"/>
      <c r="AE81" s="1664"/>
      <c r="AF81" s="1665"/>
      <c r="AG81" s="1682"/>
    </row>
    <row r="82" spans="1:33" s="880" customFormat="1" ht="10.5" customHeight="1">
      <c r="A82" s="1637"/>
      <c r="B82" s="157"/>
      <c r="C82" s="368"/>
      <c r="D82" s="368"/>
      <c r="E82" s="1638"/>
      <c r="F82" s="1638"/>
      <c r="G82" s="1638"/>
      <c r="H82" s="1638"/>
      <c r="I82" s="1638"/>
      <c r="J82" s="1638"/>
      <c r="K82" s="1638"/>
      <c r="L82" s="1638"/>
      <c r="M82" s="1638"/>
      <c r="N82" s="1638"/>
      <c r="O82" s="1638"/>
      <c r="P82" s="1638"/>
      <c r="Q82" s="1638"/>
      <c r="R82" s="1638"/>
      <c r="S82" s="1638"/>
      <c r="T82" s="1501"/>
      <c r="U82" s="1501"/>
      <c r="V82" s="1501"/>
      <c r="W82" s="1652"/>
      <c r="X82" s="1652"/>
      <c r="Y82" s="1652"/>
      <c r="Z82" s="1652"/>
      <c r="AA82" s="1662"/>
      <c r="AB82" s="1663"/>
      <c r="AC82" s="1664"/>
      <c r="AD82" s="1664"/>
      <c r="AE82" s="1664"/>
      <c r="AF82" s="1665"/>
      <c r="AG82" s="1682"/>
    </row>
    <row r="83" spans="1:33" s="880" customFormat="1" ht="10.5" customHeight="1">
      <c r="A83" s="1637"/>
      <c r="B83" s="157"/>
      <c r="C83" s="368"/>
      <c r="D83" s="368"/>
      <c r="E83" s="1638"/>
      <c r="F83" s="1638"/>
      <c r="G83" s="1638"/>
      <c r="H83" s="1638"/>
      <c r="I83" s="1638"/>
      <c r="J83" s="1638"/>
      <c r="K83" s="1638"/>
      <c r="L83" s="1638"/>
      <c r="M83" s="1638"/>
      <c r="N83" s="1638"/>
      <c r="O83" s="1638"/>
      <c r="P83" s="1638"/>
      <c r="Q83" s="1638"/>
      <c r="R83" s="1638"/>
      <c r="S83" s="1638"/>
      <c r="T83" s="1501"/>
      <c r="U83" s="1501"/>
      <c r="V83" s="1501"/>
      <c r="W83" s="1652"/>
      <c r="X83" s="1652"/>
      <c r="Y83" s="1652"/>
      <c r="Z83" s="1652"/>
      <c r="AA83" s="1662"/>
      <c r="AB83" s="1663"/>
      <c r="AC83" s="1664"/>
      <c r="AD83" s="1664"/>
      <c r="AE83" s="1664"/>
      <c r="AF83" s="1665"/>
      <c r="AG83" s="1682"/>
    </row>
    <row r="84" spans="1:33" s="880" customFormat="1" ht="10.5" customHeight="1">
      <c r="A84" s="1639"/>
      <c r="B84" s="1640"/>
      <c r="C84" s="1641"/>
      <c r="D84" s="1641"/>
      <c r="E84" s="1642"/>
      <c r="F84" s="1642"/>
      <c r="G84" s="1642"/>
      <c r="H84" s="1642"/>
      <c r="I84" s="1642"/>
      <c r="J84" s="1642"/>
      <c r="K84" s="1642"/>
      <c r="L84" s="1642"/>
      <c r="M84" s="1642"/>
      <c r="N84" s="1642"/>
      <c r="O84" s="1642"/>
      <c r="P84" s="1642"/>
      <c r="Q84" s="1642"/>
      <c r="R84" s="1642"/>
      <c r="S84" s="1642"/>
      <c r="T84" s="1655"/>
      <c r="U84" s="1655"/>
      <c r="V84" s="1655"/>
      <c r="W84" s="1656"/>
      <c r="X84" s="1656"/>
      <c r="Y84" s="1656"/>
      <c r="Z84" s="1656"/>
      <c r="AA84" s="1668"/>
      <c r="AB84" s="1669"/>
      <c r="AC84" s="1670"/>
      <c r="AD84" s="1670"/>
      <c r="AE84" s="1670"/>
      <c r="AF84" s="1671"/>
      <c r="AG84" s="1682"/>
    </row>
    <row r="85" spans="1:33" s="880" customFormat="1" ht="10.5" customHeight="1">
      <c r="A85" s="1568"/>
      <c r="B85" s="218"/>
      <c r="C85" s="1643"/>
      <c r="D85" s="1644"/>
      <c r="E85" s="1644"/>
      <c r="F85" s="47"/>
      <c r="G85" s="218"/>
      <c r="H85" s="1643"/>
      <c r="I85" s="1644"/>
      <c r="J85" s="1644"/>
      <c r="K85" s="47"/>
      <c r="L85" s="47"/>
      <c r="M85" s="47"/>
      <c r="N85" s="47"/>
      <c r="O85" s="47"/>
      <c r="P85" s="44"/>
      <c r="Q85" s="44"/>
      <c r="U85" s="52"/>
      <c r="V85" s="47"/>
      <c r="W85" s="52"/>
      <c r="X85" s="52"/>
      <c r="Y85" s="97"/>
      <c r="Z85" s="97"/>
      <c r="AA85" s="97"/>
      <c r="AB85" s="97"/>
      <c r="AC85" s="97"/>
      <c r="AD85" s="97"/>
      <c r="AE85" s="1513"/>
      <c r="AF85" s="97"/>
      <c r="AG85" s="1682"/>
    </row>
    <row r="86" spans="1:33" s="880" customFormat="1" ht="10.5" customHeight="1">
      <c r="A86" s="1568"/>
      <c r="B86" s="218"/>
      <c r="C86" s="1643"/>
      <c r="D86" s="1644"/>
      <c r="E86" s="1644"/>
      <c r="F86" s="47"/>
      <c r="G86" s="218"/>
      <c r="H86" s="1643"/>
      <c r="I86" s="1644"/>
      <c r="J86" s="1644"/>
      <c r="K86" s="47"/>
      <c r="L86" s="47"/>
      <c r="M86" s="47"/>
      <c r="N86" s="47"/>
      <c r="O86" s="47"/>
      <c r="P86" s="44"/>
      <c r="Q86" s="44"/>
      <c r="U86" s="52"/>
      <c r="V86" s="47"/>
      <c r="W86" s="52"/>
      <c r="X86" s="52"/>
      <c r="Y86" s="97"/>
      <c r="Z86" s="97"/>
      <c r="AA86" s="97"/>
      <c r="AB86" s="97"/>
      <c r="AC86" s="97"/>
      <c r="AD86" s="97"/>
      <c r="AE86" s="1513"/>
      <c r="AF86" s="97"/>
      <c r="AG86" s="1682"/>
    </row>
    <row r="87" spans="1:33" s="880" customFormat="1" ht="10.5" customHeight="1">
      <c r="A87" s="1568"/>
      <c r="B87" s="218"/>
      <c r="C87" s="1643"/>
      <c r="D87" s="1644"/>
      <c r="E87" s="1644"/>
      <c r="F87" s="47"/>
      <c r="G87" s="218"/>
      <c r="H87" s="1643"/>
      <c r="I87" s="1644"/>
      <c r="J87" s="1644"/>
      <c r="K87" s="47"/>
      <c r="L87" s="47"/>
      <c r="M87" s="47"/>
      <c r="N87" s="47"/>
      <c r="O87" s="47"/>
      <c r="P87" s="44"/>
      <c r="Q87" s="44"/>
      <c r="U87" s="52"/>
      <c r="V87" s="47"/>
      <c r="W87" s="52"/>
      <c r="X87" s="52"/>
      <c r="Y87" s="97"/>
      <c r="Z87" s="97"/>
      <c r="AA87" s="97"/>
      <c r="AB87" s="97"/>
      <c r="AC87" s="97"/>
      <c r="AD87" s="97"/>
      <c r="AE87" s="1513"/>
      <c r="AF87" s="97"/>
      <c r="AG87" s="1682"/>
    </row>
    <row r="88" spans="1:33" s="880" customFormat="1" ht="10.5" customHeight="1">
      <c r="A88" s="1568"/>
      <c r="B88" s="218"/>
      <c r="C88" s="1643"/>
      <c r="D88" s="1644"/>
      <c r="E88" s="1644"/>
      <c r="F88" s="47"/>
      <c r="G88" s="218"/>
      <c r="H88" s="1643"/>
      <c r="I88" s="1644"/>
      <c r="J88" s="1644"/>
      <c r="K88" s="47"/>
      <c r="L88" s="47"/>
      <c r="M88" s="47"/>
      <c r="N88" s="47"/>
      <c r="O88" s="47"/>
      <c r="P88" s="44"/>
      <c r="Q88" s="44"/>
      <c r="U88" s="52"/>
      <c r="V88" s="47"/>
      <c r="W88" s="52"/>
      <c r="X88" s="52"/>
      <c r="Y88" s="97"/>
      <c r="Z88" s="97"/>
      <c r="AA88" s="97"/>
      <c r="AB88" s="97"/>
      <c r="AC88" s="97"/>
      <c r="AD88" s="97"/>
      <c r="AE88" s="1513"/>
      <c r="AF88" s="97"/>
      <c r="AG88" s="1682"/>
    </row>
    <row r="89" spans="1:33" s="880" customFormat="1" ht="10.5" customHeight="1">
      <c r="A89" s="1568"/>
      <c r="B89" s="218"/>
      <c r="C89" s="1643"/>
      <c r="D89" s="1644"/>
      <c r="E89" s="1644"/>
      <c r="F89" s="47"/>
      <c r="G89" s="218"/>
      <c r="H89" s="1643"/>
      <c r="I89" s="1644"/>
      <c r="J89" s="1644"/>
      <c r="K89" s="47"/>
      <c r="L89" s="47"/>
      <c r="M89" s="47"/>
      <c r="N89" s="47"/>
      <c r="O89" s="47"/>
      <c r="P89" s="44"/>
      <c r="Q89" s="44"/>
      <c r="U89" s="52"/>
      <c r="V89" s="47"/>
      <c r="W89" s="52"/>
      <c r="X89" s="52"/>
      <c r="Y89" s="97"/>
      <c r="Z89" s="97"/>
      <c r="AA89" s="97"/>
      <c r="AB89" s="97"/>
      <c r="AC89" s="97"/>
      <c r="AD89" s="97"/>
      <c r="AE89" s="1513"/>
      <c r="AF89" s="97"/>
      <c r="AG89" s="1682"/>
    </row>
    <row r="90" spans="1:33" s="880" customFormat="1" ht="10.5" customHeight="1">
      <c r="A90" s="2166">
        <v>3</v>
      </c>
      <c r="B90" s="2167"/>
      <c r="C90" s="2167"/>
      <c r="D90" s="2167"/>
      <c r="E90" s="2167"/>
      <c r="F90" s="2167"/>
      <c r="G90" s="2167"/>
      <c r="H90" s="2167"/>
      <c r="I90" s="2167"/>
      <c r="J90" s="2167"/>
      <c r="K90" s="2167"/>
      <c r="L90" s="2167"/>
      <c r="M90" s="2167"/>
      <c r="N90" s="2167"/>
      <c r="O90" s="2167"/>
      <c r="P90" s="2167"/>
      <c r="Q90" s="2167"/>
      <c r="R90" s="2167"/>
      <c r="S90" s="2167"/>
      <c r="T90" s="2167"/>
      <c r="U90" s="2167"/>
      <c r="V90" s="2167"/>
      <c r="W90" s="2167"/>
      <c r="X90" s="2167"/>
      <c r="Y90" s="2167"/>
      <c r="Z90" s="2167"/>
      <c r="AA90" s="2167"/>
      <c r="AB90" s="2167"/>
      <c r="AC90" s="2167"/>
      <c r="AD90" s="2167"/>
      <c r="AE90" s="2168"/>
      <c r="AF90" s="97"/>
      <c r="AG90" s="1682"/>
    </row>
    <row r="91" spans="1:33" s="880" customFormat="1" ht="10.5" customHeight="1">
      <c r="A91" s="1645"/>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1623"/>
      <c r="AF91" s="97"/>
      <c r="AG91" s="1682"/>
    </row>
    <row r="92" spans="1:33" s="880" customFormat="1" ht="10.5" customHeight="1">
      <c r="A92" s="1568"/>
      <c r="B92" s="218"/>
      <c r="C92" s="1643"/>
      <c r="D92" s="1644"/>
      <c r="E92" s="1644"/>
      <c r="F92" s="47"/>
      <c r="G92" s="218"/>
      <c r="H92" s="1643"/>
      <c r="I92" s="1644"/>
      <c r="J92" s="1644"/>
      <c r="K92" s="47"/>
      <c r="L92" s="47"/>
      <c r="M92" s="47"/>
      <c r="N92" s="47"/>
      <c r="O92" s="47"/>
      <c r="P92" s="44"/>
      <c r="Q92" s="44"/>
      <c r="U92" s="52"/>
      <c r="V92" s="47"/>
      <c r="W92" s="52"/>
      <c r="X92" s="52"/>
      <c r="Y92" s="97"/>
      <c r="Z92" s="97"/>
      <c r="AA92" s="97"/>
      <c r="AB92" s="97"/>
      <c r="AC92" s="97"/>
      <c r="AD92" s="97"/>
      <c r="AE92" s="1513"/>
      <c r="AF92" s="97"/>
      <c r="AG92" s="1682"/>
    </row>
    <row r="93" spans="1:33" s="880" customFormat="1" ht="10.5" customHeight="1">
      <c r="A93" s="1568"/>
      <c r="B93" s="218"/>
      <c r="C93" s="1643"/>
      <c r="D93" s="1644"/>
      <c r="E93" s="1644"/>
      <c r="F93" s="47"/>
      <c r="G93" s="218"/>
      <c r="H93" s="1643"/>
      <c r="I93" s="1644"/>
      <c r="J93" s="1644"/>
      <c r="K93" s="47"/>
      <c r="L93" s="47"/>
      <c r="M93" s="47"/>
      <c r="N93" s="47"/>
      <c r="O93" s="47"/>
      <c r="P93" s="44"/>
      <c r="Q93" s="44"/>
      <c r="U93" s="52"/>
      <c r="V93" s="47"/>
      <c r="W93" s="52"/>
      <c r="X93" s="52"/>
      <c r="Y93" s="97"/>
      <c r="Z93" s="97"/>
      <c r="AA93" s="97"/>
      <c r="AB93" s="97"/>
      <c r="AC93" s="97"/>
      <c r="AD93" s="97"/>
      <c r="AE93" s="1513"/>
      <c r="AF93" s="97"/>
      <c r="AG93" s="1682"/>
    </row>
    <row r="94" spans="1:33" s="880" customFormat="1" ht="10.5" customHeight="1">
      <c r="A94" s="1568"/>
      <c r="B94" s="218"/>
      <c r="C94" s="1643"/>
      <c r="D94" s="1644"/>
      <c r="E94" s="1644"/>
      <c r="F94" s="2113" t="s">
        <v>182</v>
      </c>
      <c r="G94" s="2113"/>
      <c r="H94" s="2113"/>
      <c r="I94" s="2113"/>
      <c r="J94" s="2113"/>
      <c r="K94" s="2113"/>
      <c r="L94" s="2113"/>
      <c r="M94" s="2113"/>
      <c r="N94" s="2113"/>
      <c r="O94" s="2113"/>
      <c r="P94" s="2113"/>
      <c r="Q94" s="2113"/>
      <c r="R94" s="2113"/>
      <c r="S94" s="2113"/>
      <c r="T94" s="2113"/>
      <c r="U94" s="2113"/>
      <c r="V94" s="2113"/>
      <c r="W94" s="2113"/>
      <c r="X94" s="2113"/>
      <c r="Y94" s="2113"/>
      <c r="Z94" s="2113"/>
      <c r="AA94" s="97"/>
      <c r="AB94" s="97"/>
      <c r="AC94" s="97"/>
      <c r="AD94" s="97"/>
      <c r="AE94" s="1513"/>
      <c r="AF94" s="97"/>
      <c r="AG94" s="1682"/>
    </row>
    <row r="95" spans="1:33" s="880" customFormat="1" ht="10.5" customHeight="1">
      <c r="A95" s="1568"/>
      <c r="B95" s="218"/>
      <c r="C95" s="1643"/>
      <c r="D95" s="1644"/>
      <c r="E95" s="1644"/>
      <c r="F95" s="2113"/>
      <c r="G95" s="2113"/>
      <c r="H95" s="2113"/>
      <c r="I95" s="2113"/>
      <c r="J95" s="2113"/>
      <c r="K95" s="2113"/>
      <c r="L95" s="2113"/>
      <c r="M95" s="2113"/>
      <c r="N95" s="2113"/>
      <c r="O95" s="2113"/>
      <c r="P95" s="2113"/>
      <c r="Q95" s="2113"/>
      <c r="R95" s="2113"/>
      <c r="S95" s="2113"/>
      <c r="T95" s="2113"/>
      <c r="U95" s="2113"/>
      <c r="V95" s="2113"/>
      <c r="W95" s="2113"/>
      <c r="X95" s="2113"/>
      <c r="Y95" s="2113"/>
      <c r="Z95" s="2113"/>
      <c r="AA95" s="97"/>
      <c r="AB95" s="97"/>
      <c r="AC95" s="97"/>
      <c r="AD95" s="97"/>
      <c r="AE95" s="1513"/>
      <c r="AF95" s="97"/>
      <c r="AG95" s="1682"/>
    </row>
    <row r="96" spans="1:33" s="880" customFormat="1" ht="10.5" customHeight="1">
      <c r="A96" s="1568"/>
      <c r="B96" s="218"/>
      <c r="C96" s="1643"/>
      <c r="D96" s="1644"/>
      <c r="E96" s="1644"/>
      <c r="F96" s="47"/>
      <c r="G96" s="218"/>
      <c r="H96" s="1643"/>
      <c r="I96" s="1644"/>
      <c r="J96" s="1644"/>
      <c r="K96" s="47"/>
      <c r="L96" s="47"/>
      <c r="M96" s="47"/>
      <c r="N96" s="47"/>
      <c r="O96" s="47"/>
      <c r="P96" s="44"/>
      <c r="Q96" s="44"/>
      <c r="U96" s="52"/>
      <c r="V96" s="47"/>
      <c r="W96" s="52"/>
      <c r="X96" s="52"/>
      <c r="Y96" s="97"/>
      <c r="Z96" s="97"/>
      <c r="AA96" s="97"/>
      <c r="AB96" s="97"/>
      <c r="AC96" s="97"/>
      <c r="AD96" s="97"/>
      <c r="AE96" s="1513"/>
      <c r="AF96" s="97"/>
      <c r="AG96" s="1682"/>
    </row>
    <row r="97" spans="1:33" s="880" customFormat="1" ht="10.5" customHeight="1">
      <c r="A97" s="1568"/>
      <c r="B97" s="218"/>
      <c r="C97" s="1643"/>
      <c r="D97" s="1644"/>
      <c r="E97" s="1644"/>
      <c r="F97" s="47"/>
      <c r="G97" s="218"/>
      <c r="H97" s="1643"/>
      <c r="I97" s="1644"/>
      <c r="J97" s="1644"/>
      <c r="K97" s="47"/>
      <c r="L97" s="47"/>
      <c r="M97" s="47"/>
      <c r="N97" s="47"/>
      <c r="O97" s="47"/>
      <c r="P97" s="44"/>
      <c r="Q97" s="44"/>
      <c r="U97" s="52"/>
      <c r="V97" s="47"/>
      <c r="W97" s="52"/>
      <c r="X97" s="52"/>
      <c r="Y97" s="97"/>
      <c r="Z97" s="97"/>
      <c r="AA97" s="97"/>
      <c r="AB97" s="97"/>
      <c r="AC97" s="97"/>
      <c r="AD97" s="97"/>
      <c r="AE97" s="1513"/>
      <c r="AF97" s="97"/>
      <c r="AG97" s="1682"/>
    </row>
    <row r="98" spans="1:33" s="880" customFormat="1" ht="10.5" customHeight="1">
      <c r="A98" s="1568"/>
      <c r="B98" s="218"/>
      <c r="C98" s="1643"/>
      <c r="D98" s="1644"/>
      <c r="E98" s="1644"/>
      <c r="F98" s="47"/>
      <c r="G98" s="218"/>
      <c r="H98" s="1643"/>
      <c r="I98" s="1644"/>
      <c r="J98" s="1644"/>
      <c r="K98" s="47"/>
      <c r="L98" s="47"/>
      <c r="M98" s="47"/>
      <c r="N98" s="47"/>
      <c r="O98" s="47"/>
      <c r="P98" s="44"/>
      <c r="Q98" s="44"/>
      <c r="U98" s="52"/>
      <c r="V98" s="47"/>
      <c r="W98" s="52"/>
      <c r="X98" s="52"/>
      <c r="Y98" s="97"/>
      <c r="Z98" s="97"/>
      <c r="AA98" s="97"/>
      <c r="AB98" s="97"/>
      <c r="AC98" s="97"/>
      <c r="AD98" s="97"/>
      <c r="AE98" s="1513"/>
      <c r="AF98" s="97"/>
      <c r="AG98" s="1682"/>
    </row>
    <row r="99" spans="1:33" s="880" customFormat="1" ht="12">
      <c r="A99" s="1567">
        <v>1.7</v>
      </c>
      <c r="B99" s="44" t="s">
        <v>183</v>
      </c>
      <c r="C99" s="75"/>
      <c r="D99" s="878"/>
      <c r="E99" s="107"/>
      <c r="F99" s="879"/>
      <c r="G99" s="879"/>
      <c r="H99" s="107"/>
      <c r="J99" s="47"/>
      <c r="K99" s="47"/>
      <c r="L99" s="47"/>
      <c r="N99" s="70"/>
      <c r="O99" s="47"/>
      <c r="P99" s="47"/>
      <c r="Q99" s="1657"/>
      <c r="R99" s="75"/>
      <c r="S99" s="878"/>
      <c r="T99" s="107"/>
      <c r="U99" s="879"/>
      <c r="V99" s="879"/>
      <c r="W99" s="107"/>
      <c r="Y99" s="47"/>
      <c r="Z99" s="47"/>
      <c r="AC99" s="47"/>
      <c r="AD99" s="70"/>
      <c r="AE99" s="1672"/>
      <c r="AF99" s="1673"/>
      <c r="AG99" s="1673"/>
    </row>
    <row r="100" spans="1:33" s="880" customFormat="1" ht="9.75" customHeight="1">
      <c r="A100" s="1646"/>
      <c r="B100" s="291" t="s">
        <v>184</v>
      </c>
      <c r="C100" s="75"/>
      <c r="D100" s="878"/>
      <c r="E100" s="107"/>
      <c r="F100" s="879"/>
      <c r="G100" s="879"/>
      <c r="H100" s="107"/>
      <c r="J100" s="47"/>
      <c r="K100" s="47"/>
      <c r="L100" s="47"/>
      <c r="N100" s="70"/>
      <c r="O100" s="47"/>
      <c r="P100" s="47"/>
      <c r="Q100" s="1657"/>
      <c r="R100" s="75"/>
      <c r="S100" s="878"/>
      <c r="T100" s="107"/>
      <c r="U100" s="879"/>
      <c r="V100" s="879"/>
      <c r="W100" s="107"/>
      <c r="Y100" s="47"/>
      <c r="Z100" s="47"/>
      <c r="AC100" s="47"/>
      <c r="AD100" s="70"/>
      <c r="AE100" s="1672"/>
      <c r="AF100" s="1673"/>
      <c r="AG100" s="1673"/>
    </row>
    <row r="101" spans="1:33" s="880" customFormat="1" ht="12">
      <c r="A101" s="1647"/>
      <c r="C101" s="75"/>
      <c r="D101" s="878"/>
      <c r="E101" s="107"/>
      <c r="F101" s="879"/>
      <c r="G101" s="879"/>
      <c r="H101" s="107"/>
      <c r="J101" s="47"/>
      <c r="K101" s="47"/>
      <c r="L101" s="47"/>
      <c r="N101" s="70"/>
      <c r="O101" s="47"/>
      <c r="P101" s="47"/>
      <c r="Q101" s="1657"/>
      <c r="R101" s="75"/>
      <c r="S101" s="878"/>
      <c r="T101" s="107"/>
      <c r="U101" s="879"/>
      <c r="V101" s="879"/>
      <c r="W101" s="107"/>
      <c r="Y101" s="47"/>
      <c r="Z101" s="47"/>
      <c r="AC101" s="2169" t="s">
        <v>185</v>
      </c>
      <c r="AD101" s="2170"/>
      <c r="AE101" s="1672"/>
      <c r="AF101" s="1673"/>
      <c r="AG101" s="1673"/>
    </row>
    <row r="102" spans="1:33" s="880" customFormat="1" ht="25.5" customHeight="1">
      <c r="A102" s="1647"/>
      <c r="B102" s="2114"/>
      <c r="C102" s="2115"/>
      <c r="D102" s="2115"/>
      <c r="E102" s="2115"/>
      <c r="F102" s="2115"/>
      <c r="G102" s="2115"/>
      <c r="H102" s="2115"/>
      <c r="I102" s="2115"/>
      <c r="J102" s="2115"/>
      <c r="K102" s="2115"/>
      <c r="L102" s="2115"/>
      <c r="M102" s="2115"/>
      <c r="N102" s="2115"/>
      <c r="O102" s="2115"/>
      <c r="P102" s="2115"/>
      <c r="Q102" s="2115"/>
      <c r="R102" s="2115"/>
      <c r="S102" s="2115"/>
      <c r="T102" s="2115"/>
      <c r="U102" s="2115"/>
      <c r="V102" s="2115"/>
      <c r="W102" s="2115"/>
      <c r="X102" s="2115"/>
      <c r="Y102" s="2115"/>
      <c r="Z102" s="2115"/>
      <c r="AA102" s="2115"/>
      <c r="AB102" s="2115"/>
      <c r="AC102" s="2115"/>
      <c r="AD102" s="2116"/>
      <c r="AE102" s="1672"/>
      <c r="AF102" s="1673"/>
      <c r="AG102" s="1673"/>
    </row>
    <row r="103" spans="1:33" s="880" customFormat="1" ht="25.5" customHeight="1">
      <c r="A103" s="1647"/>
      <c r="B103" s="2117"/>
      <c r="C103" s="2118"/>
      <c r="D103" s="2118"/>
      <c r="E103" s="2118"/>
      <c r="F103" s="2118"/>
      <c r="G103" s="2118"/>
      <c r="H103" s="2118"/>
      <c r="I103" s="2118"/>
      <c r="J103" s="2118"/>
      <c r="K103" s="2118"/>
      <c r="L103" s="2118"/>
      <c r="M103" s="2118"/>
      <c r="N103" s="2118"/>
      <c r="O103" s="2118"/>
      <c r="P103" s="2118"/>
      <c r="Q103" s="2118"/>
      <c r="R103" s="2118"/>
      <c r="S103" s="2118"/>
      <c r="T103" s="2118"/>
      <c r="U103" s="2118"/>
      <c r="V103" s="2118"/>
      <c r="W103" s="2118"/>
      <c r="X103" s="2118"/>
      <c r="Y103" s="2118"/>
      <c r="Z103" s="2118"/>
      <c r="AA103" s="2118"/>
      <c r="AB103" s="2118"/>
      <c r="AC103" s="2118"/>
      <c r="AD103" s="2119"/>
      <c r="AE103" s="1672"/>
      <c r="AF103" s="1673"/>
      <c r="AG103" s="1673"/>
    </row>
    <row r="104" spans="1:33" s="880" customFormat="1" ht="9.75" customHeight="1">
      <c r="A104" s="1568"/>
      <c r="B104" s="44"/>
      <c r="C104" s="47"/>
      <c r="D104" s="47"/>
      <c r="E104" s="51"/>
      <c r="F104" s="51"/>
      <c r="G104" s="51"/>
      <c r="H104" s="51"/>
      <c r="I104" s="51"/>
      <c r="J104" s="51"/>
      <c r="K104" s="51"/>
      <c r="L104" s="51"/>
      <c r="M104" s="51"/>
      <c r="N104" s="51"/>
      <c r="O104" s="51"/>
      <c r="P104" s="51"/>
      <c r="Q104" s="51"/>
      <c r="R104" s="51"/>
      <c r="S104" s="51"/>
      <c r="T104" s="70"/>
      <c r="U104" s="70"/>
      <c r="V104" s="70"/>
      <c r="W104" s="49"/>
      <c r="X104" s="49"/>
      <c r="Y104" s="49"/>
      <c r="Z104" s="49"/>
      <c r="AA104" s="216"/>
      <c r="AB104" s="221"/>
      <c r="AC104" s="1674"/>
      <c r="AD104" s="1674"/>
      <c r="AE104" s="1672"/>
      <c r="AF104" s="1673"/>
      <c r="AG104" s="1673"/>
    </row>
    <row r="105" spans="1:33" s="880" customFormat="1" ht="11.25" customHeight="1">
      <c r="A105" s="1637"/>
      <c r="B105" s="157"/>
      <c r="C105" s="368"/>
      <c r="D105" s="368"/>
      <c r="E105" s="1638"/>
      <c r="F105" s="1638"/>
      <c r="G105" s="1638"/>
      <c r="H105" s="1638"/>
      <c r="I105" s="1638"/>
      <c r="J105" s="1638"/>
      <c r="K105" s="1638"/>
      <c r="L105" s="1638"/>
      <c r="M105" s="1638"/>
      <c r="N105" s="1638"/>
      <c r="O105" s="1638"/>
      <c r="P105" s="1638"/>
      <c r="Q105" s="1638"/>
      <c r="R105" s="1638"/>
      <c r="S105" s="1638"/>
      <c r="T105" s="1501"/>
      <c r="U105" s="1501"/>
      <c r="V105" s="1501"/>
      <c r="W105" s="1652"/>
      <c r="X105" s="1652"/>
      <c r="Y105" s="1652"/>
      <c r="Z105" s="1652"/>
      <c r="AA105" s="1662"/>
      <c r="AB105" s="1663"/>
      <c r="AC105" s="1664"/>
      <c r="AD105" s="1664"/>
      <c r="AE105" s="1675"/>
      <c r="AF105" s="1673"/>
      <c r="AG105" s="1673"/>
    </row>
    <row r="106" spans="1:33" s="880" customFormat="1" ht="11.25" customHeight="1">
      <c r="A106" s="1637"/>
      <c r="B106" s="157" t="s">
        <v>139</v>
      </c>
      <c r="C106" s="368"/>
      <c r="D106" s="156"/>
      <c r="E106" s="1638"/>
      <c r="F106" s="1638"/>
      <c r="G106" s="1638"/>
      <c r="H106" s="1638"/>
      <c r="I106" s="1638"/>
      <c r="J106" s="1638"/>
      <c r="K106" s="1638"/>
      <c r="L106" s="1638"/>
      <c r="M106" s="1638"/>
      <c r="N106" s="1638"/>
      <c r="O106" s="1638"/>
      <c r="P106" s="1638"/>
      <c r="Q106" s="1638"/>
      <c r="R106" s="1638"/>
      <c r="S106" s="1638"/>
      <c r="T106" s="1501"/>
      <c r="U106" s="1501"/>
      <c r="V106" s="1501"/>
      <c r="W106" s="1652"/>
      <c r="X106" s="1652"/>
      <c r="Y106" s="1652"/>
      <c r="Z106" s="1652"/>
      <c r="AA106" s="1662"/>
      <c r="AB106" s="1663"/>
      <c r="AC106" s="1664"/>
      <c r="AD106" s="1664"/>
      <c r="AE106" s="1675"/>
      <c r="AF106" s="1673"/>
      <c r="AG106" s="1673"/>
    </row>
    <row r="107" spans="1:33" s="880" customFormat="1" ht="11.25" customHeight="1">
      <c r="A107" s="1637"/>
      <c r="B107" s="343" t="s">
        <v>140</v>
      </c>
      <c r="C107" s="368"/>
      <c r="D107" s="156"/>
      <c r="E107" s="1638"/>
      <c r="F107" s="1638"/>
      <c r="G107" s="1638"/>
      <c r="H107" s="1638"/>
      <c r="I107" s="1638"/>
      <c r="J107" s="1638"/>
      <c r="K107" s="1638"/>
      <c r="L107" s="1638"/>
      <c r="M107" s="1638"/>
      <c r="N107" s="1638"/>
      <c r="O107" s="1638"/>
      <c r="P107" s="1638"/>
      <c r="Q107" s="1638"/>
      <c r="R107" s="1638"/>
      <c r="S107" s="1638"/>
      <c r="T107" s="1501"/>
      <c r="U107" s="1501"/>
      <c r="V107" s="1501"/>
      <c r="W107" s="1652"/>
      <c r="X107" s="1652"/>
      <c r="Y107" s="1652"/>
      <c r="Z107" s="1652"/>
      <c r="AA107" s="1662"/>
      <c r="AB107" s="1663"/>
      <c r="AC107" s="1664"/>
      <c r="AD107" s="1664"/>
      <c r="AE107" s="1675"/>
      <c r="AF107" s="1673"/>
      <c r="AG107" s="1673"/>
    </row>
    <row r="108" spans="1:33" s="880" customFormat="1" ht="11.25" customHeight="1">
      <c r="A108" s="1637"/>
      <c r="B108" s="157"/>
      <c r="C108" s="368"/>
      <c r="D108" s="368"/>
      <c r="E108" s="1638"/>
      <c r="F108" s="1638"/>
      <c r="G108" s="1638"/>
      <c r="H108" s="1638"/>
      <c r="I108" s="2173"/>
      <c r="J108" s="2173"/>
      <c r="K108" s="1638"/>
      <c r="L108" s="2173"/>
      <c r="M108" s="2173"/>
      <c r="N108" s="1638"/>
      <c r="O108" s="1638"/>
      <c r="P108" s="2173"/>
      <c r="Q108" s="2173"/>
      <c r="R108" s="2173"/>
      <c r="S108" s="1650"/>
      <c r="T108" s="1653"/>
      <c r="U108" s="1653"/>
      <c r="V108" s="1653"/>
      <c r="W108" s="1654"/>
      <c r="X108" s="2174"/>
      <c r="Y108" s="2174"/>
      <c r="Z108" s="2175"/>
      <c r="AA108" s="1676"/>
      <c r="AB108" s="1676"/>
      <c r="AC108" s="2176" t="s">
        <v>186</v>
      </c>
      <c r="AD108" s="2177"/>
      <c r="AE108" s="1675"/>
      <c r="AF108" s="1673"/>
      <c r="AG108" s="1673"/>
    </row>
    <row r="109" spans="1:33" s="880" customFormat="1" ht="11.25" customHeight="1">
      <c r="A109" s="1637"/>
      <c r="B109" s="1648" t="s">
        <v>144</v>
      </c>
      <c r="C109" s="157" t="s">
        <v>187</v>
      </c>
      <c r="D109" s="157"/>
      <c r="E109" s="1638"/>
      <c r="F109" s="1638"/>
      <c r="G109" s="1638"/>
      <c r="H109" s="1638"/>
      <c r="I109" s="1638"/>
      <c r="J109" s="1638"/>
      <c r="K109" s="1638"/>
      <c r="L109" s="1638"/>
      <c r="M109" s="1638"/>
      <c r="N109" s="1638"/>
      <c r="O109" s="1638"/>
      <c r="P109" s="1638"/>
      <c r="Q109" s="1638"/>
      <c r="R109" s="2171"/>
      <c r="S109" s="1638"/>
      <c r="T109" s="2163"/>
      <c r="U109" s="2163"/>
      <c r="V109" s="2163"/>
      <c r="W109" s="2159"/>
      <c r="X109" s="1658"/>
      <c r="Y109" s="2120">
        <v>29</v>
      </c>
      <c r="Z109" s="2101"/>
      <c r="AA109" s="2102"/>
      <c r="AB109" s="2102"/>
      <c r="AC109" s="2102"/>
      <c r="AD109" s="2103"/>
      <c r="AE109" s="1675"/>
      <c r="AF109" s="1673"/>
      <c r="AG109" s="1673"/>
    </row>
    <row r="110" spans="1:33" s="880" customFormat="1" ht="11.25" customHeight="1">
      <c r="A110" s="1637"/>
      <c r="B110" s="343"/>
      <c r="C110" s="343" t="s">
        <v>188</v>
      </c>
      <c r="D110" s="343"/>
      <c r="E110" s="1638"/>
      <c r="F110" s="1638"/>
      <c r="G110" s="1638"/>
      <c r="H110" s="1638"/>
      <c r="I110" s="1638"/>
      <c r="J110" s="1638"/>
      <c r="K110" s="1638"/>
      <c r="L110" s="1638"/>
      <c r="M110" s="1638"/>
      <c r="N110" s="1638"/>
      <c r="O110" s="1638"/>
      <c r="P110" s="1638"/>
      <c r="Q110" s="1638"/>
      <c r="R110" s="2171"/>
      <c r="S110" s="1638"/>
      <c r="T110" s="2163"/>
      <c r="U110" s="2163"/>
      <c r="V110" s="2163"/>
      <c r="W110" s="2160"/>
      <c r="X110" s="1658"/>
      <c r="Y110" s="2120"/>
      <c r="Z110" s="2104"/>
      <c r="AA110" s="2105"/>
      <c r="AB110" s="2105"/>
      <c r="AC110" s="2105"/>
      <c r="AD110" s="2106"/>
      <c r="AE110" s="1675"/>
      <c r="AF110" s="1673"/>
      <c r="AG110" s="1673"/>
    </row>
    <row r="111" spans="1:33" s="880" customFormat="1" ht="11.25" customHeight="1">
      <c r="A111" s="1637"/>
      <c r="B111" s="157"/>
      <c r="C111" s="368"/>
      <c r="D111" s="368"/>
      <c r="E111" s="1638"/>
      <c r="F111" s="1638"/>
      <c r="G111" s="1638"/>
      <c r="H111" s="1638"/>
      <c r="I111" s="1638"/>
      <c r="J111" s="1638"/>
      <c r="K111" s="1638"/>
      <c r="L111" s="1638"/>
      <c r="M111" s="1638"/>
      <c r="N111" s="1638"/>
      <c r="O111" s="1638"/>
      <c r="P111" s="1638"/>
      <c r="Q111" s="1638"/>
      <c r="R111" s="1638"/>
      <c r="S111" s="1638"/>
      <c r="T111" s="1501"/>
      <c r="U111" s="1501"/>
      <c r="V111" s="1501"/>
      <c r="W111" s="1652"/>
      <c r="X111" s="1652"/>
      <c r="Y111" s="1677"/>
      <c r="Z111" s="1652"/>
      <c r="AA111" s="1662"/>
      <c r="AB111" s="1663"/>
      <c r="AC111" s="1664"/>
      <c r="AD111" s="1664"/>
      <c r="AE111" s="1675"/>
      <c r="AF111" s="1673"/>
      <c r="AG111" s="1673"/>
    </row>
    <row r="112" spans="1:33" s="880" customFormat="1" ht="11.25" customHeight="1">
      <c r="A112" s="1637"/>
      <c r="B112" s="1648" t="s">
        <v>148</v>
      </c>
      <c r="C112" s="157" t="s">
        <v>189</v>
      </c>
      <c r="D112" s="157"/>
      <c r="E112" s="1638"/>
      <c r="F112" s="1638"/>
      <c r="G112" s="1638"/>
      <c r="H112" s="1638"/>
      <c r="I112" s="1638"/>
      <c r="J112" s="1638"/>
      <c r="K112" s="1638"/>
      <c r="L112" s="1638"/>
      <c r="M112" s="1638"/>
      <c r="N112" s="1638"/>
      <c r="O112" s="1638"/>
      <c r="P112" s="1638"/>
      <c r="Q112" s="1638"/>
      <c r="R112" s="1638"/>
      <c r="S112" s="1638"/>
      <c r="T112" s="1659"/>
      <c r="U112" s="1659"/>
      <c r="V112" s="1659"/>
      <c r="W112" s="1660"/>
      <c r="X112" s="1658"/>
      <c r="Y112" s="2120">
        <v>30</v>
      </c>
      <c r="Z112" s="2101"/>
      <c r="AA112" s="2102"/>
      <c r="AB112" s="2102"/>
      <c r="AC112" s="2102"/>
      <c r="AD112" s="2103"/>
      <c r="AE112" s="1675"/>
      <c r="AF112" s="1673"/>
      <c r="AG112" s="1673"/>
    </row>
    <row r="113" spans="1:33" s="880" customFormat="1" ht="11.25" customHeight="1">
      <c r="A113" s="1637"/>
      <c r="B113" s="343"/>
      <c r="C113" s="343" t="s">
        <v>190</v>
      </c>
      <c r="D113" s="343"/>
      <c r="E113" s="1638"/>
      <c r="F113" s="1638"/>
      <c r="G113" s="1638"/>
      <c r="H113" s="1638"/>
      <c r="I113" s="1638"/>
      <c r="J113" s="1638"/>
      <c r="K113" s="1638"/>
      <c r="L113" s="1638"/>
      <c r="M113" s="1638"/>
      <c r="N113" s="1638"/>
      <c r="O113" s="1638"/>
      <c r="P113" s="1638"/>
      <c r="Q113" s="1638"/>
      <c r="R113" s="1638"/>
      <c r="S113" s="1638"/>
      <c r="T113" s="1659"/>
      <c r="U113" s="1659"/>
      <c r="V113" s="1659"/>
      <c r="W113" s="1661"/>
      <c r="X113" s="1658"/>
      <c r="Y113" s="2120"/>
      <c r="Z113" s="2104"/>
      <c r="AA113" s="2105"/>
      <c r="AB113" s="2105"/>
      <c r="AC113" s="2105"/>
      <c r="AD113" s="2106"/>
      <c r="AE113" s="1675"/>
      <c r="AF113" s="1673"/>
      <c r="AG113" s="1673"/>
    </row>
    <row r="114" spans="1:33" s="880" customFormat="1" ht="11.25" customHeight="1">
      <c r="A114" s="1637"/>
      <c r="B114" s="157"/>
      <c r="C114" s="368"/>
      <c r="D114" s="368"/>
      <c r="E114" s="1638"/>
      <c r="F114" s="1638"/>
      <c r="G114" s="1638"/>
      <c r="H114" s="1638"/>
      <c r="I114" s="1638"/>
      <c r="J114" s="1638"/>
      <c r="K114" s="1638"/>
      <c r="L114" s="1638"/>
      <c r="M114" s="1638"/>
      <c r="N114" s="1638"/>
      <c r="O114" s="1638"/>
      <c r="P114" s="1638"/>
      <c r="Q114" s="1638"/>
      <c r="R114" s="1638"/>
      <c r="S114" s="1638"/>
      <c r="T114" s="1501"/>
      <c r="U114" s="1501"/>
      <c r="V114" s="1501"/>
      <c r="W114" s="1652"/>
      <c r="X114" s="1652"/>
      <c r="Y114" s="1652"/>
      <c r="Z114" s="1652"/>
      <c r="AA114" s="1662"/>
      <c r="AB114" s="1663"/>
      <c r="AC114" s="1664"/>
      <c r="AD114" s="1664"/>
      <c r="AE114" s="1675"/>
      <c r="AF114" s="1673"/>
      <c r="AG114" s="1673"/>
    </row>
    <row r="115" spans="1:33" s="880" customFormat="1" ht="11.25" customHeight="1">
      <c r="A115" s="1637"/>
      <c r="B115" s="1648" t="s">
        <v>191</v>
      </c>
      <c r="C115" s="157" t="s">
        <v>192</v>
      </c>
      <c r="D115" s="157"/>
      <c r="E115" s="1638"/>
      <c r="F115" s="1638"/>
      <c r="G115" s="1638"/>
      <c r="H115" s="1638"/>
      <c r="I115" s="1638"/>
      <c r="J115" s="1638"/>
      <c r="K115" s="1638"/>
      <c r="L115" s="1638"/>
      <c r="M115" s="1638"/>
      <c r="N115" s="1638"/>
      <c r="O115" s="1638"/>
      <c r="P115" s="1638"/>
      <c r="Q115" s="1638"/>
      <c r="R115" s="1638"/>
      <c r="S115" s="1638"/>
      <c r="T115" s="1659"/>
      <c r="U115" s="1659"/>
      <c r="V115" s="1659"/>
      <c r="W115" s="1660"/>
      <c r="X115" s="1658"/>
      <c r="Y115" s="2120">
        <v>72</v>
      </c>
      <c r="Z115" s="2101"/>
      <c r="AA115" s="2102"/>
      <c r="AB115" s="2102"/>
      <c r="AC115" s="2102"/>
      <c r="AD115" s="2103"/>
      <c r="AE115" s="1675"/>
      <c r="AF115" s="1673"/>
      <c r="AG115" s="1673"/>
    </row>
    <row r="116" spans="1:33" s="880" customFormat="1" ht="11.25" customHeight="1">
      <c r="A116" s="1637"/>
      <c r="B116" s="343"/>
      <c r="C116" s="343" t="s">
        <v>193</v>
      </c>
      <c r="D116" s="343"/>
      <c r="E116" s="1638"/>
      <c r="F116" s="1638"/>
      <c r="G116" s="1638"/>
      <c r="H116" s="1638"/>
      <c r="I116" s="1638"/>
      <c r="J116" s="1638"/>
      <c r="K116" s="1638"/>
      <c r="L116" s="1638"/>
      <c r="M116" s="1638"/>
      <c r="N116" s="1638"/>
      <c r="O116" s="1638"/>
      <c r="P116" s="1638"/>
      <c r="Q116" s="1638"/>
      <c r="R116" s="1638"/>
      <c r="S116" s="1638"/>
      <c r="T116" s="1659"/>
      <c r="U116" s="1659"/>
      <c r="V116" s="1659"/>
      <c r="W116" s="1661"/>
      <c r="X116" s="1658"/>
      <c r="Y116" s="2120"/>
      <c r="Z116" s="2104"/>
      <c r="AA116" s="2105"/>
      <c r="AB116" s="2105"/>
      <c r="AC116" s="2105"/>
      <c r="AD116" s="2106"/>
      <c r="AE116" s="1675"/>
      <c r="AF116" s="1673"/>
      <c r="AG116" s="1673"/>
    </row>
    <row r="117" spans="1:33" s="880" customFormat="1" ht="11.25" customHeight="1">
      <c r="A117" s="1637"/>
      <c r="B117" s="157"/>
      <c r="C117" s="368"/>
      <c r="D117" s="368"/>
      <c r="E117" s="1638"/>
      <c r="F117" s="1638"/>
      <c r="G117" s="1638"/>
      <c r="H117" s="1638"/>
      <c r="I117" s="1638"/>
      <c r="J117" s="1638"/>
      <c r="K117" s="1638"/>
      <c r="L117" s="1638"/>
      <c r="M117" s="1638"/>
      <c r="N117" s="1638"/>
      <c r="O117" s="1638"/>
      <c r="P117" s="1638"/>
      <c r="Q117" s="1638"/>
      <c r="R117" s="1638"/>
      <c r="S117" s="1638"/>
      <c r="T117" s="1501"/>
      <c r="U117" s="1501"/>
      <c r="V117" s="1501"/>
      <c r="W117" s="1652"/>
      <c r="X117" s="1652"/>
      <c r="Y117" s="1652"/>
      <c r="Z117" s="1652"/>
      <c r="AA117" s="1662"/>
      <c r="AB117" s="1663"/>
      <c r="AC117" s="1664"/>
      <c r="AD117" s="1664"/>
      <c r="AE117" s="1675"/>
      <c r="AF117" s="1673"/>
      <c r="AG117" s="1673"/>
    </row>
    <row r="118" spans="1:33" s="880" customFormat="1" ht="11.25" customHeight="1">
      <c r="A118" s="1637"/>
      <c r="B118" s="157"/>
      <c r="C118" s="368"/>
      <c r="D118" s="368"/>
      <c r="E118" s="1638"/>
      <c r="F118" s="1638"/>
      <c r="G118" s="1638"/>
      <c r="H118" s="1638"/>
      <c r="I118" s="1638"/>
      <c r="J118" s="1638"/>
      <c r="K118" s="1638"/>
      <c r="L118" s="1638"/>
      <c r="M118" s="1638"/>
      <c r="N118" s="1638"/>
      <c r="O118" s="1638"/>
      <c r="P118" s="1638"/>
      <c r="Q118" s="1638"/>
      <c r="R118" s="1638"/>
      <c r="S118" s="1638"/>
      <c r="T118" s="1501"/>
      <c r="U118" s="1501"/>
      <c r="V118" s="1501"/>
      <c r="W118" s="1652"/>
      <c r="X118" s="1652"/>
      <c r="Y118" s="1652"/>
      <c r="Z118" s="1652"/>
      <c r="AA118" s="1662"/>
      <c r="AB118" s="1663"/>
      <c r="AC118" s="1664"/>
      <c r="AD118" s="1664"/>
      <c r="AE118" s="1675"/>
      <c r="AF118" s="1673"/>
      <c r="AG118" s="1673"/>
    </row>
    <row r="119" spans="1:33" s="880" customFormat="1" ht="9.75" customHeight="1">
      <c r="A119" s="1639"/>
      <c r="B119" s="1640"/>
      <c r="C119" s="1641"/>
      <c r="D119" s="1641"/>
      <c r="E119" s="1642"/>
      <c r="F119" s="1642"/>
      <c r="G119" s="1642"/>
      <c r="H119" s="1642"/>
      <c r="I119" s="1642"/>
      <c r="J119" s="1642"/>
      <c r="K119" s="1642"/>
      <c r="L119" s="1642"/>
      <c r="M119" s="1642"/>
      <c r="N119" s="1642"/>
      <c r="O119" s="1642"/>
      <c r="P119" s="1642"/>
      <c r="Q119" s="1642"/>
      <c r="R119" s="1642"/>
      <c r="S119" s="1642"/>
      <c r="T119" s="1655"/>
      <c r="U119" s="1655"/>
      <c r="V119" s="1655"/>
      <c r="W119" s="1656"/>
      <c r="X119" s="1656"/>
      <c r="Y119" s="1656"/>
      <c r="Z119" s="1656"/>
      <c r="AA119" s="1668"/>
      <c r="AB119" s="1669"/>
      <c r="AC119" s="1670"/>
      <c r="AD119" s="1670"/>
      <c r="AE119" s="1678"/>
      <c r="AF119" s="1673"/>
      <c r="AG119" s="1673"/>
    </row>
    <row r="120" spans="1:33" s="880" customFormat="1" ht="9.75" customHeight="1">
      <c r="A120" s="1568"/>
      <c r="B120" s="44"/>
      <c r="C120" s="47"/>
      <c r="D120" s="47"/>
      <c r="E120" s="51"/>
      <c r="F120" s="51"/>
      <c r="G120" s="51"/>
      <c r="H120" s="51"/>
      <c r="I120" s="51"/>
      <c r="J120" s="51"/>
      <c r="K120" s="51"/>
      <c r="L120" s="51"/>
      <c r="M120" s="51"/>
      <c r="N120" s="51"/>
      <c r="O120" s="51"/>
      <c r="P120" s="51"/>
      <c r="Q120" s="51"/>
      <c r="R120" s="51"/>
      <c r="S120" s="51"/>
      <c r="T120" s="70"/>
      <c r="U120" s="70"/>
      <c r="V120" s="70"/>
      <c r="W120" s="49"/>
      <c r="X120" s="49"/>
      <c r="Y120" s="49"/>
      <c r="Z120" s="49"/>
      <c r="AA120" s="216"/>
      <c r="AB120" s="221"/>
      <c r="AC120" s="1674"/>
      <c r="AD120" s="1674"/>
      <c r="AE120" s="1672"/>
      <c r="AF120" s="1673"/>
      <c r="AG120" s="1673"/>
    </row>
    <row r="121" spans="1:33" s="880" customFormat="1" ht="12">
      <c r="A121" s="1567">
        <v>1.8</v>
      </c>
      <c r="B121" s="44" t="s">
        <v>194</v>
      </c>
      <c r="C121" s="75"/>
      <c r="D121" s="47"/>
      <c r="E121" s="51"/>
      <c r="F121" s="51"/>
      <c r="G121" s="51"/>
      <c r="H121" s="51"/>
      <c r="I121" s="51"/>
      <c r="J121" s="51"/>
      <c r="K121" s="51"/>
      <c r="L121" s="51"/>
      <c r="M121" s="51"/>
      <c r="N121" s="51"/>
      <c r="O121" s="51"/>
      <c r="P121" s="51"/>
      <c r="Q121" s="51"/>
      <c r="R121" s="51"/>
      <c r="S121" s="51"/>
      <c r="T121" s="70"/>
      <c r="U121" s="70"/>
      <c r="V121" s="70"/>
      <c r="W121" s="49"/>
      <c r="X121" s="49"/>
      <c r="Y121" s="49"/>
      <c r="Z121" s="49"/>
      <c r="AA121" s="216"/>
      <c r="AB121" s="221"/>
      <c r="AC121" s="1674"/>
      <c r="AD121" s="1674"/>
      <c r="AE121" s="1672"/>
      <c r="AF121" s="1673"/>
      <c r="AG121" s="1673"/>
    </row>
    <row r="122" spans="1:33" s="880" customFormat="1" ht="9.75" customHeight="1">
      <c r="A122" s="1646"/>
      <c r="B122" s="291" t="s">
        <v>195</v>
      </c>
      <c r="C122" s="75"/>
      <c r="D122" s="47"/>
      <c r="E122" s="51"/>
      <c r="F122" s="51"/>
      <c r="G122" s="51"/>
      <c r="H122" s="51"/>
      <c r="I122" s="51"/>
      <c r="J122" s="51"/>
      <c r="K122" s="51"/>
      <c r="L122" s="51"/>
      <c r="M122" s="51"/>
      <c r="N122" s="51"/>
      <c r="O122" s="51"/>
      <c r="P122" s="51"/>
      <c r="Q122" s="51"/>
      <c r="R122" s="51"/>
      <c r="S122" s="51"/>
      <c r="T122" s="70"/>
      <c r="U122" s="70"/>
      <c r="V122" s="70"/>
      <c r="W122" s="49"/>
      <c r="X122" s="49"/>
      <c r="Y122" s="49"/>
      <c r="Z122" s="49"/>
      <c r="AA122" s="216"/>
      <c r="AB122" s="221"/>
      <c r="AC122" s="1674"/>
      <c r="AD122" s="1674"/>
      <c r="AE122" s="1672"/>
      <c r="AF122" s="1673"/>
      <c r="AG122" s="1673"/>
    </row>
    <row r="123" spans="1:33" s="880" customFormat="1" ht="12" customHeight="1">
      <c r="A123" s="1568"/>
      <c r="B123" s="44"/>
      <c r="C123" s="47"/>
      <c r="D123" s="47"/>
      <c r="E123" s="51"/>
      <c r="F123" s="51"/>
      <c r="G123" s="51"/>
      <c r="H123" s="51"/>
      <c r="I123" s="51"/>
      <c r="J123" s="51"/>
      <c r="K123" s="51"/>
      <c r="L123" s="51"/>
      <c r="M123" s="51"/>
      <c r="N123" s="51"/>
      <c r="O123" s="51" t="s">
        <v>47</v>
      </c>
      <c r="P123" s="51"/>
      <c r="Q123" s="51"/>
      <c r="R123" s="51"/>
      <c r="S123" s="51"/>
      <c r="T123" s="70"/>
      <c r="U123" s="70"/>
      <c r="V123" s="70"/>
      <c r="W123" s="49"/>
      <c r="X123" s="49"/>
      <c r="Y123" s="49"/>
      <c r="Z123" s="49"/>
      <c r="AA123" s="1679"/>
      <c r="AB123" s="2184" t="s">
        <v>196</v>
      </c>
      <c r="AC123" s="2185"/>
      <c r="AE123" s="1672"/>
      <c r="AF123" s="1673"/>
      <c r="AG123" s="1673"/>
    </row>
    <row r="124" spans="1:33" s="880" customFormat="1" ht="11.25" customHeight="1">
      <c r="A124" s="1568"/>
      <c r="B124" s="99" t="s">
        <v>144</v>
      </c>
      <c r="C124" s="44" t="s">
        <v>3226</v>
      </c>
      <c r="D124" s="47"/>
      <c r="E124" s="51"/>
      <c r="F124" s="51"/>
      <c r="G124" s="51"/>
      <c r="H124" s="51"/>
      <c r="I124" s="51"/>
      <c r="J124" s="51"/>
      <c r="K124" s="51"/>
      <c r="L124" s="51"/>
      <c r="M124" s="51"/>
      <c r="N124" s="51"/>
      <c r="O124" s="51"/>
      <c r="P124" s="51"/>
      <c r="Q124" s="51"/>
      <c r="R124" s="51"/>
      <c r="S124" s="51"/>
      <c r="T124" s="70"/>
      <c r="U124" s="70"/>
      <c r="V124" s="70"/>
      <c r="W124" s="49"/>
      <c r="X124" s="49"/>
      <c r="Y124" s="49"/>
      <c r="Z124" s="49"/>
      <c r="AA124" s="2147"/>
      <c r="AB124" s="2148"/>
      <c r="AC124" s="2149"/>
      <c r="AD124" s="2123" t="s">
        <v>197</v>
      </c>
      <c r="AE124" s="1672"/>
      <c r="AF124" s="1673"/>
      <c r="AG124" s="1673"/>
    </row>
    <row r="125" spans="1:33" s="880" customFormat="1" ht="11.25" customHeight="1">
      <c r="A125" s="1568"/>
      <c r="B125" s="546"/>
      <c r="C125" s="50" t="s">
        <v>3227</v>
      </c>
      <c r="D125" s="47"/>
      <c r="E125" s="51"/>
      <c r="F125" s="51"/>
      <c r="G125" s="51"/>
      <c r="H125" s="51"/>
      <c r="I125" s="51"/>
      <c r="J125" s="51"/>
      <c r="K125" s="51"/>
      <c r="L125" s="51"/>
      <c r="M125" s="51"/>
      <c r="N125" s="51"/>
      <c r="O125" s="51"/>
      <c r="P125" s="51"/>
      <c r="Q125" s="51"/>
      <c r="R125" s="51"/>
      <c r="S125" s="51"/>
      <c r="T125" s="70"/>
      <c r="U125" s="70"/>
      <c r="V125" s="70"/>
      <c r="W125" s="49"/>
      <c r="X125" s="49"/>
      <c r="Y125" s="49"/>
      <c r="Z125" s="49"/>
      <c r="AA125" s="2150"/>
      <c r="AB125" s="2151"/>
      <c r="AC125" s="2152"/>
      <c r="AD125" s="2123"/>
      <c r="AE125" s="1672"/>
      <c r="AF125" s="1673"/>
      <c r="AG125" s="1673"/>
    </row>
    <row r="126" spans="1:33" s="880" customFormat="1" ht="6.75" customHeight="1">
      <c r="A126" s="1568"/>
      <c r="B126" s="546"/>
      <c r="C126" s="50"/>
      <c r="D126" s="47"/>
      <c r="E126" s="51"/>
      <c r="F126" s="51"/>
      <c r="G126" s="51"/>
      <c r="H126" s="51"/>
      <c r="I126" s="51"/>
      <c r="J126" s="51"/>
      <c r="K126" s="51"/>
      <c r="L126" s="51"/>
      <c r="M126" s="51"/>
      <c r="N126" s="51"/>
      <c r="O126" s="51"/>
      <c r="P126" s="51"/>
      <c r="Q126" s="51"/>
      <c r="R126" s="51"/>
      <c r="S126" s="51"/>
      <c r="T126" s="70"/>
      <c r="U126" s="70"/>
      <c r="V126" s="70"/>
      <c r="W126" s="49"/>
      <c r="X126" s="49"/>
      <c r="Y126" s="49"/>
      <c r="Z126" s="49"/>
      <c r="AA126" s="256"/>
      <c r="AB126" s="256"/>
      <c r="AC126" s="256"/>
      <c r="AD126" s="1681"/>
      <c r="AE126" s="1672"/>
      <c r="AF126" s="1673"/>
      <c r="AG126" s="1673"/>
    </row>
    <row r="127" spans="1:33" s="880" customFormat="1" ht="9.75" customHeight="1">
      <c r="A127" s="1568"/>
      <c r="B127" s="99"/>
      <c r="C127" s="47"/>
      <c r="D127" s="47"/>
      <c r="E127" s="51"/>
      <c r="F127" s="51"/>
      <c r="G127" s="51"/>
      <c r="H127" s="51"/>
      <c r="I127" s="51"/>
      <c r="J127" s="51"/>
      <c r="K127" s="51"/>
      <c r="L127" s="51"/>
      <c r="M127" s="51"/>
      <c r="N127" s="51"/>
      <c r="O127" s="51"/>
      <c r="P127" s="51"/>
      <c r="Q127" s="51"/>
      <c r="R127" s="51"/>
      <c r="S127" s="51"/>
      <c r="T127" s="70"/>
      <c r="U127" s="70"/>
      <c r="V127" s="70"/>
      <c r="W127" s="49"/>
      <c r="X127" s="49"/>
      <c r="Y127" s="49"/>
      <c r="Z127" s="49"/>
      <c r="AA127" s="1679"/>
      <c r="AB127" s="2184" t="s">
        <v>198</v>
      </c>
      <c r="AC127" s="2185"/>
      <c r="AE127" s="1672"/>
      <c r="AF127" s="1673"/>
      <c r="AG127" s="1673"/>
    </row>
    <row r="128" spans="1:33" s="880" customFormat="1" ht="11.25" customHeight="1">
      <c r="A128" s="1568"/>
      <c r="B128" s="99" t="s">
        <v>148</v>
      </c>
      <c r="C128" s="44" t="s">
        <v>3229</v>
      </c>
      <c r="D128" s="47"/>
      <c r="E128" s="51"/>
      <c r="F128" s="51"/>
      <c r="G128" s="51"/>
      <c r="H128" s="51"/>
      <c r="I128" s="51"/>
      <c r="J128" s="51"/>
      <c r="K128" s="51"/>
      <c r="L128" s="51"/>
      <c r="M128" s="51"/>
      <c r="N128" s="51"/>
      <c r="O128" s="51"/>
      <c r="P128" s="51"/>
      <c r="Q128" s="51"/>
      <c r="R128" s="51"/>
      <c r="S128" s="51"/>
      <c r="T128" s="70"/>
      <c r="U128" s="70"/>
      <c r="V128" s="70"/>
      <c r="W128" s="49"/>
      <c r="X128" s="49"/>
      <c r="Y128" s="49"/>
      <c r="Z128" s="49"/>
      <c r="AA128" s="2147"/>
      <c r="AB128" s="2148"/>
      <c r="AC128" s="2149"/>
      <c r="AD128" s="2123" t="s">
        <v>197</v>
      </c>
      <c r="AE128" s="1672"/>
      <c r="AF128" s="1673"/>
      <c r="AG128" s="1673"/>
    </row>
    <row r="129" spans="1:33" s="880" customFormat="1" ht="11.25" customHeight="1">
      <c r="A129" s="1568"/>
      <c r="B129" s="50"/>
      <c r="C129" s="50" t="s">
        <v>3228</v>
      </c>
      <c r="D129" s="47"/>
      <c r="E129" s="51"/>
      <c r="F129" s="51"/>
      <c r="G129" s="51"/>
      <c r="H129" s="51"/>
      <c r="I129" s="51"/>
      <c r="J129" s="51"/>
      <c r="K129" s="51"/>
      <c r="L129" s="51"/>
      <c r="M129" s="51"/>
      <c r="N129" s="51"/>
      <c r="O129" s="51"/>
      <c r="P129" s="51"/>
      <c r="Q129" s="51"/>
      <c r="R129" s="51"/>
      <c r="S129" s="51"/>
      <c r="T129" s="70"/>
      <c r="U129" s="70"/>
      <c r="V129" s="70"/>
      <c r="W129" s="49"/>
      <c r="X129" s="49"/>
      <c r="Y129" s="49"/>
      <c r="Z129" s="49"/>
      <c r="AA129" s="2150"/>
      <c r="AB129" s="2151"/>
      <c r="AC129" s="2152"/>
      <c r="AD129" s="2123"/>
      <c r="AE129" s="1672"/>
      <c r="AF129" s="1673"/>
      <c r="AG129" s="1673"/>
    </row>
    <row r="130" spans="1:33" s="880" customFormat="1" ht="14.25" customHeight="1">
      <c r="A130" s="1568"/>
      <c r="B130" s="44"/>
      <c r="C130" s="47"/>
      <c r="D130" s="47"/>
      <c r="E130" s="51"/>
      <c r="F130" s="51"/>
      <c r="G130" s="51"/>
      <c r="H130" s="51"/>
      <c r="I130" s="51"/>
      <c r="J130" s="51"/>
      <c r="K130" s="51"/>
      <c r="L130" s="51"/>
      <c r="M130" s="51"/>
      <c r="N130" s="51"/>
      <c r="O130" s="51"/>
      <c r="P130" s="51"/>
      <c r="Q130" s="51"/>
      <c r="R130" s="51"/>
      <c r="S130" s="51"/>
      <c r="T130" s="70"/>
      <c r="U130" s="70"/>
      <c r="V130" s="70"/>
      <c r="W130" s="2186" t="s">
        <v>199</v>
      </c>
      <c r="X130" s="2187"/>
      <c r="Y130" s="49"/>
      <c r="Z130" s="49"/>
      <c r="AA130" s="216"/>
      <c r="AB130" s="221"/>
      <c r="AC130" s="1674"/>
      <c r="AD130" s="1674"/>
      <c r="AE130" s="1672"/>
      <c r="AF130" s="1673"/>
      <c r="AG130" s="1673"/>
    </row>
    <row r="131" spans="1:33" s="880" customFormat="1" ht="21" customHeight="1">
      <c r="A131" s="1568"/>
      <c r="B131" s="44"/>
      <c r="C131" s="2114"/>
      <c r="D131" s="2115"/>
      <c r="E131" s="2115"/>
      <c r="F131" s="2115"/>
      <c r="G131" s="2115"/>
      <c r="H131" s="2115"/>
      <c r="I131" s="2115"/>
      <c r="J131" s="2115"/>
      <c r="K131" s="2115"/>
      <c r="L131" s="2115"/>
      <c r="M131" s="2115"/>
      <c r="N131" s="2115"/>
      <c r="O131" s="2115"/>
      <c r="P131" s="2115"/>
      <c r="Q131" s="2115"/>
      <c r="R131" s="2115"/>
      <c r="S131" s="2115"/>
      <c r="T131" s="2115"/>
      <c r="U131" s="2115"/>
      <c r="V131" s="2115"/>
      <c r="W131" s="2115"/>
      <c r="X131" s="2116"/>
      <c r="Y131" s="49"/>
      <c r="Z131" s="49"/>
      <c r="AA131" s="216"/>
      <c r="AB131" s="221"/>
      <c r="AC131" s="1674"/>
      <c r="AD131" s="1674"/>
      <c r="AE131" s="1672"/>
      <c r="AF131" s="1673"/>
      <c r="AG131" s="1673"/>
    </row>
    <row r="132" spans="1:33" s="880" customFormat="1" ht="21" customHeight="1">
      <c r="A132" s="1568"/>
      <c r="B132" s="44"/>
      <c r="C132" s="2126"/>
      <c r="D132" s="2127"/>
      <c r="E132" s="2127"/>
      <c r="F132" s="2127"/>
      <c r="G132" s="2127"/>
      <c r="H132" s="2127"/>
      <c r="I132" s="2127"/>
      <c r="J132" s="2127"/>
      <c r="K132" s="2127"/>
      <c r="L132" s="2127"/>
      <c r="M132" s="2127"/>
      <c r="N132" s="2127"/>
      <c r="O132" s="2127"/>
      <c r="P132" s="2127"/>
      <c r="Q132" s="2127"/>
      <c r="R132" s="2127"/>
      <c r="S132" s="2127"/>
      <c r="T132" s="2127"/>
      <c r="U132" s="2127"/>
      <c r="V132" s="2127"/>
      <c r="W132" s="2127"/>
      <c r="X132" s="2128"/>
      <c r="Y132" s="49"/>
      <c r="Z132" s="49"/>
      <c r="AA132" s="60"/>
      <c r="AB132" s="60"/>
      <c r="AC132" s="60"/>
      <c r="AD132" s="1674"/>
      <c r="AE132" s="1672"/>
      <c r="AF132" s="1673"/>
      <c r="AG132" s="1673"/>
    </row>
    <row r="133" spans="1:33" s="880" customFormat="1" ht="24" customHeight="1">
      <c r="A133" s="1568"/>
      <c r="B133" s="44"/>
      <c r="C133" s="2117"/>
      <c r="D133" s="2118"/>
      <c r="E133" s="2118"/>
      <c r="F133" s="2118"/>
      <c r="G133" s="2118"/>
      <c r="H133" s="2118"/>
      <c r="I133" s="2118"/>
      <c r="J133" s="2118"/>
      <c r="K133" s="2118"/>
      <c r="L133" s="2118"/>
      <c r="M133" s="2118"/>
      <c r="N133" s="2118"/>
      <c r="O133" s="2118"/>
      <c r="P133" s="2118"/>
      <c r="Q133" s="2118"/>
      <c r="R133" s="2118"/>
      <c r="S133" s="2118"/>
      <c r="T133" s="2118"/>
      <c r="U133" s="2118"/>
      <c r="V133" s="2118"/>
      <c r="W133" s="2118"/>
      <c r="X133" s="2119"/>
      <c r="Y133" s="2188"/>
      <c r="Z133" s="2189"/>
      <c r="AA133" s="2190"/>
      <c r="AB133" s="2190"/>
      <c r="AC133" s="2190"/>
      <c r="AD133" s="1674"/>
      <c r="AE133" s="1672"/>
      <c r="AF133" s="1673"/>
      <c r="AG133" s="1673"/>
    </row>
    <row r="134" spans="1:33" s="880" customFormat="1" ht="9.75" customHeight="1">
      <c r="A134" s="1568"/>
      <c r="B134" s="44"/>
      <c r="C134" s="47"/>
      <c r="D134" s="47"/>
      <c r="E134" s="51"/>
      <c r="F134" s="51"/>
      <c r="G134" s="51"/>
      <c r="H134" s="51"/>
      <c r="I134" s="51"/>
      <c r="J134" s="51"/>
      <c r="K134" s="51"/>
      <c r="L134" s="51"/>
      <c r="M134" s="51"/>
      <c r="N134" s="51"/>
      <c r="O134" s="51"/>
      <c r="P134" s="51"/>
      <c r="Q134" s="51"/>
      <c r="R134" s="51"/>
      <c r="S134" s="51"/>
      <c r="T134" s="70"/>
      <c r="U134" s="70"/>
      <c r="V134" s="70"/>
      <c r="W134" s="49"/>
      <c r="X134" s="49"/>
      <c r="Y134" s="49"/>
      <c r="Z134" s="49"/>
      <c r="AA134" s="216"/>
      <c r="AB134" s="221"/>
      <c r="AC134" s="1674"/>
      <c r="AD134" s="1674"/>
      <c r="AE134" s="1672"/>
      <c r="AF134" s="1673"/>
      <c r="AG134" s="1673"/>
    </row>
    <row r="135" spans="1:33" s="880" customFormat="1" ht="9.75" customHeight="1">
      <c r="A135" s="1568"/>
      <c r="B135" s="44"/>
      <c r="C135" s="47"/>
      <c r="D135" s="47"/>
      <c r="E135" s="51"/>
      <c r="F135" s="51"/>
      <c r="G135" s="51"/>
      <c r="H135" s="51"/>
      <c r="I135" s="51"/>
      <c r="J135" s="51"/>
      <c r="K135" s="51"/>
      <c r="L135" s="51"/>
      <c r="M135" s="51"/>
      <c r="N135" s="51"/>
      <c r="O135" s="51"/>
      <c r="P135" s="51"/>
      <c r="Q135" s="51"/>
      <c r="R135" s="51"/>
      <c r="S135" s="51"/>
      <c r="T135" s="70"/>
      <c r="U135" s="70"/>
      <c r="V135" s="70"/>
      <c r="W135" s="49"/>
      <c r="X135" s="49"/>
      <c r="Y135" s="49"/>
      <c r="Z135" s="49"/>
      <c r="AA135" s="216"/>
      <c r="AB135" s="221"/>
      <c r="AC135" s="1674"/>
      <c r="AD135" s="1674"/>
      <c r="AE135" s="1672"/>
      <c r="AF135" s="1673"/>
      <c r="AG135" s="1673"/>
    </row>
    <row r="136" spans="1:33" s="880" customFormat="1" ht="9.75" customHeight="1">
      <c r="A136" s="1568"/>
      <c r="B136" s="99"/>
      <c r="C136" s="47"/>
      <c r="D136" s="47"/>
      <c r="E136" s="51"/>
      <c r="F136" s="51"/>
      <c r="G136" s="51"/>
      <c r="H136" s="51"/>
      <c r="I136" s="51"/>
      <c r="J136" s="51"/>
      <c r="K136" s="51"/>
      <c r="L136" s="51"/>
      <c r="M136" s="51"/>
      <c r="N136" s="51"/>
      <c r="O136" s="51"/>
      <c r="P136" s="51"/>
      <c r="Q136" s="51"/>
      <c r="R136" s="51"/>
      <c r="S136" s="51"/>
      <c r="T136" s="70"/>
      <c r="U136" s="70"/>
      <c r="V136" s="70"/>
      <c r="W136" s="49"/>
      <c r="X136" s="49"/>
      <c r="Y136" s="49"/>
      <c r="Z136" s="49"/>
      <c r="AA136" s="1679"/>
      <c r="AB136" s="2184" t="s">
        <v>200</v>
      </c>
      <c r="AC136" s="2185"/>
      <c r="AE136" s="1672"/>
      <c r="AF136" s="1673"/>
      <c r="AG136" s="1673"/>
    </row>
    <row r="137" spans="1:33" s="880" customFormat="1" ht="11.25" customHeight="1">
      <c r="A137" s="1568"/>
      <c r="B137" s="99" t="s">
        <v>191</v>
      </c>
      <c r="C137" s="44" t="s">
        <v>201</v>
      </c>
      <c r="D137" s="47"/>
      <c r="E137" s="51"/>
      <c r="F137" s="51"/>
      <c r="G137" s="51"/>
      <c r="H137" s="51"/>
      <c r="I137" s="51"/>
      <c r="J137" s="51"/>
      <c r="K137" s="51"/>
      <c r="L137" s="51"/>
      <c r="M137" s="51"/>
      <c r="N137" s="51"/>
      <c r="O137" s="51"/>
      <c r="P137" s="51"/>
      <c r="Q137" s="51"/>
      <c r="R137" s="51"/>
      <c r="S137" s="51"/>
      <c r="T137" s="70"/>
      <c r="U137" s="70"/>
      <c r="V137" s="70"/>
      <c r="W137" s="49"/>
      <c r="X137" s="49"/>
      <c r="Y137" s="49"/>
      <c r="Z137" s="49"/>
      <c r="AA137" s="2147"/>
      <c r="AB137" s="2148"/>
      <c r="AC137" s="2149"/>
      <c r="AD137" s="2123" t="s">
        <v>197</v>
      </c>
      <c r="AE137" s="1672"/>
      <c r="AF137" s="1673"/>
      <c r="AG137" s="1673"/>
    </row>
    <row r="138" spans="1:33" s="880" customFormat="1" ht="11.25" customHeight="1">
      <c r="A138" s="1568"/>
      <c r="B138" s="50"/>
      <c r="C138" s="50" t="s">
        <v>202</v>
      </c>
      <c r="D138" s="47"/>
      <c r="E138" s="51"/>
      <c r="F138" s="51"/>
      <c r="G138" s="51"/>
      <c r="H138" s="51"/>
      <c r="I138" s="51"/>
      <c r="J138" s="51"/>
      <c r="K138" s="51"/>
      <c r="L138" s="51"/>
      <c r="M138" s="51"/>
      <c r="N138" s="51"/>
      <c r="O138" s="51"/>
      <c r="P138" s="51"/>
      <c r="Q138" s="51"/>
      <c r="R138" s="51"/>
      <c r="S138" s="51"/>
      <c r="T138" s="70"/>
      <c r="U138" s="70"/>
      <c r="V138" s="70"/>
      <c r="W138" s="49"/>
      <c r="X138" s="49"/>
      <c r="Y138" s="49"/>
      <c r="Z138" s="49"/>
      <c r="AA138" s="2150"/>
      <c r="AB138" s="2151"/>
      <c r="AC138" s="2152"/>
      <c r="AD138" s="2123"/>
      <c r="AE138" s="1672"/>
      <c r="AF138" s="1673"/>
      <c r="AG138" s="1673"/>
    </row>
    <row r="139" spans="1:33" s="880" customFormat="1" ht="14.25" customHeight="1">
      <c r="A139" s="1568"/>
      <c r="B139" s="44"/>
      <c r="C139" s="47"/>
      <c r="D139" s="47"/>
      <c r="E139" s="51"/>
      <c r="F139" s="51"/>
      <c r="G139" s="51"/>
      <c r="H139" s="51"/>
      <c r="I139" s="51"/>
      <c r="J139" s="51"/>
      <c r="K139" s="51"/>
      <c r="L139" s="51"/>
      <c r="M139" s="51"/>
      <c r="N139" s="51"/>
      <c r="O139" s="51"/>
      <c r="P139" s="51"/>
      <c r="Q139" s="51"/>
      <c r="R139" s="51"/>
      <c r="S139" s="51"/>
      <c r="T139" s="70"/>
      <c r="U139" s="70"/>
      <c r="V139" s="70"/>
      <c r="W139" s="2186" t="s">
        <v>203</v>
      </c>
      <c r="X139" s="2187"/>
      <c r="Y139" s="49"/>
      <c r="Z139" s="49"/>
      <c r="AA139" s="216"/>
      <c r="AB139" s="221"/>
      <c r="AC139" s="1674"/>
      <c r="AD139" s="1674"/>
      <c r="AE139" s="1672"/>
      <c r="AF139" s="1673"/>
      <c r="AG139" s="1673"/>
    </row>
    <row r="140" spans="1:33" s="880" customFormat="1" ht="21" customHeight="1">
      <c r="A140" s="1568"/>
      <c r="B140" s="44"/>
      <c r="C140" s="2114"/>
      <c r="D140" s="2115"/>
      <c r="E140" s="2115"/>
      <c r="F140" s="2115"/>
      <c r="G140" s="2115"/>
      <c r="H140" s="2115"/>
      <c r="I140" s="2115"/>
      <c r="J140" s="2115"/>
      <c r="K140" s="2115"/>
      <c r="L140" s="2115"/>
      <c r="M140" s="2115"/>
      <c r="N140" s="2115"/>
      <c r="O140" s="2115"/>
      <c r="P140" s="2115"/>
      <c r="Q140" s="2115"/>
      <c r="R140" s="2115"/>
      <c r="S140" s="2115"/>
      <c r="T140" s="2115"/>
      <c r="U140" s="2115"/>
      <c r="V140" s="2115"/>
      <c r="W140" s="2115"/>
      <c r="X140" s="2116"/>
      <c r="Y140" s="49"/>
      <c r="Z140" s="49"/>
      <c r="AA140" s="216"/>
      <c r="AB140" s="221"/>
      <c r="AC140" s="1674"/>
      <c r="AD140" s="1674"/>
      <c r="AE140" s="1672"/>
      <c r="AF140" s="1673"/>
      <c r="AG140" s="1673"/>
    </row>
    <row r="141" spans="1:33" s="880" customFormat="1" ht="21" customHeight="1">
      <c r="A141" s="1568"/>
      <c r="B141" s="44"/>
      <c r="C141" s="2126"/>
      <c r="D141" s="2127"/>
      <c r="E141" s="2127"/>
      <c r="F141" s="2127"/>
      <c r="G141" s="2127"/>
      <c r="H141" s="2127"/>
      <c r="I141" s="2127"/>
      <c r="J141" s="2127"/>
      <c r="K141" s="2127"/>
      <c r="L141" s="2127"/>
      <c r="M141" s="2127"/>
      <c r="N141" s="2127"/>
      <c r="O141" s="2127"/>
      <c r="P141" s="2127"/>
      <c r="Q141" s="2127"/>
      <c r="R141" s="2127"/>
      <c r="S141" s="2127"/>
      <c r="T141" s="2127"/>
      <c r="U141" s="2127"/>
      <c r="V141" s="2127"/>
      <c r="W141" s="2127"/>
      <c r="X141" s="2128"/>
      <c r="Y141" s="49"/>
      <c r="Z141" s="49"/>
      <c r="AA141" s="60"/>
      <c r="AB141" s="60"/>
      <c r="AC141" s="60"/>
      <c r="AD141" s="1674"/>
      <c r="AE141" s="1672"/>
      <c r="AF141" s="1673"/>
      <c r="AG141" s="1673"/>
    </row>
    <row r="142" spans="1:33" s="880" customFormat="1" ht="24" customHeight="1">
      <c r="A142" s="1568"/>
      <c r="B142" s="44"/>
      <c r="C142" s="2117"/>
      <c r="D142" s="2118"/>
      <c r="E142" s="2118"/>
      <c r="F142" s="2118"/>
      <c r="G142" s="2118"/>
      <c r="H142" s="2118"/>
      <c r="I142" s="2118"/>
      <c r="J142" s="2118"/>
      <c r="K142" s="2118"/>
      <c r="L142" s="2118"/>
      <c r="M142" s="2118"/>
      <c r="N142" s="2118"/>
      <c r="O142" s="2118"/>
      <c r="P142" s="2118"/>
      <c r="Q142" s="2118"/>
      <c r="R142" s="2118"/>
      <c r="S142" s="2118"/>
      <c r="T142" s="2118"/>
      <c r="U142" s="2118"/>
      <c r="V142" s="2118"/>
      <c r="W142" s="2118"/>
      <c r="X142" s="2119"/>
      <c r="AE142" s="1672"/>
      <c r="AF142" s="1673"/>
      <c r="AG142" s="1673"/>
    </row>
    <row r="143" spans="1:33" s="880" customFormat="1" ht="22.5" customHeight="1">
      <c r="A143" s="1568"/>
      <c r="B143" s="44"/>
      <c r="C143" s="47"/>
      <c r="D143" s="47"/>
      <c r="E143" s="51"/>
      <c r="F143" s="51"/>
      <c r="G143" s="51"/>
      <c r="H143" s="51"/>
      <c r="I143" s="51"/>
      <c r="J143" s="51"/>
      <c r="K143" s="51"/>
      <c r="L143" s="51"/>
      <c r="M143" s="51"/>
      <c r="N143" s="51"/>
      <c r="O143" s="51"/>
      <c r="P143" s="51"/>
      <c r="Q143" s="51"/>
      <c r="R143" s="51"/>
      <c r="S143" s="51"/>
      <c r="T143" s="70"/>
      <c r="U143" s="70"/>
      <c r="V143" s="70"/>
      <c r="W143" s="49"/>
      <c r="X143" s="49"/>
      <c r="Y143" s="2189" t="s">
        <v>204</v>
      </c>
      <c r="Z143" s="2191"/>
      <c r="AA143" s="2192"/>
      <c r="AB143" s="2193"/>
      <c r="AC143" s="2194"/>
      <c r="AD143" s="1674" t="s">
        <v>197</v>
      </c>
      <c r="AE143" s="1672"/>
      <c r="AF143" s="1673"/>
      <c r="AG143" s="1673"/>
    </row>
    <row r="144" spans="1:33" s="880" customFormat="1" ht="11.25" customHeight="1">
      <c r="A144" s="1568"/>
      <c r="B144" s="44"/>
      <c r="C144" s="47"/>
      <c r="D144" s="47"/>
      <c r="E144" s="51"/>
      <c r="F144" s="51"/>
      <c r="G144" s="51"/>
      <c r="H144" s="51"/>
      <c r="I144" s="51"/>
      <c r="J144" s="51"/>
      <c r="K144" s="51"/>
      <c r="L144" s="51"/>
      <c r="M144" s="51"/>
      <c r="N144" s="51"/>
      <c r="O144" s="51"/>
      <c r="P144" s="51"/>
      <c r="Q144" s="51"/>
      <c r="R144" s="51"/>
      <c r="S144" s="51"/>
      <c r="T144" s="70"/>
      <c r="U144" s="70"/>
      <c r="V144" s="70"/>
      <c r="W144" s="49"/>
      <c r="X144" s="49"/>
      <c r="Y144" s="1686"/>
      <c r="Z144" s="1686"/>
      <c r="AA144" s="1687"/>
      <c r="AB144" s="1687"/>
      <c r="AC144" s="1687"/>
      <c r="AD144" s="1674"/>
      <c r="AE144" s="1672"/>
      <c r="AF144" s="1673"/>
      <c r="AG144" s="1673"/>
    </row>
    <row r="145" spans="1:33" s="880" customFormat="1" ht="11.25" customHeight="1">
      <c r="A145" s="1637"/>
      <c r="B145" s="157"/>
      <c r="C145" s="368"/>
      <c r="D145" s="368"/>
      <c r="E145" s="1638"/>
      <c r="F145" s="1638"/>
      <c r="G145" s="1638"/>
      <c r="H145" s="1638"/>
      <c r="I145" s="1638"/>
      <c r="J145" s="1638"/>
      <c r="K145" s="1638"/>
      <c r="L145" s="1638"/>
      <c r="M145" s="1638"/>
      <c r="N145" s="1638"/>
      <c r="O145" s="1638"/>
      <c r="P145" s="1638"/>
      <c r="Q145" s="1638"/>
      <c r="R145" s="1638"/>
      <c r="S145" s="1638"/>
      <c r="T145" s="1501"/>
      <c r="U145" s="1501"/>
      <c r="V145" s="1501"/>
      <c r="W145" s="1652"/>
      <c r="X145" s="1652"/>
      <c r="Y145" s="1652"/>
      <c r="Z145" s="1652"/>
      <c r="AA145" s="1662"/>
      <c r="AB145" s="1663"/>
      <c r="AC145" s="1664"/>
      <c r="AD145" s="1664"/>
      <c r="AE145" s="1675"/>
      <c r="AF145" s="1673"/>
      <c r="AG145" s="1673"/>
    </row>
    <row r="146" spans="1:33" s="880" customFormat="1" ht="11.25" customHeight="1">
      <c r="A146" s="1637"/>
      <c r="B146" s="157" t="s">
        <v>139</v>
      </c>
      <c r="C146" s="368"/>
      <c r="D146" s="156"/>
      <c r="E146" s="1638"/>
      <c r="F146" s="1638"/>
      <c r="G146" s="1638"/>
      <c r="H146" s="1638"/>
      <c r="I146" s="1638"/>
      <c r="J146" s="1638"/>
      <c r="K146" s="1638"/>
      <c r="L146" s="1638"/>
      <c r="M146" s="1638"/>
      <c r="N146" s="1638"/>
      <c r="O146" s="1638"/>
      <c r="P146" s="1638"/>
      <c r="Q146" s="1638"/>
      <c r="R146" s="1638"/>
      <c r="S146" s="1638"/>
      <c r="T146" s="1501"/>
      <c r="U146" s="1501"/>
      <c r="V146" s="1501"/>
      <c r="W146" s="1652"/>
      <c r="X146" s="1652"/>
      <c r="Y146" s="1652"/>
      <c r="Z146" s="1652"/>
      <c r="AA146" s="1662"/>
      <c r="AB146" s="1663"/>
      <c r="AC146" s="1664"/>
      <c r="AD146" s="1664"/>
      <c r="AE146" s="1675"/>
      <c r="AF146" s="1673"/>
      <c r="AG146" s="1673"/>
    </row>
    <row r="147" spans="1:33" s="880" customFormat="1" ht="11.25" customHeight="1">
      <c r="A147" s="1637"/>
      <c r="B147" s="343" t="s">
        <v>140</v>
      </c>
      <c r="C147" s="368"/>
      <c r="D147" s="156"/>
      <c r="E147" s="1638"/>
      <c r="F147" s="1638"/>
      <c r="G147" s="1638"/>
      <c r="H147" s="1638"/>
      <c r="I147" s="1638"/>
      <c r="J147" s="1638"/>
      <c r="K147" s="1638"/>
      <c r="L147" s="1638"/>
      <c r="M147" s="1638"/>
      <c r="N147" s="1638"/>
      <c r="O147" s="1638"/>
      <c r="P147" s="1638"/>
      <c r="Q147" s="1638"/>
      <c r="R147" s="1638"/>
      <c r="S147" s="1638"/>
      <c r="T147" s="1501"/>
      <c r="U147" s="1501"/>
      <c r="V147" s="1501"/>
      <c r="W147" s="1652"/>
      <c r="X147" s="1652"/>
      <c r="Y147" s="1652"/>
      <c r="Z147" s="1652"/>
      <c r="AA147" s="1662"/>
      <c r="AB147" s="1663"/>
      <c r="AC147" s="1664"/>
      <c r="AD147" s="1664"/>
      <c r="AE147" s="1675"/>
      <c r="AF147" s="1673"/>
      <c r="AG147" s="1673"/>
    </row>
    <row r="148" spans="1:33" s="880" customFormat="1" ht="6" customHeight="1">
      <c r="A148" s="1637"/>
      <c r="B148" s="343"/>
      <c r="C148" s="368"/>
      <c r="D148" s="156"/>
      <c r="E148" s="1638"/>
      <c r="F148" s="1638"/>
      <c r="G148" s="1638"/>
      <c r="H148" s="1638"/>
      <c r="I148" s="1638"/>
      <c r="J148" s="1638"/>
      <c r="K148" s="1638"/>
      <c r="L148" s="1638"/>
      <c r="M148" s="1638"/>
      <c r="N148" s="1638"/>
      <c r="O148" s="1638"/>
      <c r="P148" s="1638"/>
      <c r="Q148" s="1638"/>
      <c r="R148" s="1638"/>
      <c r="S148" s="1638"/>
      <c r="T148" s="1501"/>
      <c r="U148" s="1501"/>
      <c r="V148" s="1501"/>
      <c r="W148" s="1652"/>
      <c r="X148" s="1652"/>
      <c r="Y148" s="1652"/>
      <c r="Z148" s="1652"/>
      <c r="AA148" s="1662"/>
      <c r="AB148" s="1663"/>
      <c r="AC148" s="1664"/>
      <c r="AD148" s="1664"/>
      <c r="AE148" s="1675"/>
      <c r="AF148" s="1673"/>
      <c r="AG148" s="1673"/>
    </row>
    <row r="149" spans="1:33" s="880" customFormat="1" ht="11.25" customHeight="1">
      <c r="A149" s="1637"/>
      <c r="B149" s="1648" t="s">
        <v>144</v>
      </c>
      <c r="C149" s="157" t="s">
        <v>205</v>
      </c>
      <c r="D149" s="156"/>
      <c r="E149" s="1638"/>
      <c r="F149" s="1638"/>
      <c r="G149" s="1638"/>
      <c r="H149" s="1638"/>
      <c r="I149" s="1638"/>
      <c r="J149" s="1638"/>
      <c r="K149" s="1638"/>
      <c r="L149" s="1638"/>
      <c r="M149" s="1638"/>
      <c r="N149" s="1638"/>
      <c r="O149" s="1638"/>
      <c r="P149" s="1638"/>
      <c r="Q149" s="1638"/>
      <c r="R149" s="1638"/>
      <c r="S149" s="1638"/>
      <c r="T149" s="1501"/>
      <c r="U149" s="1501"/>
      <c r="V149" s="1501"/>
      <c r="W149" s="1652"/>
      <c r="X149" s="1652"/>
      <c r="Y149" s="1652"/>
      <c r="Z149" s="1652"/>
      <c r="AA149" s="1662"/>
      <c r="AB149" s="1663"/>
      <c r="AC149" s="1664"/>
      <c r="AD149" s="1664"/>
      <c r="AE149" s="1675"/>
      <c r="AF149" s="1673"/>
      <c r="AG149" s="1673"/>
    </row>
    <row r="150" spans="1:33" s="880" customFormat="1" ht="11.25" customHeight="1">
      <c r="A150" s="1637"/>
      <c r="B150" s="1648"/>
      <c r="C150" s="343" t="s">
        <v>206</v>
      </c>
      <c r="D150" s="156"/>
      <c r="E150" s="1638"/>
      <c r="F150" s="1638"/>
      <c r="G150" s="1638"/>
      <c r="H150" s="1638"/>
      <c r="I150" s="1638"/>
      <c r="J150" s="1638"/>
      <c r="K150" s="1638"/>
      <c r="L150" s="1638"/>
      <c r="M150" s="1638"/>
      <c r="N150" s="1638"/>
      <c r="O150" s="1638"/>
      <c r="P150" s="1638"/>
      <c r="Q150" s="1638"/>
      <c r="R150" s="1638"/>
      <c r="S150" s="1638"/>
      <c r="T150" s="1501"/>
      <c r="U150" s="1501"/>
      <c r="V150" s="1501"/>
      <c r="W150" s="1652"/>
      <c r="X150" s="1652"/>
      <c r="Y150" s="1652"/>
      <c r="Z150" s="1652"/>
      <c r="AA150" s="1662"/>
      <c r="AB150" s="1663"/>
      <c r="AC150" s="1664"/>
      <c r="AD150" s="1664"/>
      <c r="AE150" s="1675"/>
      <c r="AF150" s="1673"/>
      <c r="AG150" s="1673"/>
    </row>
    <row r="151" spans="1:33" s="880" customFormat="1" ht="11.25" customHeight="1">
      <c r="A151" s="1637"/>
      <c r="B151" s="343"/>
      <c r="C151" s="343"/>
      <c r="D151" s="368"/>
      <c r="E151" s="1638"/>
      <c r="F151" s="1638"/>
      <c r="G151" s="1638"/>
      <c r="H151" s="1638"/>
      <c r="I151" s="2173"/>
      <c r="J151" s="2173"/>
      <c r="K151" s="1638"/>
      <c r="L151" s="2173"/>
      <c r="M151" s="2173"/>
      <c r="N151" s="1638"/>
      <c r="O151" s="1638"/>
      <c r="P151" s="2173"/>
      <c r="Q151" s="2173"/>
      <c r="R151" s="2173"/>
      <c r="S151" s="1650"/>
      <c r="T151" s="1653"/>
      <c r="U151" s="1653"/>
      <c r="V151" s="1653"/>
      <c r="W151" s="1654"/>
      <c r="X151" s="2174"/>
      <c r="Y151" s="2174"/>
      <c r="Z151" s="2175"/>
      <c r="AA151" s="1676"/>
      <c r="AB151" s="1676"/>
      <c r="AC151" s="2176" t="s">
        <v>186</v>
      </c>
      <c r="AD151" s="2177"/>
      <c r="AE151" s="1675"/>
      <c r="AF151" s="1673"/>
      <c r="AG151" s="1673"/>
    </row>
    <row r="152" spans="1:33" s="880" customFormat="1" ht="11.25" customHeight="1">
      <c r="A152" s="1637"/>
      <c r="B152" s="1648"/>
      <c r="C152" s="157" t="s">
        <v>207</v>
      </c>
      <c r="D152" s="157" t="s">
        <v>208</v>
      </c>
      <c r="E152" s="1638"/>
      <c r="F152" s="1638"/>
      <c r="G152" s="1638"/>
      <c r="H152" s="1638"/>
      <c r="I152" s="1638"/>
      <c r="J152" s="1638"/>
      <c r="K152" s="1638"/>
      <c r="L152" s="1638"/>
      <c r="M152" s="1638"/>
      <c r="N152" s="1638"/>
      <c r="O152" s="1638"/>
      <c r="P152" s="1638"/>
      <c r="Q152" s="1638"/>
      <c r="R152" s="2171"/>
      <c r="S152" s="1638"/>
      <c r="T152" s="2163"/>
      <c r="U152" s="2163"/>
      <c r="V152" s="2163"/>
      <c r="W152" s="2159"/>
      <c r="X152" s="1658"/>
      <c r="Y152" s="2120">
        <v>34</v>
      </c>
      <c r="Z152" s="2101"/>
      <c r="AA152" s="2102"/>
      <c r="AB152" s="2102"/>
      <c r="AC152" s="2102"/>
      <c r="AD152" s="2103"/>
      <c r="AE152" s="1675"/>
      <c r="AF152" s="1673"/>
      <c r="AG152" s="1673"/>
    </row>
    <row r="153" spans="1:33" s="880" customFormat="1" ht="11.25" customHeight="1">
      <c r="A153" s="1637"/>
      <c r="B153" s="343"/>
      <c r="C153" s="343"/>
      <c r="D153" s="343" t="s">
        <v>208</v>
      </c>
      <c r="E153" s="1638"/>
      <c r="F153" s="1638"/>
      <c r="G153" s="1638"/>
      <c r="H153" s="1638"/>
      <c r="I153" s="1638"/>
      <c r="J153" s="1638"/>
      <c r="K153" s="1638"/>
      <c r="L153" s="1638"/>
      <c r="M153" s="1638"/>
      <c r="N153" s="1638"/>
      <c r="O153" s="1638"/>
      <c r="P153" s="1638"/>
      <c r="Q153" s="1638"/>
      <c r="R153" s="2171"/>
      <c r="S153" s="1638"/>
      <c r="T153" s="2163"/>
      <c r="U153" s="2163"/>
      <c r="V153" s="2163"/>
      <c r="W153" s="2160"/>
      <c r="X153" s="1658"/>
      <c r="Y153" s="2120"/>
      <c r="Z153" s="2104"/>
      <c r="AA153" s="2105"/>
      <c r="AB153" s="2105"/>
      <c r="AC153" s="2105"/>
      <c r="AD153" s="2106"/>
      <c r="AE153" s="1675"/>
      <c r="AF153" s="1673"/>
      <c r="AG153" s="1673"/>
    </row>
    <row r="154" spans="1:33" s="880" customFormat="1" ht="11.25" customHeight="1">
      <c r="A154" s="1637"/>
      <c r="B154" s="157"/>
      <c r="C154" s="368"/>
      <c r="D154" s="368"/>
      <c r="E154" s="1638"/>
      <c r="F154" s="1638"/>
      <c r="G154" s="1638"/>
      <c r="H154" s="1638"/>
      <c r="I154" s="1638"/>
      <c r="J154" s="1638"/>
      <c r="K154" s="1638"/>
      <c r="L154" s="1638"/>
      <c r="M154" s="1638"/>
      <c r="N154" s="1638"/>
      <c r="O154" s="1638"/>
      <c r="P154" s="1638"/>
      <c r="Q154" s="1638"/>
      <c r="R154" s="1638"/>
      <c r="S154" s="1638"/>
      <c r="T154" s="1501"/>
      <c r="U154" s="1501"/>
      <c r="V154" s="1501"/>
      <c r="W154" s="1652"/>
      <c r="X154" s="1652"/>
      <c r="Y154" s="1677"/>
      <c r="Z154" s="1652"/>
      <c r="AA154" s="1662"/>
      <c r="AB154" s="1663"/>
      <c r="AC154" s="1664"/>
      <c r="AD154" s="1664"/>
      <c r="AE154" s="1675"/>
      <c r="AF154" s="1673"/>
      <c r="AG154" s="1673"/>
    </row>
    <row r="155" spans="1:33" s="880" customFormat="1" ht="11.25" customHeight="1">
      <c r="A155" s="1637"/>
      <c r="B155" s="1648"/>
      <c r="C155" s="157" t="s">
        <v>209</v>
      </c>
      <c r="D155" s="157" t="s">
        <v>210</v>
      </c>
      <c r="E155" s="1638"/>
      <c r="F155" s="1638"/>
      <c r="G155" s="1638"/>
      <c r="H155" s="1638"/>
      <c r="I155" s="1638"/>
      <c r="J155" s="1638"/>
      <c r="K155" s="1638"/>
      <c r="L155" s="1638"/>
      <c r="M155" s="1638"/>
      <c r="N155" s="1638"/>
      <c r="O155" s="1638"/>
      <c r="P155" s="1638"/>
      <c r="Q155" s="1638"/>
      <c r="R155" s="1638"/>
      <c r="S155" s="1638"/>
      <c r="T155" s="1659"/>
      <c r="U155" s="1659"/>
      <c r="V155" s="1659"/>
      <c r="W155" s="1660"/>
      <c r="X155" s="1658"/>
      <c r="Y155" s="2120">
        <v>75</v>
      </c>
      <c r="Z155" s="2101"/>
      <c r="AA155" s="2102"/>
      <c r="AB155" s="2102"/>
      <c r="AC155" s="2102"/>
      <c r="AD155" s="2103"/>
      <c r="AE155" s="1675"/>
      <c r="AF155" s="1673"/>
      <c r="AG155" s="1673"/>
    </row>
    <row r="156" spans="1:33" s="880" customFormat="1" ht="11.25" customHeight="1">
      <c r="A156" s="1637"/>
      <c r="B156" s="343"/>
      <c r="C156" s="343"/>
      <c r="D156" s="343" t="s">
        <v>210</v>
      </c>
      <c r="E156" s="1638"/>
      <c r="F156" s="1638"/>
      <c r="G156" s="1638"/>
      <c r="H156" s="1638"/>
      <c r="I156" s="1638"/>
      <c r="J156" s="1638"/>
      <c r="K156" s="1638"/>
      <c r="L156" s="1638"/>
      <c r="M156" s="1638"/>
      <c r="N156" s="1638"/>
      <c r="O156" s="1638"/>
      <c r="P156" s="1638"/>
      <c r="Q156" s="1638"/>
      <c r="R156" s="1638"/>
      <c r="S156" s="1638"/>
      <c r="T156" s="1659"/>
      <c r="U156" s="1659"/>
      <c r="V156" s="1659"/>
      <c r="W156" s="1661"/>
      <c r="X156" s="1658"/>
      <c r="Y156" s="2120"/>
      <c r="Z156" s="2104"/>
      <c r="AA156" s="2105"/>
      <c r="AB156" s="2105"/>
      <c r="AC156" s="2105"/>
      <c r="AD156" s="2106"/>
      <c r="AE156" s="1675"/>
      <c r="AF156" s="1673"/>
      <c r="AG156" s="1673"/>
    </row>
    <row r="157" spans="1:33" s="880" customFormat="1" ht="11.25" customHeight="1">
      <c r="A157" s="1637"/>
      <c r="B157" s="157"/>
      <c r="C157" s="368"/>
      <c r="D157" s="368"/>
      <c r="E157" s="1638"/>
      <c r="F157" s="1638"/>
      <c r="G157" s="1638"/>
      <c r="H157" s="1638"/>
      <c r="I157" s="1638"/>
      <c r="J157" s="1638"/>
      <c r="K157" s="1638"/>
      <c r="L157" s="1638"/>
      <c r="M157" s="1638"/>
      <c r="N157" s="1638"/>
      <c r="O157" s="1638"/>
      <c r="P157" s="1638"/>
      <c r="Q157" s="1638"/>
      <c r="R157" s="1638"/>
      <c r="S157" s="1638"/>
      <c r="T157" s="1501"/>
      <c r="U157" s="1501"/>
      <c r="V157" s="1501"/>
      <c r="W157" s="1652"/>
      <c r="X157" s="1652"/>
      <c r="Y157" s="1652"/>
      <c r="Z157" s="1652"/>
      <c r="AA157" s="1662"/>
      <c r="AB157" s="1663"/>
      <c r="AC157" s="1664"/>
      <c r="AD157" s="1664"/>
      <c r="AE157" s="1675"/>
      <c r="AF157" s="1673"/>
      <c r="AG157" s="1673"/>
    </row>
    <row r="158" spans="1:33" s="880" customFormat="1" ht="11.25" customHeight="1">
      <c r="A158" s="1637"/>
      <c r="B158" s="1648" t="s">
        <v>144</v>
      </c>
      <c r="C158" s="157" t="s">
        <v>211</v>
      </c>
      <c r="D158" s="156"/>
      <c r="E158" s="1638"/>
      <c r="F158" s="1638"/>
      <c r="G158" s="1638"/>
      <c r="H158" s="1638"/>
      <c r="I158" s="1638"/>
      <c r="J158" s="1638"/>
      <c r="K158" s="1638"/>
      <c r="L158" s="1638"/>
      <c r="M158" s="1638"/>
      <c r="N158" s="1638"/>
      <c r="O158" s="1638"/>
      <c r="P158" s="1638"/>
      <c r="Q158" s="1638"/>
      <c r="R158" s="1638"/>
      <c r="S158" s="1638"/>
      <c r="T158" s="1501"/>
      <c r="U158" s="1501"/>
      <c r="V158" s="1501"/>
      <c r="W158" s="1652"/>
      <c r="X158" s="1652"/>
      <c r="Y158" s="1652"/>
      <c r="Z158" s="1652"/>
      <c r="AA158" s="1662"/>
      <c r="AB158" s="1663"/>
      <c r="AC158" s="1664"/>
      <c r="AD158" s="1664"/>
      <c r="AE158" s="1675"/>
      <c r="AF158" s="1673"/>
      <c r="AG158" s="1673"/>
    </row>
    <row r="159" spans="1:33" s="880" customFormat="1" ht="11.25" customHeight="1">
      <c r="A159" s="1637"/>
      <c r="B159" s="1648"/>
      <c r="C159" s="343" t="s">
        <v>212</v>
      </c>
      <c r="D159" s="156"/>
      <c r="E159" s="1638"/>
      <c r="F159" s="1638"/>
      <c r="G159" s="1638"/>
      <c r="H159" s="1638"/>
      <c r="I159" s="1638"/>
      <c r="J159" s="1638"/>
      <c r="K159" s="1638"/>
      <c r="L159" s="1638"/>
      <c r="M159" s="1638"/>
      <c r="N159" s="1638"/>
      <c r="O159" s="1638"/>
      <c r="P159" s="1638"/>
      <c r="Q159" s="1638"/>
      <c r="R159" s="1638"/>
      <c r="S159" s="1638"/>
      <c r="T159" s="1501"/>
      <c r="U159" s="1501"/>
      <c r="V159" s="1501"/>
      <c r="W159" s="1652"/>
      <c r="X159" s="1652"/>
      <c r="Y159" s="1652"/>
      <c r="Z159" s="1652"/>
      <c r="AA159" s="1662"/>
      <c r="AB159" s="1663"/>
      <c r="AC159" s="1664"/>
      <c r="AD159" s="1664"/>
      <c r="AE159" s="1675"/>
      <c r="AF159" s="1673"/>
      <c r="AG159" s="1673"/>
    </row>
    <row r="160" spans="1:33" s="880" customFormat="1" ht="11.25" customHeight="1">
      <c r="A160" s="1637"/>
      <c r="B160" s="343"/>
      <c r="C160" s="343"/>
      <c r="D160" s="368"/>
      <c r="E160" s="1638"/>
      <c r="F160" s="1638"/>
      <c r="G160" s="1638"/>
      <c r="H160" s="1638"/>
      <c r="I160" s="2173"/>
      <c r="J160" s="2173"/>
      <c r="K160" s="1638"/>
      <c r="L160" s="2173"/>
      <c r="M160" s="2173"/>
      <c r="N160" s="1638"/>
      <c r="O160" s="1638"/>
      <c r="P160" s="2173"/>
      <c r="Q160" s="2173"/>
      <c r="R160" s="2173"/>
      <c r="S160" s="1650"/>
      <c r="T160" s="1653"/>
      <c r="U160" s="1653"/>
      <c r="V160" s="1653"/>
      <c r="W160" s="1654"/>
      <c r="X160" s="2174"/>
      <c r="Y160" s="2174"/>
      <c r="Z160" s="2175"/>
      <c r="AA160" s="1676"/>
      <c r="AB160" s="1676"/>
      <c r="AC160" s="2177"/>
      <c r="AD160" s="2177"/>
      <c r="AE160" s="1675"/>
      <c r="AF160" s="1673"/>
      <c r="AG160" s="1673"/>
    </row>
    <row r="161" spans="1:33" s="880" customFormat="1" ht="11.25" customHeight="1">
      <c r="A161" s="1637"/>
      <c r="B161" s="1648"/>
      <c r="C161" s="157" t="s">
        <v>207</v>
      </c>
      <c r="D161" s="157" t="s">
        <v>208</v>
      </c>
      <c r="E161" s="1638"/>
      <c r="F161" s="1638"/>
      <c r="G161" s="1638"/>
      <c r="H161" s="1638"/>
      <c r="I161" s="1638"/>
      <c r="J161" s="1638"/>
      <c r="K161" s="1638"/>
      <c r="L161" s="1638"/>
      <c r="M161" s="1638"/>
      <c r="N161" s="1638"/>
      <c r="O161" s="1638"/>
      <c r="P161" s="1638"/>
      <c r="Q161" s="1638"/>
      <c r="R161" s="2171"/>
      <c r="S161" s="1638"/>
      <c r="T161" s="2163"/>
      <c r="U161" s="2163"/>
      <c r="V161" s="2163"/>
      <c r="W161" s="2159"/>
      <c r="X161" s="1658"/>
      <c r="Y161" s="2120">
        <v>76</v>
      </c>
      <c r="Z161" s="2101"/>
      <c r="AA161" s="2102"/>
      <c r="AB161" s="2102"/>
      <c r="AC161" s="2102"/>
      <c r="AD161" s="2103"/>
      <c r="AE161" s="1675"/>
      <c r="AF161" s="1673"/>
      <c r="AG161" s="1673"/>
    </row>
    <row r="162" spans="1:33" s="880" customFormat="1" ht="11.25" customHeight="1">
      <c r="A162" s="1637"/>
      <c r="B162" s="343"/>
      <c r="C162" s="343"/>
      <c r="D162" s="343" t="s">
        <v>208</v>
      </c>
      <c r="E162" s="1638"/>
      <c r="F162" s="1638"/>
      <c r="G162" s="1638"/>
      <c r="H162" s="1638"/>
      <c r="I162" s="1638"/>
      <c r="J162" s="1638"/>
      <c r="K162" s="1638"/>
      <c r="L162" s="1638"/>
      <c r="M162" s="1638"/>
      <c r="N162" s="1638"/>
      <c r="O162" s="1638"/>
      <c r="P162" s="1638"/>
      <c r="Q162" s="1638"/>
      <c r="R162" s="2171"/>
      <c r="S162" s="1638"/>
      <c r="T162" s="2163"/>
      <c r="U162" s="2163"/>
      <c r="V162" s="2163"/>
      <c r="W162" s="2160"/>
      <c r="X162" s="1658"/>
      <c r="Y162" s="2120"/>
      <c r="Z162" s="2104"/>
      <c r="AA162" s="2105"/>
      <c r="AB162" s="2105"/>
      <c r="AC162" s="2105"/>
      <c r="AD162" s="2106"/>
      <c r="AE162" s="1675"/>
      <c r="AF162" s="1673"/>
      <c r="AG162" s="1673"/>
    </row>
    <row r="163" spans="1:33" s="880" customFormat="1" ht="11.25" customHeight="1">
      <c r="A163" s="1637"/>
      <c r="B163" s="157"/>
      <c r="C163" s="368"/>
      <c r="D163" s="368"/>
      <c r="E163" s="1638"/>
      <c r="F163" s="1638"/>
      <c r="G163" s="1638"/>
      <c r="H163" s="1638"/>
      <c r="I163" s="1638"/>
      <c r="J163" s="1638"/>
      <c r="K163" s="1638"/>
      <c r="L163" s="1638"/>
      <c r="M163" s="1638"/>
      <c r="N163" s="1638"/>
      <c r="O163" s="1638"/>
      <c r="P163" s="1638"/>
      <c r="Q163" s="1638"/>
      <c r="R163" s="1638"/>
      <c r="S163" s="1638"/>
      <c r="T163" s="1501"/>
      <c r="U163" s="1501"/>
      <c r="V163" s="1501"/>
      <c r="W163" s="1652"/>
      <c r="X163" s="1652"/>
      <c r="Y163" s="1677"/>
      <c r="Z163" s="1652"/>
      <c r="AA163" s="1662"/>
      <c r="AB163" s="1663"/>
      <c r="AC163" s="1664"/>
      <c r="AD163" s="1664"/>
      <c r="AE163" s="1675"/>
      <c r="AF163" s="1673"/>
      <c r="AG163" s="1673"/>
    </row>
    <row r="164" spans="1:33" s="880" customFormat="1" ht="11.25" customHeight="1">
      <c r="A164" s="1637"/>
      <c r="B164" s="1648"/>
      <c r="C164" s="157" t="s">
        <v>209</v>
      </c>
      <c r="D164" s="157" t="s">
        <v>210</v>
      </c>
      <c r="E164" s="1638"/>
      <c r="F164" s="1638"/>
      <c r="G164" s="1638"/>
      <c r="H164" s="1638"/>
      <c r="I164" s="1638"/>
      <c r="J164" s="1638"/>
      <c r="K164" s="1638"/>
      <c r="L164" s="1638"/>
      <c r="M164" s="1638"/>
      <c r="N164" s="1638"/>
      <c r="O164" s="1638"/>
      <c r="P164" s="1638"/>
      <c r="Q164" s="1638"/>
      <c r="R164" s="1638"/>
      <c r="S164" s="1638"/>
      <c r="T164" s="1659"/>
      <c r="U164" s="1659"/>
      <c r="V164" s="1659"/>
      <c r="W164" s="1660"/>
      <c r="X164" s="1658"/>
      <c r="Y164" s="2120">
        <v>77</v>
      </c>
      <c r="Z164" s="2101"/>
      <c r="AA164" s="2102"/>
      <c r="AB164" s="2102"/>
      <c r="AC164" s="2102"/>
      <c r="AD164" s="2103"/>
      <c r="AE164" s="1675"/>
      <c r="AF164" s="1673"/>
      <c r="AG164" s="1673"/>
    </row>
    <row r="165" spans="1:33" s="880" customFormat="1" ht="11.25" customHeight="1">
      <c r="A165" s="1637"/>
      <c r="B165" s="343"/>
      <c r="C165" s="343"/>
      <c r="D165" s="343" t="s">
        <v>210</v>
      </c>
      <c r="E165" s="1638"/>
      <c r="F165" s="1638"/>
      <c r="G165" s="1638"/>
      <c r="H165" s="1638"/>
      <c r="I165" s="1638"/>
      <c r="J165" s="1638"/>
      <c r="K165" s="1638"/>
      <c r="L165" s="1638"/>
      <c r="M165" s="1638"/>
      <c r="N165" s="1638"/>
      <c r="O165" s="1638"/>
      <c r="P165" s="1638"/>
      <c r="Q165" s="1638"/>
      <c r="R165" s="1638"/>
      <c r="S165" s="1638"/>
      <c r="T165" s="1659"/>
      <c r="U165" s="1659"/>
      <c r="V165" s="1659"/>
      <c r="W165" s="1661"/>
      <c r="X165" s="1658"/>
      <c r="Y165" s="2120"/>
      <c r="Z165" s="2104"/>
      <c r="AA165" s="2105"/>
      <c r="AB165" s="2105"/>
      <c r="AC165" s="2105"/>
      <c r="AD165" s="2106"/>
      <c r="AE165" s="1675"/>
      <c r="AF165" s="1673"/>
      <c r="AG165" s="1673"/>
    </row>
    <row r="166" spans="1:33" s="880" customFormat="1" ht="9.75" customHeight="1">
      <c r="A166" s="1639"/>
      <c r="B166" s="1640"/>
      <c r="C166" s="1641"/>
      <c r="D166" s="1641"/>
      <c r="E166" s="1642"/>
      <c r="F166" s="1642"/>
      <c r="G166" s="1642"/>
      <c r="H166" s="1642"/>
      <c r="I166" s="1642"/>
      <c r="J166" s="1642"/>
      <c r="K166" s="1642"/>
      <c r="L166" s="1642"/>
      <c r="M166" s="1642"/>
      <c r="N166" s="1642"/>
      <c r="O166" s="1642"/>
      <c r="P166" s="1642"/>
      <c r="Q166" s="1642"/>
      <c r="R166" s="1642"/>
      <c r="S166" s="1642"/>
      <c r="T166" s="1655"/>
      <c r="U166" s="1655"/>
      <c r="V166" s="1655"/>
      <c r="W166" s="1656"/>
      <c r="X166" s="1656"/>
      <c r="Y166" s="1656"/>
      <c r="Z166" s="1656"/>
      <c r="AA166" s="1668"/>
      <c r="AB166" s="1669"/>
      <c r="AC166" s="1670"/>
      <c r="AD166" s="1670"/>
      <c r="AE166" s="1678"/>
      <c r="AF166" s="1673"/>
      <c r="AG166" s="1673"/>
    </row>
    <row r="167" spans="1:33" s="880" customFormat="1" ht="9.75" customHeight="1">
      <c r="A167" s="1568"/>
      <c r="B167" s="44"/>
      <c r="C167" s="47"/>
      <c r="D167" s="47"/>
      <c r="E167" s="51"/>
      <c r="F167" s="51"/>
      <c r="G167" s="51"/>
      <c r="H167" s="51"/>
      <c r="I167" s="51"/>
      <c r="J167" s="51"/>
      <c r="K167" s="51"/>
      <c r="L167" s="51"/>
      <c r="M167" s="51"/>
      <c r="N167" s="51"/>
      <c r="O167" s="51"/>
      <c r="P167" s="51"/>
      <c r="Q167" s="51"/>
      <c r="R167" s="51"/>
      <c r="S167" s="51"/>
      <c r="T167" s="70"/>
      <c r="U167" s="70"/>
      <c r="V167" s="70"/>
      <c r="W167" s="49"/>
      <c r="X167" s="49"/>
      <c r="Y167" s="49"/>
      <c r="Z167" s="49"/>
      <c r="AA167" s="216"/>
      <c r="AB167" s="221"/>
      <c r="AC167" s="1674"/>
      <c r="AD167" s="1674"/>
      <c r="AE167" s="1672"/>
      <c r="AF167" s="1673"/>
      <c r="AG167" s="1673"/>
    </row>
    <row r="168" spans="1:33" s="880" customFormat="1" ht="9.75" customHeight="1">
      <c r="A168" s="1568"/>
      <c r="B168" s="44"/>
      <c r="C168" s="47"/>
      <c r="D168" s="47"/>
      <c r="E168" s="51"/>
      <c r="F168" s="51"/>
      <c r="G168" s="51"/>
      <c r="H168" s="51"/>
      <c r="I168" s="51"/>
      <c r="J168" s="51"/>
      <c r="K168" s="51"/>
      <c r="L168" s="51"/>
      <c r="M168" s="51"/>
      <c r="N168" s="51"/>
      <c r="O168" s="51"/>
      <c r="P168" s="51"/>
      <c r="Q168" s="51"/>
      <c r="R168" s="51"/>
      <c r="S168" s="51"/>
      <c r="T168" s="70"/>
      <c r="U168" s="70"/>
      <c r="V168" s="70"/>
      <c r="W168" s="49"/>
      <c r="X168" s="49"/>
      <c r="Y168" s="49"/>
      <c r="Z168" s="49"/>
      <c r="AA168" s="216"/>
      <c r="AB168" s="221"/>
      <c r="AC168" s="1674"/>
      <c r="AD168" s="1674"/>
      <c r="AE168" s="1672"/>
      <c r="AF168" s="1673"/>
      <c r="AG168" s="1673"/>
    </row>
    <row r="169" spans="1:33" s="880" customFormat="1" ht="9.75" customHeight="1">
      <c r="A169" s="1568"/>
      <c r="B169" s="44"/>
      <c r="C169" s="47"/>
      <c r="D169" s="47"/>
      <c r="E169" s="51"/>
      <c r="F169" s="51"/>
      <c r="G169" s="51"/>
      <c r="H169" s="51"/>
      <c r="I169" s="51"/>
      <c r="J169" s="51"/>
      <c r="K169" s="51"/>
      <c r="L169" s="51"/>
      <c r="M169" s="51"/>
      <c r="N169" s="51"/>
      <c r="O169" s="51"/>
      <c r="P169" s="51"/>
      <c r="Q169" s="51"/>
      <c r="R169" s="51"/>
      <c r="S169" s="51"/>
      <c r="T169" s="70"/>
      <c r="U169" s="70"/>
      <c r="V169" s="70"/>
      <c r="W169" s="49"/>
      <c r="X169" s="49"/>
      <c r="Y169" s="49"/>
      <c r="Z169" s="49"/>
      <c r="AA169" s="216"/>
      <c r="AB169" s="221"/>
      <c r="AC169" s="1674"/>
      <c r="AD169" s="1674"/>
      <c r="AE169" s="1672"/>
      <c r="AF169" s="1673"/>
      <c r="AG169" s="1673"/>
    </row>
    <row r="170" spans="1:33" s="880" customFormat="1" ht="9.75" customHeight="1">
      <c r="A170" s="2166">
        <v>4</v>
      </c>
      <c r="B170" s="2167"/>
      <c r="C170" s="2167"/>
      <c r="D170" s="2167"/>
      <c r="E170" s="2167"/>
      <c r="F170" s="2167"/>
      <c r="G170" s="2167"/>
      <c r="H170" s="2167"/>
      <c r="I170" s="2167"/>
      <c r="J170" s="2167"/>
      <c r="K170" s="2167"/>
      <c r="L170" s="2167"/>
      <c r="M170" s="2167"/>
      <c r="N170" s="2167"/>
      <c r="O170" s="2167"/>
      <c r="P170" s="2167"/>
      <c r="Q170" s="2167"/>
      <c r="R170" s="2167"/>
      <c r="S170" s="2167"/>
      <c r="T170" s="2167"/>
      <c r="U170" s="2167"/>
      <c r="V170" s="2167"/>
      <c r="W170" s="2167"/>
      <c r="X170" s="2167"/>
      <c r="Y170" s="2167"/>
      <c r="Z170" s="2167"/>
      <c r="AA170" s="2167"/>
      <c r="AB170" s="2167"/>
      <c r="AC170" s="2167"/>
      <c r="AD170" s="2167"/>
      <c r="AE170" s="2168"/>
      <c r="AF170" s="1673"/>
      <c r="AG170" s="1673"/>
    </row>
    <row r="171" spans="1:33" s="880" customFormat="1" ht="9.75" customHeight="1">
      <c r="A171" s="1568"/>
      <c r="B171" s="44"/>
      <c r="C171" s="47"/>
      <c r="D171" s="47"/>
      <c r="E171" s="51"/>
      <c r="F171" s="51"/>
      <c r="G171" s="51"/>
      <c r="H171" s="51"/>
      <c r="I171" s="51"/>
      <c r="J171" s="51"/>
      <c r="K171" s="51"/>
      <c r="L171" s="51"/>
      <c r="M171" s="51"/>
      <c r="N171" s="51"/>
      <c r="O171" s="51"/>
      <c r="P171" s="51"/>
      <c r="Q171" s="51"/>
      <c r="R171" s="51"/>
      <c r="S171" s="51"/>
      <c r="T171" s="70"/>
      <c r="U171" s="70"/>
      <c r="V171" s="70"/>
      <c r="W171" s="49"/>
      <c r="X171" s="49"/>
      <c r="Y171" s="49"/>
      <c r="Z171" s="49"/>
      <c r="AA171" s="216"/>
      <c r="AB171" s="221"/>
      <c r="AC171" s="1674"/>
      <c r="AD171" s="1674"/>
      <c r="AE171" s="1672"/>
      <c r="AF171" s="1673"/>
      <c r="AG171" s="1673"/>
    </row>
    <row r="172" spans="1:33" s="880" customFormat="1" ht="9.75" customHeight="1">
      <c r="A172" s="1568"/>
      <c r="B172" s="44"/>
      <c r="C172" s="47"/>
      <c r="D172" s="47"/>
      <c r="E172" s="51"/>
      <c r="F172" s="51"/>
      <c r="G172" s="51"/>
      <c r="H172" s="51"/>
      <c r="I172" s="51"/>
      <c r="J172" s="51"/>
      <c r="K172" s="51"/>
      <c r="L172" s="51"/>
      <c r="M172" s="51"/>
      <c r="N172" s="51"/>
      <c r="O172" s="51"/>
      <c r="P172" s="51"/>
      <c r="Q172" s="51"/>
      <c r="R172" s="51"/>
      <c r="S172" s="51"/>
      <c r="T172" s="70"/>
      <c r="U172" s="70"/>
      <c r="V172" s="70"/>
      <c r="W172" s="49"/>
      <c r="X172" s="49"/>
      <c r="Y172" s="49"/>
      <c r="Z172" s="49"/>
      <c r="AA172" s="216"/>
      <c r="AB172" s="221"/>
      <c r="AC172" s="1674"/>
      <c r="AD172" s="1674"/>
      <c r="AE172" s="1672"/>
      <c r="AF172" s="1673"/>
      <c r="AG172" s="1673"/>
    </row>
    <row r="173" spans="1:33" s="880" customFormat="1" ht="9.75" customHeight="1">
      <c r="A173" s="1568"/>
      <c r="B173" s="44"/>
      <c r="C173" s="47"/>
      <c r="D173" s="47"/>
      <c r="E173" s="51"/>
      <c r="F173" s="2113" t="s">
        <v>182</v>
      </c>
      <c r="G173" s="2113"/>
      <c r="H173" s="2113"/>
      <c r="I173" s="2113"/>
      <c r="J173" s="2113"/>
      <c r="K173" s="2113"/>
      <c r="L173" s="2113"/>
      <c r="M173" s="2113"/>
      <c r="N173" s="2113"/>
      <c r="O173" s="2113"/>
      <c r="P173" s="2113"/>
      <c r="Q173" s="2113"/>
      <c r="R173" s="2113"/>
      <c r="S173" s="2113"/>
      <c r="T173" s="2113"/>
      <c r="U173" s="2113"/>
      <c r="V173" s="2113"/>
      <c r="W173" s="2113"/>
      <c r="X173" s="2113"/>
      <c r="Y173" s="2113"/>
      <c r="Z173" s="2113"/>
      <c r="AA173" s="216"/>
      <c r="AB173" s="221"/>
      <c r="AC173" s="1674"/>
      <c r="AD173" s="1674"/>
      <c r="AE173" s="1672"/>
      <c r="AF173" s="1673"/>
      <c r="AG173" s="1673"/>
    </row>
    <row r="174" spans="1:33" s="880" customFormat="1" ht="9.75" customHeight="1">
      <c r="A174" s="1568"/>
      <c r="B174" s="44"/>
      <c r="C174" s="47"/>
      <c r="D174" s="47"/>
      <c r="E174" s="51"/>
      <c r="F174" s="2113"/>
      <c r="G174" s="2113"/>
      <c r="H174" s="2113"/>
      <c r="I174" s="2113"/>
      <c r="J174" s="2113"/>
      <c r="K174" s="2113"/>
      <c r="L174" s="2113"/>
      <c r="M174" s="2113"/>
      <c r="N174" s="2113"/>
      <c r="O174" s="2113"/>
      <c r="P174" s="2113"/>
      <c r="Q174" s="2113"/>
      <c r="R174" s="2113"/>
      <c r="S174" s="2113"/>
      <c r="T174" s="2113"/>
      <c r="U174" s="2113"/>
      <c r="V174" s="2113"/>
      <c r="W174" s="2113"/>
      <c r="X174" s="2113"/>
      <c r="Y174" s="2113"/>
      <c r="Z174" s="2113"/>
      <c r="AA174" s="216"/>
      <c r="AB174" s="221"/>
      <c r="AC174" s="1674"/>
      <c r="AD174" s="1674"/>
      <c r="AE174" s="1672"/>
      <c r="AF174" s="1673"/>
      <c r="AG174" s="1673"/>
    </row>
    <row r="175" spans="1:33" s="880" customFormat="1" ht="9.75" customHeight="1">
      <c r="A175" s="44"/>
      <c r="B175" s="44"/>
      <c r="C175" s="47"/>
      <c r="D175" s="47"/>
      <c r="E175" s="51"/>
      <c r="F175" s="51"/>
      <c r="G175" s="51"/>
      <c r="H175" s="51"/>
      <c r="I175" s="51"/>
      <c r="J175" s="51"/>
      <c r="K175" s="51"/>
      <c r="L175" s="51"/>
      <c r="M175" s="51"/>
      <c r="N175" s="51"/>
      <c r="O175" s="51"/>
      <c r="P175" s="51"/>
      <c r="Q175" s="51"/>
      <c r="R175" s="51"/>
      <c r="S175" s="51"/>
      <c r="T175" s="70"/>
      <c r="U175" s="70"/>
      <c r="V175" s="70"/>
      <c r="W175" s="49"/>
      <c r="X175" s="49"/>
      <c r="Y175" s="49"/>
      <c r="Z175" s="49"/>
      <c r="AA175" s="216"/>
      <c r="AB175" s="221"/>
      <c r="AC175" s="1674"/>
      <c r="AD175" s="1674"/>
      <c r="AE175" s="1674"/>
      <c r="AF175" s="1673"/>
      <c r="AG175" s="1673"/>
    </row>
    <row r="176" spans="1:33" s="880" customFormat="1" ht="9.75" customHeight="1">
      <c r="A176" s="1568"/>
      <c r="B176" s="44"/>
      <c r="C176" s="47"/>
      <c r="D176" s="47"/>
      <c r="E176" s="51"/>
      <c r="F176" s="51"/>
      <c r="G176" s="51"/>
      <c r="H176" s="51"/>
      <c r="I176" s="51"/>
      <c r="J176" s="51"/>
      <c r="K176" s="51"/>
      <c r="L176" s="51"/>
      <c r="M176" s="51"/>
      <c r="N176" s="51"/>
      <c r="O176" s="51"/>
      <c r="P176" s="51"/>
      <c r="Q176" s="51"/>
      <c r="R176" s="51"/>
      <c r="S176" s="51"/>
      <c r="T176" s="70"/>
      <c r="U176" s="70"/>
      <c r="V176" s="70"/>
      <c r="W176" s="49"/>
      <c r="X176" s="49"/>
      <c r="Y176" s="49"/>
      <c r="Z176" s="49"/>
      <c r="AA176" s="216"/>
      <c r="AB176" s="221"/>
      <c r="AC176" s="1674"/>
      <c r="AD176" s="1674"/>
      <c r="AE176" s="1672"/>
      <c r="AF176" s="1673"/>
      <c r="AG176" s="1673"/>
    </row>
    <row r="177" spans="1:33" s="880" customFormat="1" ht="9.75" customHeight="1">
      <c r="A177" s="1568"/>
      <c r="B177" s="44"/>
      <c r="C177" s="47"/>
      <c r="D177" s="47"/>
      <c r="E177" s="51"/>
      <c r="F177" s="51"/>
      <c r="G177" s="51"/>
      <c r="H177" s="51"/>
      <c r="I177" s="51"/>
      <c r="J177" s="51"/>
      <c r="K177" s="51"/>
      <c r="L177" s="51"/>
      <c r="M177" s="51"/>
      <c r="N177" s="51"/>
      <c r="O177" s="51"/>
      <c r="P177" s="51"/>
      <c r="Q177" s="51"/>
      <c r="R177" s="51"/>
      <c r="S177" s="51"/>
      <c r="T177" s="70"/>
      <c r="U177" s="70"/>
      <c r="V177" s="70"/>
      <c r="W177" s="49"/>
      <c r="X177" s="49"/>
      <c r="Y177" s="49"/>
      <c r="Z177" s="49"/>
      <c r="AA177" s="216"/>
      <c r="AB177" s="221"/>
      <c r="AC177" s="1674"/>
      <c r="AD177" s="1674"/>
      <c r="AE177" s="1672"/>
      <c r="AF177" s="1673"/>
      <c r="AG177" s="1673"/>
    </row>
    <row r="178" spans="1:33" s="880" customFormat="1" ht="9.75" customHeight="1">
      <c r="A178" s="1903" t="s">
        <v>213</v>
      </c>
      <c r="B178" s="65" t="s">
        <v>214</v>
      </c>
      <c r="C178" s="75"/>
      <c r="D178" s="878"/>
      <c r="E178" s="107"/>
      <c r="F178" s="879"/>
      <c r="G178" s="879"/>
      <c r="H178" s="107"/>
      <c r="I178" s="70"/>
      <c r="J178" s="47"/>
      <c r="K178" s="47"/>
      <c r="L178" s="47"/>
      <c r="M178" s="47"/>
      <c r="N178" s="47"/>
      <c r="O178" s="47"/>
      <c r="P178" s="47"/>
      <c r="Q178" s="47"/>
      <c r="R178" s="47"/>
      <c r="S178" s="47"/>
      <c r="T178" s="47"/>
      <c r="U178" s="47"/>
      <c r="AE178" s="1688"/>
      <c r="AF178" s="1673"/>
      <c r="AG178" s="1673"/>
    </row>
    <row r="179" spans="1:33" ht="11.25" customHeight="1">
      <c r="A179" s="1562"/>
      <c r="B179" s="75" t="s">
        <v>215</v>
      </c>
      <c r="C179" s="47"/>
      <c r="D179" s="47"/>
      <c r="E179" s="47"/>
      <c r="F179" s="47"/>
      <c r="G179" s="47"/>
      <c r="H179" s="47"/>
      <c r="I179" s="47"/>
      <c r="J179" s="47"/>
      <c r="K179" s="47"/>
      <c r="L179" s="47"/>
      <c r="M179" s="47"/>
      <c r="N179" s="47"/>
      <c r="O179" s="47"/>
      <c r="P179" s="47"/>
      <c r="Q179" s="47"/>
      <c r="R179" s="47"/>
      <c r="S179" s="47"/>
      <c r="T179" s="47"/>
      <c r="U179" s="47"/>
      <c r="W179" s="47"/>
      <c r="X179" s="47"/>
      <c r="Y179" s="47"/>
      <c r="Z179" s="47"/>
      <c r="AA179" s="47"/>
      <c r="AB179" s="47"/>
      <c r="AC179" s="47"/>
      <c r="AD179" s="47"/>
      <c r="AE179" s="1616"/>
      <c r="AF179" s="1632"/>
      <c r="AG179" s="1693"/>
    </row>
    <row r="180" spans="1:33" ht="6.75" customHeight="1">
      <c r="A180" s="1562"/>
      <c r="B180" s="75"/>
      <c r="C180" s="47"/>
      <c r="D180" s="47"/>
      <c r="E180" s="47"/>
      <c r="F180" s="47"/>
      <c r="G180" s="47"/>
      <c r="H180" s="47"/>
      <c r="I180" s="47"/>
      <c r="J180" s="47"/>
      <c r="K180" s="47"/>
      <c r="L180" s="47"/>
      <c r="M180" s="47"/>
      <c r="N180" s="47"/>
      <c r="O180" s="47"/>
      <c r="P180" s="47"/>
      <c r="Q180" s="47"/>
      <c r="R180" s="47"/>
      <c r="S180" s="47"/>
      <c r="T180" s="47"/>
      <c r="U180" s="47"/>
      <c r="V180" s="52"/>
      <c r="W180" s="47"/>
      <c r="X180" s="47"/>
      <c r="Y180" s="47"/>
      <c r="Z180" s="47"/>
      <c r="AA180" s="47"/>
      <c r="AB180" s="47"/>
      <c r="AC180" s="47"/>
      <c r="AD180" s="47"/>
      <c r="AE180" s="1616"/>
      <c r="AF180" s="1632"/>
      <c r="AG180" s="1694"/>
    </row>
    <row r="181" spans="1:33" ht="6.75" customHeight="1">
      <c r="A181" s="1683"/>
      <c r="B181" s="1684"/>
      <c r="C181" s="44"/>
      <c r="D181" s="47"/>
      <c r="E181" s="47"/>
      <c r="F181" s="47"/>
      <c r="G181" s="47"/>
      <c r="H181" s="47"/>
      <c r="I181" s="47"/>
      <c r="J181" s="47"/>
      <c r="K181" s="47"/>
      <c r="L181" s="47"/>
      <c r="M181" s="47"/>
      <c r="N181" s="47"/>
      <c r="O181" s="47"/>
      <c r="P181" s="47"/>
      <c r="Q181" s="47"/>
      <c r="R181" s="2172"/>
      <c r="S181" s="2094"/>
      <c r="T181" s="67"/>
      <c r="U181" s="218"/>
      <c r="V181" s="1643"/>
      <c r="W181" s="1644"/>
      <c r="X181" s="1644"/>
      <c r="Y181" s="52"/>
      <c r="Z181" s="65"/>
      <c r="AA181" s="65"/>
      <c r="AB181" s="65"/>
      <c r="AC181" s="65"/>
      <c r="AD181" s="2124"/>
      <c r="AE181" s="1689"/>
      <c r="AF181" s="1690"/>
      <c r="AG181" s="1695"/>
    </row>
    <row r="182" spans="1:33" ht="11.25" customHeight="1">
      <c r="A182" s="1683"/>
      <c r="B182" s="1684"/>
      <c r="C182" s="44"/>
      <c r="D182" s="1904" t="s">
        <v>216</v>
      </c>
      <c r="E182" s="47"/>
      <c r="F182" s="47"/>
      <c r="G182" s="47"/>
      <c r="H182" s="47"/>
      <c r="I182" s="47"/>
      <c r="J182" s="47"/>
      <c r="K182" s="47"/>
      <c r="L182" s="47"/>
      <c r="M182" s="47"/>
      <c r="N182" s="47"/>
      <c r="O182" s="47"/>
      <c r="P182" s="47"/>
      <c r="Q182" s="47"/>
      <c r="R182" s="2172"/>
      <c r="S182" s="2094"/>
      <c r="T182" s="67"/>
      <c r="U182" s="218"/>
      <c r="V182" s="1643"/>
      <c r="W182" s="1644"/>
      <c r="X182" s="1644"/>
      <c r="Y182" s="52"/>
      <c r="Z182" s="65"/>
      <c r="AA182" s="65"/>
      <c r="AB182" s="65"/>
      <c r="AC182" s="65"/>
      <c r="AD182" s="2124"/>
      <c r="AE182" s="1689"/>
      <c r="AF182" s="1690"/>
      <c r="AG182" s="1695"/>
    </row>
    <row r="183" spans="1:33" ht="9.75" customHeight="1">
      <c r="A183" s="1683"/>
      <c r="B183" s="1684"/>
      <c r="C183" s="2128">
        <v>1</v>
      </c>
      <c r="D183" s="2178"/>
      <c r="E183" s="2094" t="s">
        <v>217</v>
      </c>
      <c r="F183" s="2094"/>
      <c r="G183" s="47"/>
      <c r="H183" s="47"/>
      <c r="I183" s="47"/>
      <c r="J183" s="2146">
        <v>2</v>
      </c>
      <c r="K183" s="2180"/>
      <c r="L183" s="2095" t="s">
        <v>218</v>
      </c>
      <c r="M183" s="2096"/>
      <c r="N183" s="2096"/>
      <c r="O183" s="47"/>
      <c r="P183" s="47"/>
      <c r="Q183" s="47"/>
      <c r="R183" s="2172"/>
      <c r="S183" s="2094"/>
      <c r="T183" s="67"/>
      <c r="U183" s="218"/>
      <c r="V183" s="1643"/>
      <c r="W183" s="1644"/>
      <c r="X183" s="1644"/>
      <c r="Y183" s="52"/>
      <c r="Z183" s="65"/>
      <c r="AA183" s="65"/>
      <c r="AB183" s="65"/>
      <c r="AC183" s="65"/>
      <c r="AD183" s="2124"/>
      <c r="AE183" s="1689"/>
      <c r="AF183" s="1690"/>
      <c r="AG183" s="1695"/>
    </row>
    <row r="184" spans="1:33" ht="9.75" customHeight="1">
      <c r="A184" s="1683"/>
      <c r="B184" s="1684"/>
      <c r="C184" s="2128"/>
      <c r="D184" s="2179"/>
      <c r="E184" s="2094"/>
      <c r="F184" s="2094"/>
      <c r="G184" s="47"/>
      <c r="H184" s="47"/>
      <c r="I184" s="47"/>
      <c r="J184" s="2146"/>
      <c r="K184" s="2179"/>
      <c r="L184" s="2095"/>
      <c r="M184" s="2096"/>
      <c r="N184" s="2096"/>
      <c r="O184" s="47"/>
      <c r="P184" s="47"/>
      <c r="Q184" s="47"/>
      <c r="R184" s="2172"/>
      <c r="S184" s="2094"/>
      <c r="T184" s="67"/>
      <c r="U184" s="218"/>
      <c r="V184" s="1643"/>
      <c r="W184" s="1644"/>
      <c r="X184" s="1644"/>
      <c r="Y184" s="52"/>
      <c r="Z184" s="65"/>
      <c r="AA184" s="65"/>
      <c r="AB184" s="65"/>
      <c r="AC184" s="65"/>
      <c r="AD184" s="2124"/>
      <c r="AE184" s="1689"/>
      <c r="AF184" s="1690"/>
      <c r="AG184" s="1695"/>
    </row>
    <row r="185" spans="1:33" s="880" customFormat="1" ht="12" customHeight="1">
      <c r="A185" s="1572"/>
      <c r="B185" s="53"/>
      <c r="C185" s="80"/>
      <c r="D185" s="80"/>
      <c r="E185" s="196"/>
      <c r="F185" s="196"/>
      <c r="G185" s="196"/>
      <c r="H185" s="196"/>
      <c r="I185" s="196"/>
      <c r="J185" s="196"/>
      <c r="K185" s="196"/>
      <c r="L185" s="196"/>
      <c r="M185" s="196"/>
      <c r="N185" s="196"/>
      <c r="O185" s="196"/>
      <c r="P185" s="196"/>
      <c r="Q185" s="196"/>
      <c r="R185" s="196"/>
      <c r="S185" s="196"/>
      <c r="T185" s="206"/>
      <c r="U185" s="206"/>
      <c r="V185" s="206"/>
      <c r="W185" s="207"/>
      <c r="X185" s="207"/>
      <c r="Y185" s="207"/>
      <c r="Z185" s="207"/>
      <c r="AA185" s="1680"/>
      <c r="AB185" s="222"/>
      <c r="AC185" s="1691"/>
      <c r="AD185" s="1691"/>
      <c r="AE185" s="1692"/>
      <c r="AF185" s="1673"/>
      <c r="AG185" s="1673"/>
    </row>
    <row r="186" spans="1:33" s="880" customFormat="1" ht="12" customHeight="1">
      <c r="A186" s="1568"/>
      <c r="B186" s="44"/>
      <c r="C186" s="47"/>
      <c r="D186" s="47"/>
      <c r="E186" s="51"/>
      <c r="F186" s="51"/>
      <c r="G186" s="51"/>
      <c r="H186" s="51"/>
      <c r="I186" s="51"/>
      <c r="J186" s="51"/>
      <c r="K186" s="51"/>
      <c r="L186" s="51"/>
      <c r="M186" s="51"/>
      <c r="N186" s="51"/>
      <c r="O186" s="51"/>
      <c r="P186" s="51"/>
      <c r="Q186" s="51"/>
      <c r="R186" s="51"/>
      <c r="S186" s="51"/>
      <c r="T186" s="70"/>
      <c r="U186" s="70"/>
      <c r="V186" s="70"/>
      <c r="W186" s="49"/>
      <c r="X186" s="49"/>
      <c r="Y186" s="49"/>
      <c r="Z186" s="49"/>
      <c r="AA186" s="216"/>
      <c r="AB186" s="221"/>
      <c r="AC186" s="1674"/>
      <c r="AD186" s="1674"/>
      <c r="AE186" s="1672"/>
      <c r="AF186" s="1673"/>
      <c r="AG186" s="1673"/>
    </row>
    <row r="187" spans="1:33" s="880" customFormat="1" ht="9.75" customHeight="1">
      <c r="A187" s="1903" t="s">
        <v>219</v>
      </c>
      <c r="B187" s="65" t="s">
        <v>220</v>
      </c>
      <c r="C187" s="75"/>
      <c r="D187" s="878"/>
      <c r="E187" s="107"/>
      <c r="F187" s="879"/>
      <c r="G187" s="879"/>
      <c r="H187" s="107"/>
      <c r="I187" s="70"/>
      <c r="J187" s="47"/>
      <c r="K187" s="47"/>
      <c r="L187" s="47"/>
      <c r="M187" s="47"/>
      <c r="N187" s="47"/>
      <c r="O187" s="47"/>
      <c r="P187" s="47"/>
      <c r="Q187" s="47"/>
      <c r="R187" s="47"/>
      <c r="S187" s="47"/>
      <c r="T187" s="47"/>
      <c r="U187" s="47"/>
      <c r="AE187" s="1688"/>
      <c r="AF187" s="1673"/>
      <c r="AG187" s="1673"/>
    </row>
    <row r="188" spans="1:33" ht="11.25" customHeight="1">
      <c r="A188" s="1562"/>
      <c r="B188" s="75" t="s">
        <v>221</v>
      </c>
      <c r="C188" s="47"/>
      <c r="D188" s="47"/>
      <c r="E188" s="47"/>
      <c r="F188" s="47"/>
      <c r="G188" s="47"/>
      <c r="H188" s="47"/>
      <c r="I188" s="47"/>
      <c r="J188" s="47"/>
      <c r="K188" s="47"/>
      <c r="L188" s="47"/>
      <c r="M188" s="47"/>
      <c r="N188" s="47"/>
      <c r="O188" s="47"/>
      <c r="P188" s="47"/>
      <c r="Q188" s="47"/>
      <c r="R188" s="47"/>
      <c r="S188" s="47"/>
      <c r="T188" s="47"/>
      <c r="U188" s="47"/>
      <c r="W188" s="47"/>
      <c r="X188" s="47"/>
      <c r="Y188" s="47"/>
      <c r="Z188" s="47"/>
      <c r="AA188" s="47"/>
      <c r="AB188" s="47"/>
      <c r="AC188" s="47"/>
      <c r="AD188" s="47"/>
      <c r="AE188" s="1616"/>
      <c r="AF188" s="1632"/>
      <c r="AG188" s="1693"/>
    </row>
    <row r="189" spans="1:33" ht="6.75" customHeight="1">
      <c r="A189" s="1562"/>
      <c r="B189" s="75"/>
      <c r="C189" s="47"/>
      <c r="D189" s="47"/>
      <c r="E189" s="47"/>
      <c r="F189" s="47"/>
      <c r="G189" s="47"/>
      <c r="H189" s="47"/>
      <c r="I189" s="47"/>
      <c r="J189" s="47"/>
      <c r="K189" s="47"/>
      <c r="L189" s="47"/>
      <c r="M189" s="47"/>
      <c r="N189" s="47"/>
      <c r="O189" s="47"/>
      <c r="P189" s="47"/>
      <c r="Q189" s="47"/>
      <c r="R189" s="47"/>
      <c r="S189" s="47"/>
      <c r="T189" s="47"/>
      <c r="U189" s="47"/>
      <c r="V189" s="52"/>
      <c r="W189" s="47"/>
      <c r="X189" s="47"/>
      <c r="Y189" s="47"/>
      <c r="Z189" s="47"/>
      <c r="AA189" s="47"/>
      <c r="AB189" s="47"/>
      <c r="AC189" s="47"/>
      <c r="AD189" s="47"/>
      <c r="AE189" s="1616"/>
      <c r="AF189" s="1632"/>
      <c r="AG189" s="1694"/>
    </row>
    <row r="190" spans="1:33" ht="6.75" customHeight="1">
      <c r="A190" s="1683"/>
      <c r="B190" s="1684"/>
      <c r="C190" s="44"/>
      <c r="D190" s="47"/>
      <c r="E190" s="47"/>
      <c r="F190" s="47"/>
      <c r="G190" s="47"/>
      <c r="H190" s="47"/>
      <c r="I190" s="47"/>
      <c r="J190" s="47"/>
      <c r="K190" s="47"/>
      <c r="L190" s="47"/>
      <c r="M190" s="47"/>
      <c r="N190" s="47"/>
      <c r="O190" s="47"/>
      <c r="P190" s="47"/>
      <c r="Q190" s="47"/>
      <c r="R190" s="2172"/>
      <c r="S190" s="2094"/>
      <c r="T190" s="67"/>
      <c r="U190" s="218"/>
      <c r="V190" s="1643"/>
      <c r="W190" s="1644"/>
      <c r="X190" s="1644"/>
      <c r="Y190" s="52"/>
      <c r="Z190" s="65"/>
      <c r="AA190" s="65"/>
      <c r="AB190" s="65"/>
      <c r="AC190" s="65"/>
      <c r="AD190" s="2124"/>
      <c r="AE190" s="1689"/>
      <c r="AF190" s="1690"/>
      <c r="AG190" s="1695"/>
    </row>
    <row r="191" spans="1:33" ht="11.25" customHeight="1">
      <c r="A191" s="1683"/>
      <c r="B191" s="1684"/>
      <c r="C191" s="44"/>
      <c r="D191" s="1904" t="s">
        <v>222</v>
      </c>
      <c r="E191" s="47"/>
      <c r="F191" s="47"/>
      <c r="G191" s="47"/>
      <c r="H191" s="47"/>
      <c r="I191" s="47"/>
      <c r="J191" s="47"/>
      <c r="K191" s="47"/>
      <c r="L191" s="47"/>
      <c r="M191" s="47"/>
      <c r="N191" s="47"/>
      <c r="O191" s="47"/>
      <c r="P191" s="47"/>
      <c r="Q191" s="47"/>
      <c r="R191" s="2172"/>
      <c r="S191" s="2094"/>
      <c r="T191" s="67"/>
      <c r="U191" s="218"/>
      <c r="V191" s="1643"/>
      <c r="W191" s="1644"/>
      <c r="X191" s="1644"/>
      <c r="Y191" s="52"/>
      <c r="Z191" s="65"/>
      <c r="AA191" s="65"/>
      <c r="AB191" s="65"/>
      <c r="AC191" s="65"/>
      <c r="AD191" s="2124"/>
      <c r="AE191" s="1689"/>
      <c r="AF191" s="1690"/>
      <c r="AG191" s="1695"/>
    </row>
    <row r="192" spans="1:33" ht="9.75" customHeight="1">
      <c r="A192" s="1683"/>
      <c r="B192" s="1684"/>
      <c r="C192" s="2128">
        <v>1</v>
      </c>
      <c r="D192" s="2178"/>
      <c r="E192" s="2094" t="s">
        <v>217</v>
      </c>
      <c r="F192" s="2094"/>
      <c r="G192" s="47"/>
      <c r="H192" s="47"/>
      <c r="I192" s="47"/>
      <c r="J192" s="2146">
        <v>2</v>
      </c>
      <c r="K192" s="2180"/>
      <c r="L192" s="2095" t="s">
        <v>218</v>
      </c>
      <c r="M192" s="2096"/>
      <c r="N192" s="2096"/>
      <c r="O192" s="47"/>
      <c r="P192" s="47"/>
      <c r="Q192" s="47"/>
      <c r="R192" s="2172"/>
      <c r="S192" s="2094"/>
      <c r="T192" s="67"/>
      <c r="U192" s="218"/>
      <c r="V192" s="1643"/>
      <c r="W192" s="1644"/>
      <c r="X192" s="1644"/>
      <c r="Y192" s="52"/>
      <c r="Z192" s="65"/>
      <c r="AA192" s="65"/>
      <c r="AB192" s="65"/>
      <c r="AC192" s="65"/>
      <c r="AD192" s="2124"/>
      <c r="AE192" s="1689"/>
      <c r="AF192" s="1690"/>
      <c r="AG192" s="1695"/>
    </row>
    <row r="193" spans="1:33" ht="9.75" customHeight="1">
      <c r="A193" s="1683"/>
      <c r="B193" s="1684"/>
      <c r="C193" s="2128"/>
      <c r="D193" s="2179"/>
      <c r="E193" s="2094"/>
      <c r="F193" s="2094"/>
      <c r="G193" s="47"/>
      <c r="H193" s="47"/>
      <c r="I193" s="47"/>
      <c r="J193" s="2146"/>
      <c r="K193" s="2179"/>
      <c r="L193" s="2095"/>
      <c r="M193" s="2096"/>
      <c r="N193" s="2096"/>
      <c r="O193" s="47"/>
      <c r="P193" s="47"/>
      <c r="Q193" s="47"/>
      <c r="R193" s="2172"/>
      <c r="S193" s="2094"/>
      <c r="T193" s="67"/>
      <c r="U193" s="218"/>
      <c r="V193" s="1643"/>
      <c r="W193" s="1644"/>
      <c r="X193" s="1644"/>
      <c r="Y193" s="52"/>
      <c r="Z193" s="65"/>
      <c r="AA193" s="65"/>
      <c r="AB193" s="65"/>
      <c r="AC193" s="65"/>
      <c r="AD193" s="2124"/>
      <c r="AE193" s="1689"/>
      <c r="AF193" s="1690"/>
      <c r="AG193" s="1695"/>
    </row>
    <row r="194" spans="1:33" ht="9.75" customHeight="1">
      <c r="A194" s="1683"/>
      <c r="B194" s="1684"/>
      <c r="C194" s="100"/>
      <c r="D194" s="70"/>
      <c r="E194" s="107"/>
      <c r="F194" s="107"/>
      <c r="G194" s="47"/>
      <c r="H194" s="47"/>
      <c r="I194" s="47"/>
      <c r="J194" s="97"/>
      <c r="K194" s="70"/>
      <c r="L194" s="1685"/>
      <c r="M194" s="1685"/>
      <c r="N194" s="1685"/>
      <c r="O194" s="47"/>
      <c r="P194" s="47"/>
      <c r="Q194" s="47"/>
      <c r="R194" s="201"/>
      <c r="S194" s="107"/>
      <c r="T194" s="67"/>
      <c r="U194" s="218"/>
      <c r="V194" s="1643"/>
      <c r="W194" s="1644"/>
      <c r="X194" s="1644"/>
      <c r="Y194" s="52"/>
      <c r="Z194" s="65"/>
      <c r="AA194" s="65"/>
      <c r="AB194" s="65"/>
      <c r="AC194" s="65"/>
      <c r="AD194" s="182"/>
      <c r="AE194" s="1689"/>
      <c r="AF194" s="1690"/>
      <c r="AG194" s="1695"/>
    </row>
    <row r="195" spans="1:33" ht="9.75" customHeight="1">
      <c r="A195" s="1696"/>
      <c r="B195" s="1697"/>
      <c r="C195" s="103"/>
      <c r="D195" s="206"/>
      <c r="E195" s="327"/>
      <c r="F195" s="327"/>
      <c r="G195" s="80"/>
      <c r="H195" s="80"/>
      <c r="I195" s="80"/>
      <c r="J195" s="210"/>
      <c r="K195" s="206"/>
      <c r="L195" s="1699"/>
      <c r="M195" s="1699"/>
      <c r="N195" s="1699"/>
      <c r="O195" s="80"/>
      <c r="P195" s="80"/>
      <c r="Q195" s="80"/>
      <c r="R195" s="1700"/>
      <c r="S195" s="327"/>
      <c r="T195" s="81"/>
      <c r="U195" s="1457"/>
      <c r="V195" s="1701"/>
      <c r="W195" s="1702"/>
      <c r="X195" s="1702"/>
      <c r="Y195" s="78"/>
      <c r="Z195" s="79"/>
      <c r="AA195" s="79"/>
      <c r="AB195" s="79"/>
      <c r="AC195" s="79"/>
      <c r="AD195" s="200"/>
      <c r="AE195" s="205"/>
      <c r="AF195" s="1690"/>
      <c r="AG195" s="1695"/>
    </row>
    <row r="196" spans="1:33" ht="9.75" customHeight="1">
      <c r="A196" s="1683"/>
      <c r="B196" s="1684"/>
      <c r="C196" s="100"/>
      <c r="D196" s="70"/>
      <c r="E196" s="107"/>
      <c r="F196" s="107"/>
      <c r="G196" s="47"/>
      <c r="H196" s="47"/>
      <c r="I196" s="47"/>
      <c r="J196" s="97"/>
      <c r="K196" s="70"/>
      <c r="L196" s="1685"/>
      <c r="M196" s="1685"/>
      <c r="N196" s="1685"/>
      <c r="O196" s="47"/>
      <c r="P196" s="47"/>
      <c r="Q196" s="47"/>
      <c r="R196" s="201"/>
      <c r="S196" s="107"/>
      <c r="T196" s="67"/>
      <c r="U196" s="218"/>
      <c r="V196" s="1643"/>
      <c r="W196" s="1644"/>
      <c r="X196" s="1644"/>
      <c r="Y196" s="52"/>
      <c r="Z196" s="65"/>
      <c r="AA196" s="65"/>
      <c r="AB196" s="65"/>
      <c r="AC196" s="65"/>
      <c r="AD196" s="182"/>
      <c r="AE196" s="1689"/>
      <c r="AF196" s="1690"/>
      <c r="AG196" s="1695"/>
    </row>
    <row r="197" spans="1:33" ht="9.75" customHeight="1">
      <c r="A197" s="1683"/>
      <c r="B197" s="1684"/>
      <c r="C197" s="100"/>
      <c r="D197" s="70"/>
      <c r="E197" s="107"/>
      <c r="F197" s="107"/>
      <c r="G197" s="47"/>
      <c r="H197" s="47"/>
      <c r="I197" s="47"/>
      <c r="J197" s="97"/>
      <c r="K197" s="70"/>
      <c r="L197" s="1685"/>
      <c r="M197" s="1685"/>
      <c r="N197" s="1685"/>
      <c r="O197" s="47"/>
      <c r="P197" s="47"/>
      <c r="Q197" s="47"/>
      <c r="R197" s="201"/>
      <c r="S197" s="107"/>
      <c r="T197" s="67"/>
      <c r="U197" s="218"/>
      <c r="V197" s="1643"/>
      <c r="W197" s="1644"/>
      <c r="X197" s="1644"/>
      <c r="Y197" s="52"/>
      <c r="Z197" s="65"/>
      <c r="AA197" s="65"/>
      <c r="AB197" s="65"/>
      <c r="AC197" s="65"/>
      <c r="AD197" s="182"/>
      <c r="AE197" s="1689"/>
      <c r="AF197" s="1690"/>
      <c r="AG197" s="1695"/>
    </row>
    <row r="198" spans="1:33" ht="9.75" customHeight="1">
      <c r="A198" s="1903" t="s">
        <v>223</v>
      </c>
      <c r="B198" s="65" t="s">
        <v>224</v>
      </c>
      <c r="C198" s="75"/>
      <c r="D198" s="878"/>
      <c r="E198" s="107"/>
      <c r="F198" s="107"/>
      <c r="G198" s="47"/>
      <c r="H198" s="47"/>
      <c r="I198" s="47"/>
      <c r="J198" s="97"/>
      <c r="K198" s="70"/>
      <c r="L198" s="1685"/>
      <c r="M198" s="1685"/>
      <c r="N198" s="1685"/>
      <c r="O198" s="47"/>
      <c r="P198" s="47"/>
      <c r="Q198" s="47"/>
      <c r="R198" s="201"/>
      <c r="S198" s="107"/>
      <c r="T198" s="67"/>
      <c r="U198" s="218"/>
      <c r="V198" s="1643"/>
      <c r="W198" s="1644"/>
      <c r="X198" s="1644"/>
      <c r="Y198" s="52"/>
      <c r="Z198" s="65"/>
      <c r="AA198" s="65"/>
      <c r="AB198" s="65"/>
      <c r="AC198" s="65"/>
      <c r="AD198" s="182"/>
      <c r="AE198" s="1689"/>
      <c r="AF198" s="1690"/>
      <c r="AG198" s="1695"/>
    </row>
    <row r="199" spans="1:33" ht="9.75" customHeight="1">
      <c r="A199" s="1562"/>
      <c r="B199" s="75" t="s">
        <v>225</v>
      </c>
      <c r="C199" s="47"/>
      <c r="D199" s="47"/>
      <c r="E199" s="107"/>
      <c r="F199" s="107"/>
      <c r="G199" s="47"/>
      <c r="H199" s="47"/>
      <c r="I199" s="47"/>
      <c r="J199" s="97"/>
      <c r="K199" s="70"/>
      <c r="L199" s="1685"/>
      <c r="M199" s="1685"/>
      <c r="N199" s="1685"/>
      <c r="O199" s="47"/>
      <c r="P199" s="47"/>
      <c r="Q199" s="47"/>
      <c r="R199" s="201"/>
      <c r="S199" s="107"/>
      <c r="T199" s="67"/>
      <c r="U199" s="218"/>
      <c r="V199" s="1643"/>
      <c r="W199" s="1644"/>
      <c r="X199" s="1644"/>
      <c r="Y199" s="52"/>
      <c r="Z199" s="65"/>
      <c r="AA199" s="65"/>
      <c r="AB199" s="65"/>
      <c r="AC199" s="65"/>
      <c r="AD199" s="182"/>
      <c r="AE199" s="1689"/>
      <c r="AF199" s="1690"/>
      <c r="AG199" s="1695"/>
    </row>
    <row r="200" spans="1:33" ht="9.75" customHeight="1">
      <c r="A200" s="1683"/>
      <c r="B200" s="1684"/>
      <c r="C200" s="100"/>
      <c r="D200" s="70"/>
      <c r="E200" s="107"/>
      <c r="F200" s="107"/>
      <c r="G200" s="47"/>
      <c r="H200" s="47"/>
      <c r="I200" s="47"/>
      <c r="J200" s="97"/>
      <c r="K200" s="70"/>
      <c r="L200" s="1685"/>
      <c r="M200" s="1685"/>
      <c r="N200" s="1685"/>
      <c r="O200" s="47"/>
      <c r="P200" s="47"/>
      <c r="Q200" s="47"/>
      <c r="R200" s="201"/>
      <c r="S200" s="107"/>
      <c r="T200" s="67"/>
      <c r="U200" s="218"/>
      <c r="V200" s="1643"/>
      <c r="W200" s="1644"/>
      <c r="X200" s="1644"/>
      <c r="Y200" s="52"/>
      <c r="Z200" s="65"/>
      <c r="AA200" s="65"/>
      <c r="AB200" s="65"/>
      <c r="AC200" s="65"/>
      <c r="AD200" s="182"/>
      <c r="AE200" s="1689"/>
      <c r="AF200" s="1690"/>
      <c r="AG200" s="1695"/>
    </row>
    <row r="201" spans="1:33" ht="12.75" customHeight="1">
      <c r="A201" s="1683"/>
      <c r="B201" s="1684"/>
      <c r="C201" s="100"/>
      <c r="D201" s="70"/>
      <c r="E201" s="107"/>
      <c r="F201" s="107"/>
      <c r="G201" s="47"/>
      <c r="H201" s="47"/>
      <c r="I201" s="47"/>
      <c r="J201" s="97"/>
      <c r="K201" s="70"/>
      <c r="L201" s="1685"/>
      <c r="M201" s="1685"/>
      <c r="N201" s="1685"/>
      <c r="O201" s="47"/>
      <c r="P201" s="47"/>
      <c r="Q201" s="47"/>
      <c r="R201" s="201"/>
      <c r="S201" s="107"/>
      <c r="T201" s="67"/>
      <c r="U201" s="1905" t="s">
        <v>226</v>
      </c>
      <c r="V201" s="1703"/>
      <c r="W201" s="1644"/>
      <c r="X201" s="99"/>
      <c r="Y201" s="99"/>
      <c r="Z201" s="209"/>
      <c r="AA201" s="99"/>
      <c r="AB201" s="99"/>
      <c r="AC201" s="2169" t="s">
        <v>227</v>
      </c>
      <c r="AD201" s="2170"/>
      <c r="AE201" s="1689"/>
      <c r="AF201" s="1690"/>
      <c r="AG201" s="1695"/>
    </row>
    <row r="202" spans="1:33" ht="17.25" customHeight="1">
      <c r="A202" s="1683"/>
      <c r="B202" s="2093"/>
      <c r="C202" s="2084"/>
      <c r="D202" s="2084"/>
      <c r="E202" s="2084"/>
      <c r="F202" s="2084"/>
      <c r="G202" s="2084"/>
      <c r="H202" s="2084"/>
      <c r="I202" s="2084"/>
      <c r="J202" s="2084"/>
      <c r="K202" s="2084"/>
      <c r="L202" s="2084"/>
      <c r="M202" s="2084"/>
      <c r="N202" s="2084"/>
      <c r="O202" s="2084"/>
      <c r="P202" s="2084"/>
      <c r="Q202" s="2084"/>
      <c r="R202" s="2084"/>
      <c r="S202" s="2084"/>
      <c r="T202" s="2084"/>
      <c r="U202" s="2084"/>
      <c r="V202" s="2085"/>
      <c r="W202" s="1644"/>
      <c r="X202" s="44" t="s">
        <v>137</v>
      </c>
      <c r="Y202" s="1625"/>
      <c r="Z202" s="2097"/>
      <c r="AA202" s="2097"/>
      <c r="AB202" s="2097"/>
      <c r="AC202" s="2097"/>
      <c r="AD202" s="2098"/>
      <c r="AE202" s="1689"/>
      <c r="AF202" s="1690"/>
      <c r="AG202" s="1695"/>
    </row>
    <row r="203" spans="1:33" ht="17.25" customHeight="1">
      <c r="A203" s="1683"/>
      <c r="B203" s="2086"/>
      <c r="C203" s="2087"/>
      <c r="D203" s="2087"/>
      <c r="E203" s="2087"/>
      <c r="F203" s="2087"/>
      <c r="G203" s="2087"/>
      <c r="H203" s="2087"/>
      <c r="I203" s="2087"/>
      <c r="J203" s="2087"/>
      <c r="K203" s="2087"/>
      <c r="L203" s="2087"/>
      <c r="M203" s="2087"/>
      <c r="N203" s="2087"/>
      <c r="O203" s="2087"/>
      <c r="P203" s="2087"/>
      <c r="Q203" s="2087"/>
      <c r="R203" s="2087"/>
      <c r="S203" s="2087"/>
      <c r="T203" s="2087"/>
      <c r="U203" s="2087"/>
      <c r="V203" s="2088"/>
      <c r="W203" s="1644"/>
      <c r="X203" s="291" t="s">
        <v>138</v>
      </c>
      <c r="Y203" s="1625"/>
      <c r="Z203" s="2099"/>
      <c r="AA203" s="2099"/>
      <c r="AB203" s="2099"/>
      <c r="AC203" s="2099"/>
      <c r="AD203" s="2100"/>
      <c r="AE203" s="1689"/>
      <c r="AF203" s="1690"/>
      <c r="AG203" s="1695"/>
    </row>
    <row r="204" spans="1:33" ht="9.75" customHeight="1">
      <c r="A204" s="1683"/>
      <c r="B204" s="1684"/>
      <c r="C204" s="100"/>
      <c r="D204" s="70"/>
      <c r="E204" s="107"/>
      <c r="F204" s="107"/>
      <c r="G204" s="47"/>
      <c r="H204" s="47"/>
      <c r="I204" s="47"/>
      <c r="J204" s="97"/>
      <c r="K204" s="70"/>
      <c r="L204" s="1685"/>
      <c r="M204" s="1685"/>
      <c r="N204" s="1685"/>
      <c r="O204" s="47"/>
      <c r="P204" s="47"/>
      <c r="Q204" s="47"/>
      <c r="R204" s="201"/>
      <c r="S204" s="107"/>
      <c r="T204" s="67"/>
      <c r="U204" s="218"/>
      <c r="V204" s="1643"/>
      <c r="W204" s="1644"/>
      <c r="X204" s="1644"/>
      <c r="Y204" s="52"/>
      <c r="Z204" s="65"/>
      <c r="AA204" s="65"/>
      <c r="AB204" s="65"/>
      <c r="AC204" s="65"/>
      <c r="AD204" s="182"/>
      <c r="AE204" s="1689"/>
      <c r="AF204" s="1690"/>
      <c r="AG204" s="1695"/>
    </row>
    <row r="205" spans="1:33" ht="9.75" customHeight="1">
      <c r="A205" s="1683"/>
      <c r="B205" s="1684"/>
      <c r="C205" s="100"/>
      <c r="D205" s="70"/>
      <c r="E205" s="107"/>
      <c r="F205" s="107"/>
      <c r="G205" s="47"/>
      <c r="H205" s="47"/>
      <c r="I205" s="47"/>
      <c r="J205" s="97"/>
      <c r="K205" s="70"/>
      <c r="L205" s="1685"/>
      <c r="M205" s="1685"/>
      <c r="N205" s="1685"/>
      <c r="O205" s="47"/>
      <c r="P205" s="47"/>
      <c r="Q205" s="47"/>
      <c r="R205" s="201"/>
      <c r="S205" s="107"/>
      <c r="T205" s="67"/>
      <c r="U205" s="218"/>
      <c r="V205" s="1643"/>
      <c r="W205" s="1644"/>
      <c r="X205" s="1644"/>
      <c r="Y205" s="52"/>
      <c r="Z205" s="65"/>
      <c r="AA205" s="65"/>
      <c r="AB205" s="65"/>
      <c r="AC205" s="65"/>
      <c r="AD205" s="182"/>
      <c r="AE205" s="1689"/>
      <c r="AF205" s="1690"/>
      <c r="AG205" s="1695"/>
    </row>
    <row r="206" spans="1:33" ht="9.75" customHeight="1">
      <c r="A206" s="1683"/>
      <c r="B206" s="65" t="s">
        <v>228</v>
      </c>
      <c r="C206" s="100"/>
      <c r="D206" s="70"/>
      <c r="E206" s="107"/>
      <c r="F206" s="107"/>
      <c r="G206" s="47"/>
      <c r="H206" s="47"/>
      <c r="I206" s="47"/>
      <c r="J206" s="97"/>
      <c r="K206" s="70"/>
      <c r="L206" s="1685"/>
      <c r="M206" s="1685"/>
      <c r="N206" s="1685"/>
      <c r="O206" s="47"/>
      <c r="P206" s="47"/>
      <c r="Q206" s="47"/>
      <c r="R206" s="201"/>
      <c r="S206" s="107"/>
      <c r="T206" s="67"/>
      <c r="U206" s="218"/>
      <c r="V206" s="1643"/>
      <c r="W206" s="1644"/>
      <c r="X206" s="1644"/>
      <c r="Y206" s="52"/>
      <c r="Z206" s="65"/>
      <c r="AA206" s="65"/>
      <c r="AB206" s="65"/>
      <c r="AC206" s="65"/>
      <c r="AD206" s="182"/>
      <c r="AE206" s="1689"/>
      <c r="AF206" s="1690"/>
      <c r="AG206" s="1695"/>
    </row>
    <row r="207" spans="1:33" ht="9.75" customHeight="1">
      <c r="A207" s="1683"/>
      <c r="B207" s="75" t="s">
        <v>229</v>
      </c>
      <c r="C207" s="100"/>
      <c r="D207" s="70"/>
      <c r="E207" s="107"/>
      <c r="F207" s="107"/>
      <c r="G207" s="47"/>
      <c r="H207" s="47"/>
      <c r="I207" s="47"/>
      <c r="J207" s="97"/>
      <c r="K207" s="70"/>
      <c r="L207" s="1685"/>
      <c r="M207" s="1685"/>
      <c r="N207" s="1685"/>
      <c r="O207" s="47"/>
      <c r="P207" s="47"/>
      <c r="Q207" s="47"/>
      <c r="R207" s="201"/>
      <c r="S207" s="107"/>
      <c r="T207" s="67"/>
      <c r="U207" s="218"/>
      <c r="V207" s="1643"/>
      <c r="W207" s="1644"/>
      <c r="X207" s="1644"/>
      <c r="Y207" s="52"/>
      <c r="Z207" s="65"/>
      <c r="AA207" s="65"/>
      <c r="AB207" s="65"/>
      <c r="AC207" s="65"/>
      <c r="AD207" s="182"/>
      <c r="AE207" s="1689"/>
      <c r="AF207" s="1690"/>
      <c r="AG207" s="1695"/>
    </row>
    <row r="208" spans="1:33" ht="9.75" customHeight="1">
      <c r="A208" s="1683"/>
      <c r="B208" s="1684"/>
      <c r="C208" s="100"/>
      <c r="D208" s="70"/>
      <c r="E208" s="107"/>
      <c r="F208" s="107"/>
      <c r="G208" s="47"/>
      <c r="H208" s="47"/>
      <c r="I208" s="47"/>
      <c r="J208" s="97"/>
      <c r="K208" s="70"/>
      <c r="L208" s="1685"/>
      <c r="M208" s="1685"/>
      <c r="N208" s="1685"/>
      <c r="O208" s="47"/>
      <c r="P208" s="47"/>
      <c r="Q208" s="47"/>
      <c r="R208" s="201"/>
      <c r="S208" s="107"/>
      <c r="T208" s="67"/>
      <c r="U208" s="218"/>
      <c r="V208" s="1643"/>
      <c r="W208" s="1644"/>
      <c r="X208" s="1644"/>
      <c r="Y208" s="52"/>
      <c r="Z208" s="65"/>
      <c r="AA208" s="65"/>
      <c r="AB208" s="65"/>
      <c r="AC208" s="65"/>
      <c r="AD208" s="182"/>
      <c r="AE208" s="1689"/>
      <c r="AF208" s="1690"/>
      <c r="AG208" s="1695"/>
    </row>
    <row r="209" spans="1:33" ht="9.75" customHeight="1">
      <c r="A209" s="1683"/>
      <c r="B209" s="1698" t="s">
        <v>144</v>
      </c>
      <c r="C209" s="100" t="s">
        <v>230</v>
      </c>
      <c r="D209" s="70"/>
      <c r="E209" s="107"/>
      <c r="F209" s="107"/>
      <c r="G209" s="47"/>
      <c r="H209" s="47"/>
      <c r="I209" s="47"/>
      <c r="J209" s="97"/>
      <c r="K209" s="70"/>
      <c r="L209" s="1685"/>
      <c r="M209" s="1685"/>
      <c r="N209" s="1685"/>
      <c r="O209" s="47"/>
      <c r="P209" s="47"/>
      <c r="Q209" s="47"/>
      <c r="R209" s="201"/>
      <c r="S209" s="107"/>
      <c r="T209" s="67"/>
      <c r="U209" s="218"/>
      <c r="V209" s="1643"/>
      <c r="W209" s="1644"/>
      <c r="X209" s="1644"/>
      <c r="Y209" s="52"/>
      <c r="Z209" s="65"/>
      <c r="AA209" s="65"/>
      <c r="AB209" s="65"/>
      <c r="AC209" s="65"/>
      <c r="AD209" s="182"/>
      <c r="AE209" s="1689"/>
      <c r="AF209" s="1690"/>
      <c r="AG209" s="1695"/>
    </row>
    <row r="210" spans="1:33" ht="9.75" customHeight="1">
      <c r="A210" s="1683"/>
      <c r="B210" s="1684"/>
      <c r="C210" s="322" t="s">
        <v>231</v>
      </c>
      <c r="D210" s="70"/>
      <c r="E210" s="107"/>
      <c r="F210" s="107"/>
      <c r="G210" s="47"/>
      <c r="H210" s="47"/>
      <c r="I210" s="47"/>
      <c r="J210" s="97"/>
      <c r="K210" s="70"/>
      <c r="L210" s="1685"/>
      <c r="M210" s="1685"/>
      <c r="N210" s="1685"/>
      <c r="O210" s="47"/>
      <c r="P210" s="47"/>
      <c r="Q210" s="47"/>
      <c r="R210" s="201"/>
      <c r="S210" s="107"/>
      <c r="T210" s="67"/>
      <c r="U210" s="218"/>
      <c r="V210" s="1643"/>
      <c r="W210" s="1644"/>
      <c r="X210" s="1644"/>
      <c r="Y210" s="52"/>
      <c r="Z210" s="65"/>
      <c r="AA210" s="65"/>
      <c r="AB210" s="65"/>
      <c r="AC210" s="65"/>
      <c r="AD210" s="182"/>
      <c r="AE210" s="1689"/>
      <c r="AF210" s="1690"/>
      <c r="AG210" s="1695"/>
    </row>
    <row r="211" spans="1:33" ht="11.25" customHeight="1">
      <c r="A211" s="1683"/>
      <c r="B211" s="1684"/>
      <c r="C211" s="100"/>
      <c r="D211" s="70"/>
      <c r="E211" s="107"/>
      <c r="F211" s="107"/>
      <c r="G211" s="47"/>
      <c r="H211" s="47"/>
      <c r="I211" s="47"/>
      <c r="J211" s="97"/>
      <c r="K211" s="70"/>
      <c r="L211" s="1685"/>
      <c r="M211" s="1685"/>
      <c r="N211" s="1685"/>
      <c r="O211" s="47"/>
      <c r="P211" s="47"/>
      <c r="Q211" s="47"/>
      <c r="R211" s="201"/>
      <c r="S211" s="107"/>
      <c r="T211" s="67"/>
      <c r="U211" s="1905" t="s">
        <v>232</v>
      </c>
      <c r="V211" s="1703"/>
      <c r="W211" s="1644"/>
      <c r="X211" s="99"/>
      <c r="Y211" s="99"/>
      <c r="Z211" s="209"/>
      <c r="AA211" s="99"/>
      <c r="AB211" s="99"/>
      <c r="AC211" s="2169" t="s">
        <v>233</v>
      </c>
      <c r="AD211" s="2170"/>
      <c r="AE211" s="1689"/>
      <c r="AF211" s="1690"/>
      <c r="AG211" s="1695"/>
    </row>
    <row r="212" spans="1:33" ht="17.25" customHeight="1">
      <c r="A212" s="1683"/>
      <c r="B212" s="2083"/>
      <c r="C212" s="2084"/>
      <c r="D212" s="2084"/>
      <c r="E212" s="2084"/>
      <c r="F212" s="2084"/>
      <c r="G212" s="2084"/>
      <c r="H212" s="2084"/>
      <c r="I212" s="2084"/>
      <c r="J212" s="2084"/>
      <c r="K212" s="2084"/>
      <c r="L212" s="2084"/>
      <c r="M212" s="2084"/>
      <c r="N212" s="2084"/>
      <c r="O212" s="2084"/>
      <c r="P212" s="2084"/>
      <c r="Q212" s="2084"/>
      <c r="R212" s="2084"/>
      <c r="S212" s="2084"/>
      <c r="T212" s="2084"/>
      <c r="U212" s="2084"/>
      <c r="V212" s="2085"/>
      <c r="W212" s="1644"/>
      <c r="X212" s="44" t="s">
        <v>137</v>
      </c>
      <c r="Y212" s="1625"/>
      <c r="Z212" s="2097"/>
      <c r="AA212" s="2097"/>
      <c r="AB212" s="2097"/>
      <c r="AC212" s="2097"/>
      <c r="AD212" s="2098"/>
      <c r="AE212" s="1689"/>
      <c r="AF212" s="1690"/>
      <c r="AG212" s="1695"/>
    </row>
    <row r="213" spans="1:33" ht="17.25" customHeight="1">
      <c r="A213" s="1683"/>
      <c r="B213" s="2086"/>
      <c r="C213" s="2087"/>
      <c r="D213" s="2087"/>
      <c r="E213" s="2087"/>
      <c r="F213" s="2087"/>
      <c r="G213" s="2087"/>
      <c r="H213" s="2087"/>
      <c r="I213" s="2087"/>
      <c r="J213" s="2087"/>
      <c r="K213" s="2087"/>
      <c r="L213" s="2087"/>
      <c r="M213" s="2087"/>
      <c r="N213" s="2087"/>
      <c r="O213" s="2087"/>
      <c r="P213" s="2087"/>
      <c r="Q213" s="2087"/>
      <c r="R213" s="2087"/>
      <c r="S213" s="2087"/>
      <c r="T213" s="2087"/>
      <c r="U213" s="2087"/>
      <c r="V213" s="2088"/>
      <c r="W213" s="1644"/>
      <c r="X213" s="291" t="s">
        <v>138</v>
      </c>
      <c r="Y213" s="1625"/>
      <c r="Z213" s="2099"/>
      <c r="AA213" s="2099"/>
      <c r="AB213" s="2099"/>
      <c r="AC213" s="2099"/>
      <c r="AD213" s="2100"/>
      <c r="AE213" s="1689"/>
      <c r="AF213" s="1690"/>
      <c r="AG213" s="1695"/>
    </row>
    <row r="214" spans="1:33" ht="9.75" customHeight="1">
      <c r="A214" s="1683"/>
      <c r="B214" s="1684"/>
      <c r="C214" s="100"/>
      <c r="D214" s="70"/>
      <c r="E214" s="107"/>
      <c r="F214" s="107"/>
      <c r="G214" s="47"/>
      <c r="H214" s="47"/>
      <c r="I214" s="47"/>
      <c r="J214" s="97"/>
      <c r="K214" s="70"/>
      <c r="L214" s="1685"/>
      <c r="M214" s="1685"/>
      <c r="N214" s="1685"/>
      <c r="O214" s="47"/>
      <c r="P214" s="47"/>
      <c r="Q214" s="47"/>
      <c r="R214" s="201"/>
      <c r="S214" s="107"/>
      <c r="T214" s="67"/>
      <c r="U214" s="218"/>
      <c r="V214" s="1643"/>
      <c r="W214" s="1644"/>
      <c r="X214" s="1644"/>
      <c r="Y214" s="52"/>
      <c r="Z214" s="65"/>
      <c r="AA214" s="65"/>
      <c r="AB214" s="65"/>
      <c r="AC214" s="65"/>
      <c r="AD214" s="182"/>
      <c r="AE214" s="1689"/>
      <c r="AF214" s="1690"/>
      <c r="AG214" s="1695"/>
    </row>
    <row r="215" spans="1:33" ht="9.75" customHeight="1">
      <c r="A215" s="1683"/>
      <c r="B215" s="1684"/>
      <c r="C215" s="100"/>
      <c r="D215" s="70"/>
      <c r="E215" s="107"/>
      <c r="F215" s="107"/>
      <c r="G215" s="47"/>
      <c r="H215" s="47"/>
      <c r="I215" s="47"/>
      <c r="J215" s="97"/>
      <c r="K215" s="70"/>
      <c r="L215" s="1685"/>
      <c r="M215" s="1685"/>
      <c r="N215" s="1685"/>
      <c r="O215" s="47"/>
      <c r="P215" s="47"/>
      <c r="Q215" s="47"/>
      <c r="R215" s="201"/>
      <c r="S215" s="107"/>
      <c r="T215" s="67"/>
      <c r="U215" s="218"/>
      <c r="V215" s="1643"/>
      <c r="W215" s="1644"/>
      <c r="X215" s="1644"/>
      <c r="Y215" s="52"/>
      <c r="Z215" s="65"/>
      <c r="AA215" s="65"/>
      <c r="AB215" s="65"/>
      <c r="AC215" s="65"/>
      <c r="AD215" s="182"/>
      <c r="AE215" s="1689"/>
      <c r="AF215" s="1690"/>
      <c r="AG215" s="1695"/>
    </row>
    <row r="216" spans="1:33" ht="9.75" customHeight="1">
      <c r="A216" s="1683"/>
      <c r="B216" s="1698" t="s">
        <v>148</v>
      </c>
      <c r="C216" s="100" t="s">
        <v>234</v>
      </c>
      <c r="D216" s="70"/>
      <c r="E216" s="107"/>
      <c r="F216" s="107"/>
      <c r="G216" s="47"/>
      <c r="H216" s="47"/>
      <c r="I216" s="47"/>
      <c r="J216" s="97"/>
      <c r="K216" s="70"/>
      <c r="L216" s="1685"/>
      <c r="M216" s="1685"/>
      <c r="N216" s="1685"/>
      <c r="O216" s="47"/>
      <c r="P216" s="47"/>
      <c r="Q216" s="47"/>
      <c r="R216" s="201"/>
      <c r="S216" s="107"/>
      <c r="T216" s="67"/>
      <c r="U216" s="218"/>
      <c r="V216" s="1643"/>
      <c r="W216" s="1644"/>
      <c r="X216" s="1644"/>
      <c r="Y216" s="52"/>
      <c r="Z216" s="65"/>
      <c r="AA216" s="65"/>
      <c r="AB216" s="65"/>
      <c r="AC216" s="65"/>
      <c r="AD216" s="182"/>
      <c r="AE216" s="1689"/>
      <c r="AF216" s="1690"/>
      <c r="AG216" s="1695"/>
    </row>
    <row r="217" spans="1:33" ht="9.75" customHeight="1">
      <c r="A217" s="1683"/>
      <c r="B217" s="1684"/>
      <c r="C217" s="322" t="s">
        <v>235</v>
      </c>
      <c r="D217" s="70"/>
      <c r="E217" s="107"/>
      <c r="F217" s="107"/>
      <c r="G217" s="47"/>
      <c r="H217" s="47"/>
      <c r="I217" s="47"/>
      <c r="J217" s="97"/>
      <c r="K217" s="70"/>
      <c r="L217" s="1685"/>
      <c r="M217" s="1685"/>
      <c r="N217" s="1685"/>
      <c r="O217" s="47"/>
      <c r="P217" s="47"/>
      <c r="Q217" s="47"/>
      <c r="R217" s="201"/>
      <c r="S217" s="107"/>
      <c r="T217" s="67"/>
      <c r="U217" s="218"/>
      <c r="V217" s="1643"/>
      <c r="W217" s="1644"/>
      <c r="X217" s="1644"/>
      <c r="Y217" s="52"/>
      <c r="Z217" s="65"/>
      <c r="AA217" s="65"/>
      <c r="AB217" s="65"/>
      <c r="AC217" s="65"/>
      <c r="AD217" s="182"/>
      <c r="AE217" s="1689"/>
      <c r="AF217" s="1690"/>
      <c r="AG217" s="1695"/>
    </row>
    <row r="218" spans="1:33" ht="12" customHeight="1">
      <c r="A218" s="1683"/>
      <c r="B218" s="1684"/>
      <c r="C218" s="100"/>
      <c r="D218" s="70"/>
      <c r="E218" s="107"/>
      <c r="F218" s="107"/>
      <c r="G218" s="47"/>
      <c r="H218" s="47"/>
      <c r="I218" s="47"/>
      <c r="J218" s="97"/>
      <c r="K218" s="70"/>
      <c r="L218" s="1685"/>
      <c r="M218" s="1685"/>
      <c r="N218" s="1685"/>
      <c r="O218" s="47"/>
      <c r="P218" s="47"/>
      <c r="Q218" s="47"/>
      <c r="R218" s="201"/>
      <c r="S218" s="107"/>
      <c r="T218" s="67"/>
      <c r="U218" s="1905" t="s">
        <v>236</v>
      </c>
      <c r="V218" s="1703"/>
      <c r="W218" s="1644"/>
      <c r="X218" s="99"/>
      <c r="Y218" s="99"/>
      <c r="Z218" s="209"/>
      <c r="AA218" s="99"/>
      <c r="AB218" s="99"/>
      <c r="AC218" s="2169" t="s">
        <v>237</v>
      </c>
      <c r="AD218" s="2170"/>
      <c r="AE218" s="1689"/>
      <c r="AF218" s="1690"/>
      <c r="AG218" s="1695"/>
    </row>
    <row r="219" spans="1:33" ht="17.25" customHeight="1">
      <c r="A219" s="1683"/>
      <c r="B219" s="2083"/>
      <c r="C219" s="2084"/>
      <c r="D219" s="2084"/>
      <c r="E219" s="2084"/>
      <c r="F219" s="2084"/>
      <c r="G219" s="2084"/>
      <c r="H219" s="2084"/>
      <c r="I219" s="2084"/>
      <c r="J219" s="2084"/>
      <c r="K219" s="2084"/>
      <c r="L219" s="2084"/>
      <c r="M219" s="2084"/>
      <c r="N219" s="2084"/>
      <c r="O219" s="2084"/>
      <c r="P219" s="2084"/>
      <c r="Q219" s="2084"/>
      <c r="R219" s="2084"/>
      <c r="S219" s="2084"/>
      <c r="T219" s="2084"/>
      <c r="U219" s="2084"/>
      <c r="V219" s="2085"/>
      <c r="W219" s="1644"/>
      <c r="X219" s="44" t="s">
        <v>137</v>
      </c>
      <c r="Y219" s="1625"/>
      <c r="Z219" s="2097"/>
      <c r="AA219" s="2097"/>
      <c r="AB219" s="2097"/>
      <c r="AC219" s="2097"/>
      <c r="AD219" s="2098"/>
      <c r="AE219" s="1689"/>
      <c r="AF219" s="1690"/>
      <c r="AG219" s="1695"/>
    </row>
    <row r="220" spans="1:33" ht="17.25" customHeight="1">
      <c r="A220" s="1683"/>
      <c r="B220" s="2086"/>
      <c r="C220" s="2087"/>
      <c r="D220" s="2087"/>
      <c r="E220" s="2087"/>
      <c r="F220" s="2087"/>
      <c r="G220" s="2087"/>
      <c r="H220" s="2087"/>
      <c r="I220" s="2087"/>
      <c r="J220" s="2087"/>
      <c r="K220" s="2087"/>
      <c r="L220" s="2087"/>
      <c r="M220" s="2087"/>
      <c r="N220" s="2087"/>
      <c r="O220" s="2087"/>
      <c r="P220" s="2087"/>
      <c r="Q220" s="2087"/>
      <c r="R220" s="2087"/>
      <c r="S220" s="2087"/>
      <c r="T220" s="2087"/>
      <c r="U220" s="2087"/>
      <c r="V220" s="2088"/>
      <c r="W220" s="1644"/>
      <c r="X220" s="291" t="s">
        <v>138</v>
      </c>
      <c r="Y220" s="1625"/>
      <c r="Z220" s="2099"/>
      <c r="AA220" s="2099"/>
      <c r="AB220" s="2099"/>
      <c r="AC220" s="2099"/>
      <c r="AD220" s="2100"/>
      <c r="AE220" s="1689"/>
      <c r="AF220" s="1690"/>
      <c r="AG220" s="1695"/>
    </row>
    <row r="221" spans="1:33" ht="9.75" customHeight="1">
      <c r="A221" s="1683"/>
      <c r="B221" s="1684"/>
      <c r="C221" s="100"/>
      <c r="D221" s="70"/>
      <c r="E221" s="107"/>
      <c r="F221" s="107"/>
      <c r="G221" s="47"/>
      <c r="H221" s="47"/>
      <c r="I221" s="47"/>
      <c r="J221" s="97"/>
      <c r="K221" s="70"/>
      <c r="L221" s="1685"/>
      <c r="M221" s="1685"/>
      <c r="N221" s="1685"/>
      <c r="O221" s="47"/>
      <c r="P221" s="47"/>
      <c r="Q221" s="47"/>
      <c r="R221" s="201"/>
      <c r="S221" s="107"/>
      <c r="T221" s="67"/>
      <c r="U221" s="218"/>
      <c r="V221" s="1643"/>
      <c r="W221" s="1644"/>
      <c r="X221" s="1644"/>
      <c r="Y221" s="52"/>
      <c r="Z221" s="65"/>
      <c r="AA221" s="65"/>
      <c r="AB221" s="65"/>
      <c r="AC221" s="65"/>
      <c r="AD221" s="182"/>
      <c r="AE221" s="1689"/>
      <c r="AF221" s="1690"/>
      <c r="AG221" s="1695"/>
    </row>
    <row r="222" spans="1:33" ht="9.75" customHeight="1">
      <c r="A222" s="1683"/>
      <c r="B222" s="1684"/>
      <c r="C222" s="100"/>
      <c r="D222" s="70"/>
      <c r="E222" s="107"/>
      <c r="F222" s="107"/>
      <c r="G222" s="47"/>
      <c r="H222" s="47"/>
      <c r="I222" s="47"/>
      <c r="J222" s="97"/>
      <c r="K222" s="70"/>
      <c r="L222" s="1685"/>
      <c r="M222" s="1685"/>
      <c r="N222" s="1685"/>
      <c r="O222" s="47"/>
      <c r="P222" s="47"/>
      <c r="Q222" s="47"/>
      <c r="R222" s="201"/>
      <c r="S222" s="107"/>
      <c r="T222" s="67"/>
      <c r="U222" s="218"/>
      <c r="V222" s="1643"/>
      <c r="W222" s="1644"/>
      <c r="X222" s="1644"/>
      <c r="Y222" s="52"/>
      <c r="Z222" s="65"/>
      <c r="AA222" s="65"/>
      <c r="AB222" s="65"/>
      <c r="AC222" s="65"/>
      <c r="AD222" s="182"/>
      <c r="AE222" s="1689"/>
      <c r="AF222" s="1690"/>
      <c r="AG222" s="1695"/>
    </row>
    <row r="223" spans="1:33" ht="17.399999999999999">
      <c r="A223" s="2166">
        <v>5</v>
      </c>
      <c r="B223" s="2167"/>
      <c r="C223" s="2167"/>
      <c r="D223" s="2167"/>
      <c r="E223" s="2167"/>
      <c r="F223" s="2167"/>
      <c r="G223" s="2167"/>
      <c r="H223" s="2167"/>
      <c r="I223" s="2167"/>
      <c r="J223" s="2167"/>
      <c r="K223" s="2167"/>
      <c r="L223" s="2167"/>
      <c r="M223" s="2167"/>
      <c r="N223" s="2167"/>
      <c r="O223" s="2167"/>
      <c r="P223" s="2167"/>
      <c r="Q223" s="2167"/>
      <c r="R223" s="2167"/>
      <c r="S223" s="2167"/>
      <c r="T223" s="2167"/>
      <c r="U223" s="2167"/>
      <c r="V223" s="2167"/>
      <c r="W223" s="2167"/>
      <c r="X223" s="2167"/>
      <c r="Y223" s="2167"/>
      <c r="Z223" s="2167"/>
      <c r="AA223" s="2167"/>
      <c r="AB223" s="2167"/>
      <c r="AC223" s="2167"/>
      <c r="AD223" s="2167"/>
      <c r="AE223" s="2168"/>
      <c r="AF223" s="1690"/>
      <c r="AG223" s="1695"/>
    </row>
  </sheetData>
  <sheetProtection selectLockedCells="1" selectUnlockedCells="1"/>
  <mergeCells count="170">
    <mergeCell ref="A1:AF1"/>
    <mergeCell ref="A2:AF2"/>
    <mergeCell ref="A3:AF3"/>
    <mergeCell ref="AC8:AD8"/>
    <mergeCell ref="O15:P15"/>
    <mergeCell ref="W18:X18"/>
    <mergeCell ref="W19:X19"/>
    <mergeCell ref="O23:P23"/>
    <mergeCell ref="R23:S23"/>
    <mergeCell ref="O16:O17"/>
    <mergeCell ref="P16:P17"/>
    <mergeCell ref="R16:R17"/>
    <mergeCell ref="S16:S17"/>
    <mergeCell ref="T16:T17"/>
    <mergeCell ref="W16:W17"/>
    <mergeCell ref="S9:AD10"/>
    <mergeCell ref="F5:Y6"/>
    <mergeCell ref="P24:Q24"/>
    <mergeCell ref="P25:Q25"/>
    <mergeCell ref="D26:E26"/>
    <mergeCell ref="F26:G26"/>
    <mergeCell ref="K26:L26"/>
    <mergeCell ref="M26:N26"/>
    <mergeCell ref="O26:S26"/>
    <mergeCell ref="W26:X26"/>
    <mergeCell ref="AC30:AD30"/>
    <mergeCell ref="F24:F25"/>
    <mergeCell ref="I24:I25"/>
    <mergeCell ref="W24:W25"/>
    <mergeCell ref="D24:E25"/>
    <mergeCell ref="B31:AD31"/>
    <mergeCell ref="U36:V36"/>
    <mergeCell ref="AC39:AD39"/>
    <mergeCell ref="AC49:AD49"/>
    <mergeCell ref="AC53:AD53"/>
    <mergeCell ref="D62:E62"/>
    <mergeCell ref="I74:J74"/>
    <mergeCell ref="L74:M74"/>
    <mergeCell ref="P74:R74"/>
    <mergeCell ref="X74:Z74"/>
    <mergeCell ref="AA74:AB74"/>
    <mergeCell ref="D63:D64"/>
    <mergeCell ref="L78:M78"/>
    <mergeCell ref="P78:R78"/>
    <mergeCell ref="X78:Z78"/>
    <mergeCell ref="A90:AE90"/>
    <mergeCell ref="AC101:AD101"/>
    <mergeCell ref="I108:J108"/>
    <mergeCell ref="L108:M108"/>
    <mergeCell ref="P108:R108"/>
    <mergeCell ref="X108:Z108"/>
    <mergeCell ref="AC108:AD108"/>
    <mergeCell ref="AC160:AD160"/>
    <mergeCell ref="AB123:AC123"/>
    <mergeCell ref="AB127:AC127"/>
    <mergeCell ref="W130:X130"/>
    <mergeCell ref="Y133:Z133"/>
    <mergeCell ref="AA133:AC133"/>
    <mergeCell ref="AB136:AC136"/>
    <mergeCell ref="W139:X139"/>
    <mergeCell ref="Y143:Z143"/>
    <mergeCell ref="AA143:AC143"/>
    <mergeCell ref="D183:D184"/>
    <mergeCell ref="D192:D193"/>
    <mergeCell ref="E63:E64"/>
    <mergeCell ref="H63:H64"/>
    <mergeCell ref="I63:I64"/>
    <mergeCell ref="J183:J184"/>
    <mergeCell ref="J192:J193"/>
    <mergeCell ref="K183:K184"/>
    <mergeCell ref="K192:K193"/>
    <mergeCell ref="I151:J151"/>
    <mergeCell ref="I160:J160"/>
    <mergeCell ref="I78:J78"/>
    <mergeCell ref="V109:V110"/>
    <mergeCell ref="V152:V153"/>
    <mergeCell ref="V161:V162"/>
    <mergeCell ref="A170:AE170"/>
    <mergeCell ref="AC201:AD201"/>
    <mergeCell ref="AC211:AD211"/>
    <mergeCell ref="AC218:AD218"/>
    <mergeCell ref="A223:AE223"/>
    <mergeCell ref="C183:C184"/>
    <mergeCell ref="C192:C193"/>
    <mergeCell ref="R109:R110"/>
    <mergeCell ref="R152:R153"/>
    <mergeCell ref="R161:R162"/>
    <mergeCell ref="R181:R184"/>
    <mergeCell ref="R190:R193"/>
    <mergeCell ref="S181:S184"/>
    <mergeCell ref="S190:S193"/>
    <mergeCell ref="L151:M151"/>
    <mergeCell ref="P151:R151"/>
    <mergeCell ref="X151:Z151"/>
    <mergeCell ref="AC151:AD151"/>
    <mergeCell ref="L160:M160"/>
    <mergeCell ref="P160:R160"/>
    <mergeCell ref="X160:Z160"/>
    <mergeCell ref="W109:W110"/>
    <mergeCell ref="W152:W153"/>
    <mergeCell ref="W161:W162"/>
    <mergeCell ref="X16:X17"/>
    <mergeCell ref="Y109:Y110"/>
    <mergeCell ref="Y112:Y113"/>
    <mergeCell ref="Y115:Y116"/>
    <mergeCell ref="Y152:Y153"/>
    <mergeCell ref="Y155:Y156"/>
    <mergeCell ref="Y161:Y162"/>
    <mergeCell ref="I50:AD51"/>
    <mergeCell ref="C140:X142"/>
    <mergeCell ref="G24:H25"/>
    <mergeCell ref="U24:V25"/>
    <mergeCell ref="J24:M25"/>
    <mergeCell ref="AA16:AD17"/>
    <mergeCell ref="T109:T110"/>
    <mergeCell ref="T152:T153"/>
    <mergeCell ref="T161:T162"/>
    <mergeCell ref="U16:U17"/>
    <mergeCell ref="U109:U110"/>
    <mergeCell ref="U152:U153"/>
    <mergeCell ref="U161:U162"/>
    <mergeCell ref="V16:V17"/>
    <mergeCell ref="Y164:Y165"/>
    <mergeCell ref="Z24:Z25"/>
    <mergeCell ref="AB75:AB76"/>
    <mergeCell ref="AB79:AB80"/>
    <mergeCell ref="AD124:AD125"/>
    <mergeCell ref="AD128:AD129"/>
    <mergeCell ref="AD137:AD138"/>
    <mergeCell ref="AD181:AD184"/>
    <mergeCell ref="AD190:AD193"/>
    <mergeCell ref="X24:Y25"/>
    <mergeCell ref="C131:X133"/>
    <mergeCell ref="L75:M76"/>
    <mergeCell ref="F63:G64"/>
    <mergeCell ref="I54:AD55"/>
    <mergeCell ref="Z40:AD41"/>
    <mergeCell ref="B37:V41"/>
    <mergeCell ref="J63:L64"/>
    <mergeCell ref="Z164:AD165"/>
    <mergeCell ref="Z155:AD156"/>
    <mergeCell ref="AA137:AC138"/>
    <mergeCell ref="AA128:AC129"/>
    <mergeCell ref="AA124:AC125"/>
    <mergeCell ref="AA24:AD25"/>
    <mergeCell ref="Z152:AD153"/>
    <mergeCell ref="B212:V213"/>
    <mergeCell ref="B219:V220"/>
    <mergeCell ref="I75:J76"/>
    <mergeCell ref="B202:V203"/>
    <mergeCell ref="E192:F193"/>
    <mergeCell ref="L192:N193"/>
    <mergeCell ref="E183:F184"/>
    <mergeCell ref="L183:N184"/>
    <mergeCell ref="Z212:AD213"/>
    <mergeCell ref="Z219:AD220"/>
    <mergeCell ref="Z202:AD203"/>
    <mergeCell ref="Z115:AD116"/>
    <mergeCell ref="Z109:AD110"/>
    <mergeCell ref="T75:Z76"/>
    <mergeCell ref="T79:Z80"/>
    <mergeCell ref="F94:Z95"/>
    <mergeCell ref="Z112:AD113"/>
    <mergeCell ref="P75:R76"/>
    <mergeCell ref="P79:R80"/>
    <mergeCell ref="B102:AD103"/>
    <mergeCell ref="I79:J80"/>
    <mergeCell ref="L79:M80"/>
    <mergeCell ref="F173:Z174"/>
    <mergeCell ref="Z161:AD162"/>
  </mergeCells>
  <printOptions horizontalCentered="1"/>
  <pageMargins left="0" right="0" top="0.31496062992126" bottom="0.31496062992126" header="0.511811023622047" footer="0.511811023622047"/>
  <pageSetup paperSize="9" scale="82" firstPageNumber="2" orientation="portrait" useFirstPageNumber="1" horizontalDpi="300" verticalDpi="300" r:id="rId1"/>
  <headerFooter alignWithMargins="0"/>
  <rowBreaks count="1" manualBreakCount="1">
    <brk id="170" max="31" man="1"/>
  </rowBreaks>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G491"/>
  <sheetViews>
    <sheetView showGridLines="0" view="pageBreakPreview" topLeftCell="A3" zoomScaleNormal="100" workbookViewId="0">
      <selection sqref="A1:AE1"/>
    </sheetView>
  </sheetViews>
  <sheetFormatPr defaultColWidth="9.109375" defaultRowHeight="12.75" customHeight="1"/>
  <cols>
    <col min="1" max="1" width="1.5546875" style="2" customWidth="1"/>
    <col min="2" max="2" width="4.33203125" style="2" customWidth="1"/>
    <col min="3" max="3" width="3.33203125" style="2" customWidth="1"/>
    <col min="4" max="4" width="3.88671875" style="2" customWidth="1"/>
    <col min="5" max="9" width="4.109375" style="2" customWidth="1"/>
    <col min="10" max="10" width="4" style="2" customWidth="1"/>
    <col min="11" max="11" width="6" style="2" customWidth="1"/>
    <col min="12" max="16" width="4.109375" style="2" customWidth="1"/>
    <col min="17" max="17" width="3.6640625" style="2" customWidth="1"/>
    <col min="18" max="18" width="4.109375" style="2" customWidth="1"/>
    <col min="19" max="21" width="3.6640625" style="2" customWidth="1"/>
    <col min="22" max="22" width="4" style="2" customWidth="1"/>
    <col min="23" max="23" width="4.109375" style="2" customWidth="1"/>
    <col min="24" max="24" width="1.88671875" style="2" customWidth="1"/>
    <col min="25" max="25" width="3.6640625" style="2" customWidth="1"/>
    <col min="26" max="29" width="4" style="2" customWidth="1"/>
    <col min="30" max="30" width="5" style="2" customWidth="1"/>
    <col min="31" max="31" width="1.88671875" style="2" customWidth="1"/>
    <col min="32" max="32" width="1.44140625" style="3" customWidth="1"/>
    <col min="33" max="33" width="2.33203125" style="2" hidden="1" customWidth="1"/>
    <col min="34" max="34" width="3.6640625" style="2" customWidth="1"/>
    <col min="35" max="16384" width="9.109375" style="2"/>
  </cols>
  <sheetData>
    <row r="1" spans="1:33" ht="24.75" customHeight="1">
      <c r="A1" s="3743" t="s">
        <v>3189</v>
      </c>
      <c r="B1" s="3743"/>
      <c r="C1" s="3743"/>
      <c r="D1" s="3743"/>
      <c r="E1" s="3743"/>
      <c r="F1" s="3743"/>
      <c r="G1" s="3743"/>
      <c r="H1" s="3743"/>
      <c r="I1" s="3743"/>
      <c r="J1" s="3743"/>
      <c r="K1" s="3743"/>
      <c r="L1" s="3743"/>
      <c r="M1" s="3743"/>
      <c r="N1" s="3743"/>
      <c r="O1" s="3743"/>
      <c r="P1" s="3743"/>
      <c r="Q1" s="3743"/>
      <c r="R1" s="3743"/>
      <c r="S1" s="3743"/>
      <c r="T1" s="3743"/>
      <c r="U1" s="3743"/>
      <c r="V1" s="3743"/>
      <c r="W1" s="3743"/>
      <c r="X1" s="3743"/>
      <c r="Y1" s="3743"/>
      <c r="Z1" s="3743"/>
      <c r="AA1" s="3743"/>
      <c r="AB1" s="3743"/>
      <c r="AC1" s="3743"/>
      <c r="AD1" s="3743"/>
      <c r="AE1" s="3743"/>
      <c r="AF1" s="22"/>
      <c r="AG1" s="25"/>
    </row>
    <row r="2" spans="1:33" ht="10.5" customHeight="1">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26"/>
    </row>
    <row r="3" spans="1:33" s="1" customFormat="1" ht="11.25" customHeight="1">
      <c r="B3" s="5" t="s">
        <v>3190</v>
      </c>
    </row>
    <row r="4" spans="1:33" s="1" customFormat="1" ht="10.5" customHeight="1">
      <c r="B4" s="4"/>
      <c r="M4" s="13"/>
      <c r="N4" s="13"/>
      <c r="O4" s="13"/>
      <c r="P4" s="13"/>
      <c r="Q4" s="13"/>
      <c r="R4" s="13"/>
      <c r="S4" s="13"/>
      <c r="T4" s="13"/>
      <c r="U4" s="13"/>
      <c r="V4" s="13"/>
      <c r="W4" s="13"/>
      <c r="X4" s="13"/>
      <c r="Y4" s="13"/>
      <c r="Z4" s="13"/>
      <c r="AA4" s="13"/>
      <c r="AB4" s="13"/>
      <c r="AC4" s="13"/>
      <c r="AD4" s="13"/>
    </row>
    <row r="5" spans="1:33" s="1" customFormat="1" ht="22.5" customHeight="1">
      <c r="A5" s="6"/>
      <c r="B5" s="7" t="s">
        <v>3191</v>
      </c>
      <c r="C5" s="8"/>
      <c r="D5" s="8"/>
      <c r="E5" s="8"/>
      <c r="F5" s="8"/>
      <c r="G5" s="8"/>
      <c r="H5" s="8"/>
      <c r="I5" s="8"/>
      <c r="J5" s="8"/>
      <c r="K5" s="8"/>
      <c r="L5" s="14"/>
    </row>
    <row r="6" spans="1:33" s="1" customFormat="1" ht="11.25" customHeight="1">
      <c r="B6" s="9"/>
    </row>
    <row r="7" spans="1:33" s="1" customFormat="1" ht="11.25" customHeight="1">
      <c r="B7" s="4"/>
      <c r="C7" s="10" t="s">
        <v>3192</v>
      </c>
      <c r="D7" s="5" t="s">
        <v>3193</v>
      </c>
      <c r="E7" s="10"/>
      <c r="L7" s="1" t="s">
        <v>3194</v>
      </c>
      <c r="M7" s="15"/>
      <c r="N7" s="15"/>
      <c r="O7" s="15"/>
      <c r="P7" s="15"/>
      <c r="Q7" s="15"/>
      <c r="R7" s="15"/>
      <c r="S7" s="15"/>
      <c r="T7" s="15"/>
      <c r="U7" s="15"/>
      <c r="V7" s="15"/>
      <c r="W7" s="15"/>
      <c r="X7" s="15"/>
      <c r="Y7" s="15"/>
      <c r="Z7" s="15"/>
      <c r="AA7" s="15"/>
      <c r="AB7" s="15"/>
      <c r="AC7" s="15"/>
    </row>
    <row r="8" spans="1:33" s="1" customFormat="1" ht="11.25" customHeight="1">
      <c r="B8" s="4"/>
      <c r="C8" s="10"/>
      <c r="D8" s="5"/>
      <c r="E8" s="10"/>
      <c r="M8" s="4"/>
      <c r="N8" s="4"/>
      <c r="O8" s="4"/>
      <c r="P8" s="4"/>
      <c r="Q8" s="4"/>
      <c r="R8" s="4"/>
      <c r="S8" s="4"/>
      <c r="T8" s="4"/>
      <c r="U8" s="4"/>
      <c r="V8" s="4"/>
      <c r="W8" s="4"/>
      <c r="X8" s="4"/>
      <c r="Y8" s="4"/>
      <c r="Z8" s="4"/>
      <c r="AA8" s="4"/>
      <c r="AB8" s="4"/>
      <c r="AC8" s="4"/>
    </row>
    <row r="9" spans="1:33" s="1" customFormat="1" ht="11.25" customHeight="1">
      <c r="B9" s="4"/>
      <c r="C9" s="10" t="s">
        <v>3195</v>
      </c>
      <c r="D9" s="5" t="s">
        <v>3196</v>
      </c>
      <c r="E9" s="10"/>
      <c r="L9" s="1" t="s">
        <v>3194</v>
      </c>
      <c r="M9" s="15"/>
      <c r="N9" s="15"/>
      <c r="O9" s="15"/>
      <c r="P9" s="15"/>
      <c r="Q9" s="15"/>
      <c r="R9" s="15"/>
      <c r="S9" s="15"/>
      <c r="T9" s="15"/>
      <c r="U9" s="15"/>
      <c r="V9" s="15"/>
      <c r="W9" s="15"/>
      <c r="X9" s="15"/>
      <c r="Y9" s="15"/>
      <c r="Z9" s="15"/>
      <c r="AA9" s="15"/>
      <c r="AB9" s="15"/>
      <c r="AC9" s="15"/>
    </row>
    <row r="10" spans="1:33" s="1" customFormat="1" ht="11.25" customHeight="1">
      <c r="B10" s="4"/>
      <c r="C10" s="10"/>
      <c r="D10" s="5"/>
      <c r="E10" s="10"/>
      <c r="M10" s="4"/>
      <c r="N10" s="4"/>
      <c r="O10" s="4"/>
      <c r="P10" s="4"/>
      <c r="Q10" s="4"/>
      <c r="R10" s="4"/>
      <c r="S10" s="4"/>
      <c r="T10" s="4"/>
      <c r="U10" s="4"/>
      <c r="V10" s="4"/>
      <c r="W10" s="4"/>
      <c r="X10" s="4"/>
      <c r="Y10" s="4"/>
      <c r="Z10" s="4"/>
      <c r="AA10" s="4"/>
      <c r="AB10" s="4"/>
      <c r="AC10" s="4"/>
    </row>
    <row r="11" spans="1:33" s="1" customFormat="1" ht="11.25" customHeight="1">
      <c r="B11" s="4"/>
      <c r="C11" s="10" t="s">
        <v>3197</v>
      </c>
      <c r="D11" s="5" t="s">
        <v>3198</v>
      </c>
      <c r="E11" s="10"/>
      <c r="L11" s="1" t="s">
        <v>3194</v>
      </c>
      <c r="M11" s="15"/>
      <c r="N11" s="15"/>
      <c r="O11" s="15"/>
      <c r="P11" s="15"/>
      <c r="Q11" s="15"/>
      <c r="R11" s="15"/>
      <c r="S11" s="15"/>
      <c r="T11" s="15"/>
      <c r="U11" s="15"/>
      <c r="V11" s="15"/>
      <c r="W11" s="15"/>
      <c r="X11" s="15"/>
      <c r="Y11" s="15"/>
      <c r="Z11" s="15"/>
      <c r="AA11" s="15"/>
      <c r="AB11" s="15"/>
      <c r="AC11" s="15"/>
    </row>
    <row r="12" spans="1:33" s="1" customFormat="1" ht="11.25" customHeight="1">
      <c r="B12" s="4"/>
      <c r="C12" s="10"/>
      <c r="D12" s="5"/>
      <c r="E12" s="10"/>
      <c r="M12" s="4"/>
      <c r="N12" s="4"/>
      <c r="O12" s="4"/>
      <c r="P12" s="4"/>
      <c r="Q12" s="4"/>
      <c r="R12" s="4"/>
      <c r="S12" s="4"/>
      <c r="T12" s="4"/>
      <c r="U12" s="4"/>
      <c r="V12" s="4"/>
      <c r="W12" s="4"/>
      <c r="X12" s="4"/>
      <c r="Y12" s="4"/>
      <c r="Z12" s="4"/>
      <c r="AA12" s="4"/>
      <c r="AB12" s="4"/>
      <c r="AC12" s="4"/>
    </row>
    <row r="13" spans="1:33" s="1" customFormat="1" ht="11.25" customHeight="1">
      <c r="B13" s="4"/>
      <c r="C13" s="10" t="s">
        <v>3199</v>
      </c>
      <c r="D13" s="5" t="s">
        <v>3200</v>
      </c>
      <c r="E13" s="10"/>
      <c r="L13" s="1" t="s">
        <v>3194</v>
      </c>
      <c r="M13" s="15"/>
      <c r="N13" s="15"/>
      <c r="O13" s="15"/>
      <c r="P13" s="15"/>
      <c r="Q13" s="15"/>
      <c r="R13" s="15"/>
      <c r="S13" s="15"/>
      <c r="T13" s="15"/>
      <c r="U13" s="15"/>
      <c r="V13" s="15"/>
      <c r="W13" s="15"/>
      <c r="X13" s="15"/>
      <c r="Y13" s="15"/>
      <c r="Z13" s="15"/>
      <c r="AA13" s="15"/>
      <c r="AB13" s="15"/>
      <c r="AC13" s="15"/>
    </row>
    <row r="14" spans="1:33" s="1" customFormat="1" ht="11.25" customHeight="1">
      <c r="B14" s="4"/>
      <c r="D14" s="4"/>
      <c r="M14" s="4"/>
      <c r="N14" s="4"/>
      <c r="O14" s="4"/>
      <c r="P14" s="4"/>
      <c r="Q14" s="4"/>
      <c r="R14" s="4"/>
      <c r="S14" s="4"/>
      <c r="T14" s="4"/>
      <c r="U14" s="4"/>
      <c r="V14" s="4"/>
      <c r="W14" s="4"/>
      <c r="X14" s="4"/>
      <c r="Y14" s="4"/>
      <c r="Z14" s="4"/>
      <c r="AA14" s="4"/>
      <c r="AB14" s="4"/>
      <c r="AC14" s="4"/>
    </row>
    <row r="15" spans="1:33" s="1" customFormat="1" ht="11.25" customHeight="1">
      <c r="B15" s="4"/>
      <c r="D15" s="4"/>
      <c r="M15" s="13"/>
      <c r="N15" s="13"/>
      <c r="O15" s="13"/>
      <c r="P15" s="13"/>
      <c r="Q15" s="13"/>
      <c r="R15" s="13"/>
      <c r="S15" s="13"/>
      <c r="T15" s="13"/>
      <c r="U15" s="13"/>
      <c r="V15" s="13"/>
      <c r="W15" s="13"/>
      <c r="X15" s="13"/>
      <c r="Y15" s="13"/>
      <c r="Z15" s="13"/>
      <c r="AA15" s="13"/>
      <c r="AB15" s="13"/>
      <c r="AC15" s="13"/>
      <c r="AD15" s="13"/>
    </row>
    <row r="16" spans="1:33" s="1" customFormat="1" ht="22.5" customHeight="1">
      <c r="A16" s="6"/>
      <c r="B16" s="7" t="s">
        <v>3201</v>
      </c>
      <c r="C16" s="8"/>
      <c r="D16" s="8"/>
      <c r="E16" s="8"/>
      <c r="F16" s="8"/>
      <c r="G16" s="8"/>
      <c r="H16" s="8"/>
      <c r="I16" s="8"/>
      <c r="J16" s="8"/>
      <c r="K16" s="8"/>
      <c r="L16" s="14"/>
    </row>
    <row r="17" spans="1:30" s="1" customFormat="1" ht="11.25" customHeight="1">
      <c r="B17" s="9"/>
    </row>
    <row r="18" spans="1:30" s="1" customFormat="1" ht="11.25" customHeight="1">
      <c r="B18" s="9"/>
      <c r="C18" s="10"/>
      <c r="D18" s="10"/>
      <c r="E18" s="10"/>
      <c r="F18" s="10"/>
      <c r="G18" s="10"/>
      <c r="H18" s="10"/>
      <c r="I18" s="10"/>
      <c r="J18" s="10"/>
      <c r="K18" s="10"/>
      <c r="L18" s="10"/>
      <c r="M18" s="3735" t="s">
        <v>3202</v>
      </c>
      <c r="N18" s="3735"/>
      <c r="O18" s="3735"/>
      <c r="P18" s="3735"/>
      <c r="Q18" s="3735"/>
      <c r="R18" s="3735"/>
      <c r="S18" s="3735"/>
      <c r="T18" s="10"/>
      <c r="U18" s="3735" t="s">
        <v>3203</v>
      </c>
      <c r="V18" s="3735"/>
      <c r="W18" s="3735"/>
      <c r="X18" s="5"/>
      <c r="Y18" s="10"/>
      <c r="Z18" s="3735" t="s">
        <v>3204</v>
      </c>
      <c r="AA18" s="3735"/>
      <c r="AB18" s="3735"/>
      <c r="AC18" s="3735"/>
    </row>
    <row r="19" spans="1:30" s="1" customFormat="1" ht="11.25" customHeight="1">
      <c r="B19" s="9"/>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row>
    <row r="20" spans="1:30" s="1" customFormat="1" ht="11.25" customHeight="1">
      <c r="B20" s="4"/>
      <c r="C20" s="10" t="s">
        <v>3192</v>
      </c>
      <c r="D20" s="5" t="s">
        <v>3205</v>
      </c>
      <c r="E20" s="10"/>
      <c r="F20" s="10"/>
      <c r="G20" s="10"/>
      <c r="H20" s="10"/>
      <c r="I20" s="10"/>
      <c r="J20" s="10"/>
      <c r="K20" s="10"/>
      <c r="L20" s="10" t="s">
        <v>3194</v>
      </c>
      <c r="M20" s="16"/>
      <c r="N20" s="16"/>
      <c r="O20" s="16"/>
      <c r="P20" s="16"/>
      <c r="Q20" s="16"/>
      <c r="R20" s="16"/>
      <c r="S20" s="16"/>
      <c r="T20" s="5"/>
      <c r="U20" s="16"/>
      <c r="V20" s="16"/>
      <c r="W20" s="16"/>
      <c r="X20" s="16"/>
      <c r="Y20" s="5"/>
      <c r="Z20" s="16"/>
      <c r="AA20" s="16"/>
      <c r="AB20" s="16"/>
      <c r="AC20" s="16"/>
    </row>
    <row r="21" spans="1:30" s="1" customFormat="1" ht="11.25" customHeight="1">
      <c r="B21" s="4"/>
      <c r="C21" s="10"/>
      <c r="D21" s="5"/>
      <c r="E21" s="10"/>
      <c r="F21" s="10"/>
      <c r="G21" s="10"/>
      <c r="H21" s="10"/>
      <c r="I21" s="10"/>
      <c r="J21" s="10"/>
      <c r="K21" s="10"/>
      <c r="L21" s="10"/>
      <c r="M21" s="5"/>
      <c r="N21" s="5"/>
      <c r="O21" s="5"/>
      <c r="P21" s="5"/>
      <c r="Q21" s="5"/>
      <c r="R21" s="5"/>
      <c r="S21" s="5"/>
      <c r="T21" s="5"/>
      <c r="U21" s="5"/>
      <c r="V21" s="5"/>
      <c r="W21" s="5"/>
      <c r="X21" s="5"/>
      <c r="Y21" s="5"/>
      <c r="Z21" s="5"/>
      <c r="AA21" s="5"/>
      <c r="AB21" s="5"/>
      <c r="AC21" s="5"/>
    </row>
    <row r="22" spans="1:30" s="1" customFormat="1" ht="11.25" customHeight="1">
      <c r="B22" s="4"/>
      <c r="C22" s="10" t="s">
        <v>3195</v>
      </c>
      <c r="D22" s="5" t="s">
        <v>3206</v>
      </c>
      <c r="E22" s="10"/>
      <c r="F22" s="10"/>
      <c r="G22" s="10"/>
      <c r="H22" s="10"/>
      <c r="I22" s="10"/>
      <c r="J22" s="10"/>
      <c r="K22" s="10"/>
      <c r="L22" s="10" t="s">
        <v>3194</v>
      </c>
      <c r="M22" s="16"/>
      <c r="N22" s="16"/>
      <c r="O22" s="16"/>
      <c r="P22" s="16"/>
      <c r="Q22" s="16"/>
      <c r="R22" s="16"/>
      <c r="S22" s="16"/>
      <c r="T22" s="5"/>
      <c r="U22" s="16"/>
      <c r="V22" s="16"/>
      <c r="W22" s="16"/>
      <c r="X22" s="16"/>
      <c r="Y22" s="5"/>
      <c r="Z22" s="16"/>
      <c r="AA22" s="16"/>
      <c r="AB22" s="16"/>
      <c r="AC22" s="16"/>
    </row>
    <row r="23" spans="1:30" s="1" customFormat="1" ht="11.25" customHeight="1">
      <c r="B23" s="4"/>
      <c r="C23" s="10"/>
      <c r="D23" s="5"/>
      <c r="E23" s="10"/>
      <c r="F23" s="10"/>
      <c r="G23" s="10"/>
      <c r="H23" s="10"/>
      <c r="I23" s="10"/>
      <c r="J23" s="10"/>
      <c r="K23" s="10"/>
      <c r="L23" s="10"/>
      <c r="M23" s="5"/>
      <c r="N23" s="5"/>
      <c r="O23" s="5"/>
      <c r="P23" s="5"/>
      <c r="Q23" s="5"/>
      <c r="R23" s="5"/>
      <c r="S23" s="5"/>
      <c r="T23" s="5"/>
      <c r="U23" s="5"/>
      <c r="V23" s="5"/>
      <c r="W23" s="5"/>
      <c r="X23" s="5"/>
      <c r="Y23" s="5"/>
      <c r="Z23" s="5"/>
      <c r="AA23" s="5"/>
      <c r="AB23" s="5"/>
      <c r="AC23" s="5"/>
    </row>
    <row r="24" spans="1:30" s="1" customFormat="1" ht="11.25" customHeight="1">
      <c r="B24" s="4"/>
      <c r="C24" s="10" t="s">
        <v>3197</v>
      </c>
      <c r="D24" s="5" t="s">
        <v>3207</v>
      </c>
      <c r="E24" s="10"/>
      <c r="F24" s="10"/>
      <c r="G24" s="10"/>
      <c r="H24" s="10"/>
      <c r="I24" s="10"/>
      <c r="J24" s="10"/>
      <c r="K24" s="10"/>
      <c r="L24" s="10" t="s">
        <v>3194</v>
      </c>
      <c r="M24" s="16"/>
      <c r="N24" s="16"/>
      <c r="O24" s="16"/>
      <c r="P24" s="16"/>
      <c r="Q24" s="16"/>
      <c r="R24" s="16"/>
      <c r="S24" s="16"/>
      <c r="T24" s="5"/>
      <c r="U24" s="16"/>
      <c r="V24" s="16"/>
      <c r="W24" s="16"/>
      <c r="X24" s="16"/>
      <c r="Y24" s="5"/>
      <c r="Z24" s="16"/>
      <c r="AA24" s="16"/>
      <c r="AB24" s="16"/>
      <c r="AC24" s="16"/>
    </row>
    <row r="25" spans="1:30" s="1" customFormat="1" ht="11.25" customHeight="1">
      <c r="B25" s="4"/>
      <c r="C25" s="10"/>
      <c r="D25" s="5"/>
      <c r="E25" s="10"/>
      <c r="F25" s="10"/>
      <c r="G25" s="10"/>
      <c r="H25" s="10"/>
      <c r="I25" s="10"/>
      <c r="J25" s="10"/>
      <c r="K25" s="10"/>
      <c r="L25" s="10"/>
      <c r="M25" s="5"/>
      <c r="N25" s="5"/>
      <c r="O25" s="5"/>
      <c r="P25" s="5"/>
      <c r="Q25" s="5"/>
      <c r="R25" s="5"/>
      <c r="S25" s="5"/>
      <c r="T25" s="5"/>
      <c r="U25" s="5"/>
      <c r="V25" s="5"/>
      <c r="W25" s="5"/>
      <c r="X25" s="5"/>
      <c r="Y25" s="5"/>
      <c r="Z25" s="5"/>
      <c r="AA25" s="5"/>
      <c r="AB25" s="5"/>
      <c r="AC25" s="5"/>
    </row>
    <row r="26" spans="1:30" s="1" customFormat="1" ht="11.25" customHeight="1">
      <c r="B26" s="4"/>
      <c r="C26" s="10" t="s">
        <v>3199</v>
      </c>
      <c r="D26" s="5" t="s">
        <v>3208</v>
      </c>
      <c r="E26" s="10"/>
      <c r="F26" s="10"/>
      <c r="G26" s="10"/>
      <c r="H26" s="10"/>
      <c r="I26" s="10"/>
      <c r="J26" s="10"/>
      <c r="K26" s="10"/>
      <c r="L26" s="10" t="s">
        <v>3194</v>
      </c>
      <c r="M26" s="16"/>
      <c r="N26" s="16"/>
      <c r="O26" s="16"/>
      <c r="P26" s="16"/>
      <c r="Q26" s="16"/>
      <c r="R26" s="16"/>
      <c r="S26" s="16"/>
      <c r="T26" s="5"/>
      <c r="U26" s="16"/>
      <c r="V26" s="16"/>
      <c r="W26" s="16"/>
      <c r="X26" s="16"/>
      <c r="Y26" s="5"/>
      <c r="Z26" s="16"/>
      <c r="AA26" s="16"/>
      <c r="AB26" s="16"/>
      <c r="AC26" s="16"/>
    </row>
    <row r="27" spans="1:30" s="1" customFormat="1" ht="11.25" customHeight="1">
      <c r="B27" s="4"/>
      <c r="C27" s="10"/>
      <c r="D27" s="5"/>
      <c r="E27" s="10"/>
      <c r="F27" s="10"/>
      <c r="G27" s="10"/>
      <c r="H27" s="10"/>
      <c r="I27" s="10"/>
      <c r="J27" s="10"/>
      <c r="K27" s="10"/>
      <c r="L27" s="10"/>
      <c r="M27" s="5"/>
      <c r="N27" s="5"/>
      <c r="O27" s="5"/>
      <c r="P27" s="5"/>
      <c r="Q27" s="5"/>
      <c r="R27" s="5"/>
      <c r="S27" s="5"/>
      <c r="T27" s="5"/>
      <c r="U27" s="5"/>
      <c r="V27" s="5"/>
      <c r="W27" s="5"/>
      <c r="X27" s="5"/>
      <c r="Y27" s="5"/>
      <c r="Z27" s="5"/>
      <c r="AA27" s="5"/>
      <c r="AB27" s="5"/>
      <c r="AC27" s="5"/>
    </row>
    <row r="28" spans="1:30" s="1" customFormat="1" ht="11.25" customHeight="1">
      <c r="B28" s="4"/>
      <c r="C28" s="10" t="s">
        <v>3209</v>
      </c>
      <c r="D28" s="5" t="s">
        <v>3210</v>
      </c>
      <c r="E28" s="10"/>
      <c r="F28" s="10"/>
      <c r="G28" s="10"/>
      <c r="H28" s="10"/>
      <c r="I28" s="10"/>
      <c r="J28" s="10"/>
      <c r="K28" s="10"/>
      <c r="L28" s="5" t="s">
        <v>3194</v>
      </c>
      <c r="M28" s="16"/>
      <c r="N28" s="16"/>
      <c r="O28" s="16"/>
      <c r="P28" s="16"/>
      <c r="Q28" s="16"/>
      <c r="R28" s="16"/>
      <c r="S28" s="16"/>
      <c r="T28" s="5"/>
      <c r="U28" s="16"/>
      <c r="V28" s="16"/>
      <c r="W28" s="16"/>
      <c r="X28" s="16"/>
      <c r="Y28" s="5"/>
      <c r="Z28" s="16"/>
      <c r="AA28" s="16"/>
      <c r="AB28" s="16"/>
      <c r="AC28" s="16"/>
    </row>
    <row r="29" spans="1:30" s="1" customFormat="1" ht="11.25" customHeight="1">
      <c r="B29" s="4"/>
      <c r="C29" s="10"/>
      <c r="D29" s="5"/>
      <c r="E29" s="10"/>
      <c r="F29" s="10"/>
      <c r="G29" s="10"/>
      <c r="H29" s="10"/>
      <c r="I29" s="10"/>
      <c r="J29" s="10"/>
      <c r="K29" s="10"/>
      <c r="L29" s="10"/>
      <c r="M29" s="5"/>
      <c r="N29" s="5"/>
      <c r="O29" s="5"/>
      <c r="P29" s="5"/>
      <c r="Q29" s="5"/>
      <c r="R29" s="5"/>
      <c r="S29" s="5"/>
      <c r="T29" s="5"/>
      <c r="U29" s="5"/>
      <c r="V29" s="5"/>
      <c r="W29" s="5"/>
      <c r="X29" s="5"/>
      <c r="Y29" s="5"/>
      <c r="Z29" s="5"/>
      <c r="AA29" s="5"/>
      <c r="AB29" s="5"/>
      <c r="AC29" s="5"/>
    </row>
    <row r="30" spans="1:30" s="1" customFormat="1" ht="11.25" customHeight="1">
      <c r="B30" s="4"/>
      <c r="D30" s="4"/>
      <c r="M30" s="13"/>
      <c r="N30" s="13"/>
      <c r="O30" s="13"/>
      <c r="P30" s="13"/>
      <c r="Q30" s="13"/>
      <c r="R30" s="13"/>
      <c r="S30" s="13"/>
      <c r="T30" s="13"/>
      <c r="U30" s="13"/>
      <c r="V30" s="13"/>
      <c r="W30" s="13"/>
      <c r="X30" s="13"/>
      <c r="Y30" s="13"/>
      <c r="Z30" s="13"/>
      <c r="AA30" s="13"/>
      <c r="AB30" s="13"/>
      <c r="AC30" s="13"/>
      <c r="AD30" s="13"/>
    </row>
    <row r="31" spans="1:30" s="1" customFormat="1" ht="22.5" customHeight="1">
      <c r="A31" s="6"/>
      <c r="B31" s="7" t="s">
        <v>3211</v>
      </c>
      <c r="C31" s="8"/>
      <c r="D31" s="8"/>
      <c r="E31" s="8"/>
      <c r="F31" s="8"/>
      <c r="G31" s="8"/>
      <c r="H31" s="8"/>
      <c r="I31" s="8"/>
      <c r="J31" s="8"/>
      <c r="K31" s="8"/>
      <c r="L31" s="14"/>
    </row>
    <row r="32" spans="1:30" s="1" customFormat="1" ht="11.25" customHeight="1">
      <c r="B32" s="9"/>
    </row>
    <row r="33" spans="1:30" s="1" customFormat="1" ht="11.25" customHeight="1">
      <c r="B33" s="9"/>
      <c r="C33" s="10"/>
      <c r="D33" s="10"/>
      <c r="E33" s="10"/>
      <c r="F33" s="10"/>
      <c r="G33" s="10"/>
      <c r="H33" s="10"/>
      <c r="I33" s="10"/>
      <c r="J33" s="10"/>
      <c r="K33" s="10"/>
      <c r="L33" s="10"/>
      <c r="M33" s="3735" t="s">
        <v>3202</v>
      </c>
      <c r="N33" s="3735"/>
      <c r="O33" s="3735"/>
      <c r="P33" s="3735"/>
      <c r="Q33" s="3735"/>
      <c r="R33" s="3735"/>
      <c r="S33" s="3735"/>
      <c r="T33" s="10"/>
      <c r="U33" s="3735" t="s">
        <v>3203</v>
      </c>
      <c r="V33" s="3735"/>
      <c r="W33" s="3735"/>
      <c r="X33" s="3735"/>
      <c r="Y33" s="10"/>
      <c r="Z33" s="3735" t="s">
        <v>3204</v>
      </c>
      <c r="AA33" s="3735"/>
      <c r="AB33" s="3735"/>
      <c r="AC33" s="3735"/>
    </row>
    <row r="34" spans="1:30" s="1" customFormat="1" ht="11.25" customHeight="1">
      <c r="B34" s="9"/>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row>
    <row r="35" spans="1:30" s="1" customFormat="1" ht="11.25" customHeight="1">
      <c r="B35" s="4"/>
      <c r="C35" s="10" t="s">
        <v>3192</v>
      </c>
      <c r="D35" s="3737"/>
      <c r="E35" s="3739" t="s">
        <v>3212</v>
      </c>
      <c r="F35" s="3740"/>
      <c r="G35" s="10"/>
      <c r="H35" s="3737"/>
      <c r="I35" s="3741" t="s">
        <v>3213</v>
      </c>
      <c r="J35" s="3742"/>
      <c r="K35" s="3742"/>
      <c r="L35" s="17" t="s">
        <v>3194</v>
      </c>
    </row>
    <row r="36" spans="1:30" s="1" customFormat="1" ht="11.25" customHeight="1">
      <c r="B36" s="4"/>
      <c r="C36" s="10"/>
      <c r="D36" s="3738"/>
      <c r="E36" s="3739"/>
      <c r="F36" s="3740"/>
      <c r="G36" s="10"/>
      <c r="H36" s="3738"/>
      <c r="I36" s="3741"/>
      <c r="J36" s="3742"/>
      <c r="K36" s="3742"/>
      <c r="L36" s="18"/>
      <c r="M36" s="16"/>
      <c r="N36" s="16"/>
      <c r="O36" s="19"/>
      <c r="P36" s="19"/>
      <c r="Q36" s="19"/>
      <c r="R36" s="19"/>
      <c r="S36" s="19"/>
      <c r="T36" s="10"/>
      <c r="U36" s="19"/>
      <c r="V36" s="19"/>
      <c r="W36" s="19"/>
      <c r="X36" s="19"/>
      <c r="Y36" s="10"/>
      <c r="Z36" s="19"/>
      <c r="AA36" s="19"/>
      <c r="AB36" s="19"/>
      <c r="AC36" s="19"/>
    </row>
    <row r="37" spans="1:30" s="1" customFormat="1" ht="11.25" customHeight="1">
      <c r="B37" s="4"/>
      <c r="C37" s="10"/>
      <c r="D37" s="5"/>
      <c r="E37" s="10"/>
      <c r="F37" s="10"/>
      <c r="G37" s="10"/>
      <c r="H37" s="10"/>
      <c r="I37" s="10"/>
      <c r="J37" s="10"/>
      <c r="K37" s="10"/>
      <c r="L37" s="10"/>
      <c r="M37" s="10"/>
      <c r="N37" s="10"/>
      <c r="O37" s="10"/>
      <c r="P37" s="10"/>
      <c r="Q37" s="10"/>
      <c r="R37" s="10"/>
      <c r="S37" s="10"/>
      <c r="T37" s="10"/>
      <c r="U37" s="10"/>
      <c r="V37" s="10"/>
      <c r="W37" s="10"/>
      <c r="X37" s="10"/>
      <c r="Y37" s="10"/>
      <c r="Z37" s="10"/>
      <c r="AA37" s="10"/>
      <c r="AB37" s="10"/>
      <c r="AC37" s="10"/>
    </row>
    <row r="38" spans="1:30" s="1" customFormat="1" ht="11.25" customHeight="1">
      <c r="B38" s="4"/>
      <c r="C38" s="10" t="s">
        <v>3195</v>
      </c>
      <c r="D38" s="5" t="s">
        <v>3214</v>
      </c>
      <c r="E38" s="10"/>
      <c r="F38" s="10"/>
      <c r="G38" s="10"/>
      <c r="H38" s="10"/>
      <c r="I38" s="10"/>
      <c r="J38" s="10"/>
      <c r="K38" s="10"/>
      <c r="L38" s="10" t="s">
        <v>3194</v>
      </c>
      <c r="M38" s="16"/>
      <c r="N38" s="16"/>
      <c r="O38" s="16"/>
      <c r="P38" s="16"/>
      <c r="Q38" s="16"/>
      <c r="R38" s="16"/>
      <c r="S38" s="16"/>
      <c r="T38" s="16"/>
      <c r="U38" s="16"/>
      <c r="V38" s="16"/>
      <c r="W38" s="16"/>
      <c r="X38" s="16"/>
      <c r="Y38" s="16"/>
      <c r="Z38" s="16"/>
      <c r="AA38" s="16"/>
      <c r="AB38" s="19"/>
      <c r="AC38" s="19"/>
    </row>
    <row r="39" spans="1:30" s="1" customFormat="1" ht="22.5" customHeight="1">
      <c r="B39" s="4"/>
      <c r="C39" s="10"/>
      <c r="D39" s="5"/>
      <c r="E39" s="10"/>
      <c r="F39" s="10"/>
      <c r="G39" s="10"/>
      <c r="H39" s="10"/>
      <c r="I39" s="10"/>
      <c r="J39" s="10"/>
      <c r="K39" s="10"/>
      <c r="L39" s="10"/>
      <c r="M39" s="20"/>
      <c r="N39" s="20"/>
      <c r="O39" s="20"/>
      <c r="P39" s="20"/>
      <c r="Q39" s="20"/>
      <c r="R39" s="20"/>
      <c r="S39" s="20"/>
      <c r="T39" s="20"/>
      <c r="U39" s="20"/>
      <c r="V39" s="20"/>
      <c r="W39" s="20"/>
      <c r="X39" s="20"/>
      <c r="Y39" s="20"/>
      <c r="Z39" s="20"/>
      <c r="AA39" s="20"/>
      <c r="AB39" s="23"/>
      <c r="AC39" s="23"/>
    </row>
    <row r="40" spans="1:30" s="1" customFormat="1" ht="22.5" customHeight="1">
      <c r="B40" s="4"/>
      <c r="C40" s="10"/>
      <c r="D40" s="5"/>
      <c r="E40" s="10"/>
      <c r="F40" s="10"/>
      <c r="G40" s="10"/>
      <c r="H40" s="10"/>
      <c r="I40" s="10"/>
      <c r="J40" s="10"/>
      <c r="K40" s="10"/>
      <c r="L40" s="10"/>
      <c r="M40" s="20"/>
      <c r="N40" s="20"/>
      <c r="O40" s="20"/>
      <c r="P40" s="20"/>
      <c r="Q40" s="20"/>
      <c r="R40" s="20"/>
      <c r="S40" s="20"/>
      <c r="T40" s="20"/>
      <c r="U40" s="20"/>
      <c r="V40" s="20"/>
      <c r="W40" s="20"/>
      <c r="X40" s="20"/>
      <c r="Y40" s="20"/>
      <c r="Z40" s="20"/>
      <c r="AA40" s="20"/>
      <c r="AB40" s="23"/>
      <c r="AC40" s="23"/>
    </row>
    <row r="41" spans="1:30" s="1" customFormat="1" ht="22.5" customHeight="1">
      <c r="B41" s="4"/>
      <c r="D41" s="4"/>
      <c r="M41" s="21"/>
      <c r="N41" s="21"/>
      <c r="O41" s="21"/>
      <c r="P41" s="21"/>
      <c r="Q41" s="21"/>
      <c r="R41" s="21"/>
      <c r="S41" s="21"/>
      <c r="T41" s="21"/>
      <c r="U41" s="21"/>
      <c r="V41" s="21"/>
      <c r="W41" s="21"/>
      <c r="X41" s="21"/>
      <c r="Y41" s="21"/>
      <c r="Z41" s="21"/>
      <c r="AA41" s="21"/>
      <c r="AB41" s="24"/>
      <c r="AC41" s="24"/>
    </row>
    <row r="42" spans="1:30" s="1" customFormat="1" ht="22.5" customHeight="1">
      <c r="B42" s="4"/>
      <c r="D42" s="4"/>
      <c r="M42" s="21"/>
      <c r="N42" s="21"/>
      <c r="O42" s="21"/>
      <c r="P42" s="21"/>
      <c r="Q42" s="21"/>
      <c r="R42" s="21"/>
      <c r="S42" s="21"/>
      <c r="T42" s="21"/>
      <c r="U42" s="21"/>
      <c r="V42" s="21"/>
      <c r="W42" s="21"/>
      <c r="X42" s="21"/>
      <c r="Y42" s="21"/>
      <c r="Z42" s="21"/>
      <c r="AA42" s="21"/>
      <c r="AB42" s="24"/>
      <c r="AC42" s="24"/>
    </row>
    <row r="43" spans="1:30" s="1" customFormat="1" ht="11.25" customHeight="1">
      <c r="B43" s="4"/>
      <c r="D43" s="4"/>
    </row>
    <row r="44" spans="1:30" s="1" customFormat="1" ht="11.25" customHeight="1">
      <c r="B44" s="4"/>
      <c r="D44" s="4"/>
      <c r="M44" s="13"/>
      <c r="N44" s="13"/>
      <c r="O44" s="13"/>
      <c r="P44" s="13"/>
      <c r="Q44" s="13"/>
      <c r="R44" s="13"/>
      <c r="S44" s="13"/>
      <c r="T44" s="13"/>
      <c r="U44" s="13"/>
      <c r="V44" s="13"/>
      <c r="W44" s="13"/>
      <c r="X44" s="13"/>
      <c r="Y44" s="13"/>
      <c r="Z44" s="13"/>
      <c r="AA44" s="13"/>
      <c r="AB44" s="13"/>
      <c r="AC44" s="13"/>
      <c r="AD44" s="13"/>
    </row>
    <row r="45" spans="1:30" s="1" customFormat="1" ht="22.5" customHeight="1">
      <c r="A45" s="6"/>
      <c r="B45" s="12" t="s">
        <v>3215</v>
      </c>
      <c r="C45" s="8"/>
      <c r="D45" s="8"/>
      <c r="E45" s="8"/>
      <c r="F45" s="8"/>
      <c r="G45" s="8"/>
      <c r="H45" s="8"/>
      <c r="I45" s="8"/>
      <c r="J45" s="8"/>
      <c r="K45" s="8"/>
      <c r="L45" s="14"/>
    </row>
    <row r="46" spans="1:30" s="1" customFormat="1" ht="11.25" customHeight="1">
      <c r="B46" s="9"/>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30" s="1" customFormat="1" ht="11.25" customHeight="1">
      <c r="B47" s="9"/>
      <c r="C47" s="10"/>
      <c r="D47" s="10"/>
      <c r="E47" s="10"/>
      <c r="F47" s="10"/>
      <c r="G47" s="10"/>
      <c r="H47" s="10"/>
      <c r="I47" s="10"/>
      <c r="J47" s="10"/>
      <c r="K47" s="10"/>
      <c r="L47" s="10"/>
      <c r="M47" s="3735" t="s">
        <v>3202</v>
      </c>
      <c r="N47" s="3735"/>
      <c r="O47" s="3735"/>
      <c r="P47" s="3735"/>
      <c r="Q47" s="3735"/>
      <c r="R47" s="3735"/>
      <c r="S47" s="3735"/>
      <c r="U47" s="3735" t="s">
        <v>3203</v>
      </c>
      <c r="V47" s="3735"/>
      <c r="W47" s="3735"/>
      <c r="X47" s="3735"/>
      <c r="Z47" s="3735" t="s">
        <v>3204</v>
      </c>
      <c r="AA47" s="3735"/>
      <c r="AB47" s="3735"/>
      <c r="AC47" s="3735"/>
    </row>
    <row r="48" spans="1:30" s="1" customFormat="1" ht="11.25" customHeight="1">
      <c r="B48" s="9"/>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2:29" s="1" customFormat="1" ht="11.25" customHeight="1">
      <c r="B49" s="4"/>
      <c r="C49" s="10" t="s">
        <v>3192</v>
      </c>
      <c r="D49" s="5" t="s">
        <v>3216</v>
      </c>
      <c r="E49" s="10"/>
      <c r="F49" s="10"/>
      <c r="G49" s="10"/>
      <c r="H49" s="10"/>
      <c r="I49" s="10"/>
      <c r="J49" s="10"/>
      <c r="K49" s="10"/>
      <c r="L49" s="10" t="s">
        <v>3194</v>
      </c>
      <c r="M49" s="16"/>
      <c r="N49" s="16"/>
      <c r="O49" s="16"/>
      <c r="P49" s="16"/>
      <c r="Q49" s="16"/>
      <c r="R49" s="16"/>
      <c r="S49" s="16"/>
      <c r="T49" s="5"/>
      <c r="U49" s="16"/>
      <c r="V49" s="16"/>
      <c r="W49" s="16"/>
      <c r="X49" s="16"/>
      <c r="Y49" s="5"/>
      <c r="Z49" s="16"/>
      <c r="AA49" s="16"/>
      <c r="AB49" s="16"/>
      <c r="AC49" s="16"/>
    </row>
    <row r="50" spans="2:29" s="1" customFormat="1" ht="11.25" customHeight="1">
      <c r="B50" s="4"/>
      <c r="C50" s="10"/>
      <c r="D50" s="5"/>
      <c r="E50" s="10"/>
      <c r="F50" s="10"/>
      <c r="G50" s="10"/>
      <c r="H50" s="10"/>
      <c r="I50" s="10"/>
      <c r="J50" s="10"/>
      <c r="K50" s="10"/>
      <c r="L50" s="10"/>
      <c r="M50" s="5"/>
      <c r="N50" s="5"/>
      <c r="O50" s="5"/>
      <c r="P50" s="5"/>
      <c r="Q50" s="5"/>
      <c r="R50" s="5"/>
      <c r="S50" s="5"/>
      <c r="T50" s="5"/>
      <c r="U50" s="5"/>
      <c r="V50" s="5"/>
      <c r="W50" s="5"/>
      <c r="X50" s="5"/>
      <c r="Y50" s="5"/>
      <c r="Z50" s="5"/>
      <c r="AA50" s="5"/>
      <c r="AB50" s="5"/>
      <c r="AC50" s="5"/>
    </row>
    <row r="51" spans="2:29" s="1" customFormat="1" ht="11.25" customHeight="1">
      <c r="B51" s="4"/>
      <c r="C51" s="10" t="s">
        <v>3195</v>
      </c>
      <c r="D51" s="5" t="s">
        <v>3217</v>
      </c>
      <c r="E51" s="10"/>
      <c r="F51" s="10"/>
      <c r="G51" s="10"/>
      <c r="H51" s="10"/>
      <c r="I51" s="10"/>
      <c r="J51" s="10"/>
      <c r="K51" s="10"/>
      <c r="L51" s="10" t="s">
        <v>3194</v>
      </c>
      <c r="M51" s="16"/>
      <c r="N51" s="16"/>
      <c r="O51" s="16"/>
      <c r="P51" s="16"/>
      <c r="Q51" s="16"/>
      <c r="R51" s="16"/>
      <c r="S51" s="16"/>
      <c r="T51" s="5"/>
      <c r="U51" s="16"/>
      <c r="V51" s="16"/>
      <c r="W51" s="16"/>
      <c r="X51" s="16"/>
      <c r="Y51" s="5"/>
      <c r="Z51" s="16"/>
      <c r="AA51" s="16"/>
      <c r="AB51" s="16"/>
      <c r="AC51" s="16"/>
    </row>
    <row r="52" spans="2:29" s="1" customFormat="1" ht="11.25" customHeight="1">
      <c r="B52" s="4"/>
      <c r="C52" s="10"/>
      <c r="D52" s="5"/>
      <c r="E52" s="10"/>
      <c r="F52" s="10"/>
      <c r="G52" s="10"/>
      <c r="H52" s="10"/>
      <c r="I52" s="10"/>
      <c r="J52" s="10"/>
      <c r="K52" s="10"/>
      <c r="L52" s="10"/>
      <c r="M52" s="5"/>
      <c r="N52" s="5"/>
      <c r="O52" s="5"/>
      <c r="P52" s="5"/>
      <c r="Q52" s="5"/>
      <c r="R52" s="5"/>
      <c r="S52" s="5"/>
      <c r="T52" s="5"/>
      <c r="U52" s="5"/>
      <c r="V52" s="5"/>
      <c r="W52" s="5"/>
      <c r="X52" s="5"/>
      <c r="Y52" s="5"/>
      <c r="Z52" s="5"/>
      <c r="AA52" s="5"/>
      <c r="AB52" s="5"/>
      <c r="AC52" s="5"/>
    </row>
    <row r="53" spans="2:29" s="1" customFormat="1" ht="11.25" customHeight="1">
      <c r="B53" s="4"/>
      <c r="C53" s="10" t="s">
        <v>3197</v>
      </c>
      <c r="D53" s="5" t="s">
        <v>3218</v>
      </c>
      <c r="E53" s="10"/>
      <c r="F53" s="10"/>
      <c r="G53" s="10"/>
      <c r="H53" s="10"/>
      <c r="I53" s="10"/>
      <c r="J53" s="10"/>
      <c r="K53" s="10"/>
      <c r="L53" s="10" t="s">
        <v>3194</v>
      </c>
      <c r="M53" s="16"/>
      <c r="N53" s="16"/>
      <c r="O53" s="16"/>
      <c r="P53" s="16"/>
      <c r="Q53" s="16"/>
      <c r="R53" s="16"/>
      <c r="S53" s="16"/>
      <c r="T53" s="5"/>
      <c r="U53" s="16"/>
      <c r="V53" s="16"/>
      <c r="W53" s="16"/>
      <c r="X53" s="16"/>
      <c r="Y53" s="5"/>
      <c r="Z53" s="16"/>
      <c r="AA53" s="16"/>
      <c r="AB53" s="16"/>
      <c r="AC53" s="16"/>
    </row>
    <row r="54" spans="2:29" s="1" customFormat="1" ht="11.25" customHeight="1">
      <c r="B54" s="4"/>
      <c r="C54" s="10"/>
      <c r="D54" s="5"/>
      <c r="E54" s="10"/>
      <c r="F54" s="10"/>
      <c r="G54" s="10"/>
      <c r="H54" s="10"/>
      <c r="I54" s="10"/>
      <c r="J54" s="10"/>
      <c r="K54" s="10"/>
      <c r="L54" s="10"/>
      <c r="M54" s="5"/>
      <c r="N54" s="5"/>
      <c r="O54" s="5"/>
      <c r="P54" s="5"/>
      <c r="Q54" s="5"/>
      <c r="R54" s="5"/>
      <c r="S54" s="5"/>
      <c r="T54" s="5"/>
      <c r="U54" s="5"/>
      <c r="V54" s="5"/>
      <c r="W54" s="5"/>
      <c r="X54" s="5"/>
      <c r="Y54" s="5"/>
      <c r="Z54" s="5"/>
      <c r="AA54" s="5"/>
      <c r="AB54" s="5"/>
      <c r="AC54" s="5"/>
    </row>
    <row r="55" spans="2:29" s="1" customFormat="1" ht="11.25" customHeight="1">
      <c r="B55" s="4"/>
      <c r="C55" s="10" t="s">
        <v>3199</v>
      </c>
      <c r="D55" s="5" t="s">
        <v>3219</v>
      </c>
      <c r="E55" s="10"/>
      <c r="F55" s="10"/>
      <c r="G55" s="10"/>
      <c r="H55" s="10"/>
      <c r="I55" s="10"/>
      <c r="J55" s="10"/>
      <c r="K55" s="10"/>
      <c r="L55" s="10" t="s">
        <v>3194</v>
      </c>
      <c r="M55" s="16"/>
      <c r="N55" s="16"/>
      <c r="O55" s="16"/>
      <c r="P55" s="16"/>
      <c r="Q55" s="16"/>
      <c r="R55" s="16"/>
      <c r="S55" s="16"/>
      <c r="T55" s="5"/>
      <c r="U55" s="16"/>
      <c r="V55" s="16"/>
      <c r="W55" s="16"/>
      <c r="X55" s="16"/>
      <c r="Y55" s="5"/>
      <c r="Z55" s="16"/>
      <c r="AA55" s="16"/>
      <c r="AB55" s="16"/>
      <c r="AC55" s="16"/>
    </row>
    <row r="56" spans="2:29" s="1" customFormat="1" ht="11.25" customHeight="1">
      <c r="B56" s="4"/>
      <c r="C56" s="10"/>
      <c r="D56" s="5"/>
      <c r="E56" s="10"/>
      <c r="F56" s="10"/>
      <c r="G56" s="10"/>
      <c r="H56" s="10"/>
      <c r="I56" s="10"/>
      <c r="J56" s="10"/>
      <c r="K56" s="10"/>
      <c r="L56" s="10"/>
      <c r="M56" s="5"/>
      <c r="N56" s="5"/>
      <c r="O56" s="5"/>
      <c r="P56" s="5"/>
      <c r="Q56" s="5"/>
      <c r="R56" s="5"/>
      <c r="S56" s="5"/>
      <c r="T56" s="5"/>
      <c r="U56" s="5"/>
      <c r="V56" s="5"/>
      <c r="W56" s="5"/>
      <c r="X56" s="5"/>
      <c r="Y56" s="5"/>
      <c r="Z56" s="5"/>
      <c r="AA56" s="5"/>
      <c r="AB56" s="5"/>
      <c r="AC56" s="5"/>
    </row>
    <row r="57" spans="2:29" s="1" customFormat="1" ht="11.25" customHeight="1">
      <c r="B57" s="4"/>
      <c r="C57" s="10" t="s">
        <v>3220</v>
      </c>
      <c r="D57" s="5" t="s">
        <v>3221</v>
      </c>
      <c r="E57" s="10"/>
      <c r="F57" s="10"/>
      <c r="G57" s="10"/>
      <c r="H57" s="10"/>
      <c r="I57" s="10"/>
      <c r="J57" s="10"/>
      <c r="K57" s="10"/>
      <c r="L57" s="10" t="s">
        <v>3194</v>
      </c>
      <c r="M57" s="16"/>
      <c r="N57" s="16"/>
      <c r="O57" s="16"/>
      <c r="P57" s="16"/>
      <c r="Q57" s="16"/>
      <c r="R57" s="16"/>
      <c r="S57" s="16"/>
      <c r="T57" s="5"/>
      <c r="U57" s="16"/>
      <c r="V57" s="16"/>
      <c r="W57" s="16"/>
      <c r="X57" s="16"/>
      <c r="Y57" s="5"/>
      <c r="Z57" s="16"/>
      <c r="AA57" s="16"/>
      <c r="AB57" s="16"/>
      <c r="AC57" s="16"/>
    </row>
    <row r="58" spans="2:29" s="1" customFormat="1" ht="11.25" customHeight="1">
      <c r="B58" s="4"/>
      <c r="C58" s="10"/>
      <c r="D58" s="5"/>
      <c r="E58" s="10"/>
      <c r="F58" s="10"/>
      <c r="G58" s="10"/>
      <c r="H58" s="10"/>
      <c r="I58" s="10"/>
      <c r="J58" s="10"/>
      <c r="K58" s="10"/>
      <c r="L58" s="10"/>
      <c r="M58" s="5"/>
      <c r="N58" s="5"/>
      <c r="O58" s="5"/>
      <c r="P58" s="5"/>
      <c r="Q58" s="5"/>
      <c r="R58" s="5"/>
      <c r="S58" s="5"/>
      <c r="T58" s="5"/>
      <c r="U58" s="5"/>
      <c r="V58" s="5"/>
      <c r="W58" s="5"/>
      <c r="X58" s="5"/>
      <c r="Y58" s="5"/>
      <c r="Z58" s="5"/>
      <c r="AA58" s="5"/>
      <c r="AB58" s="5"/>
      <c r="AC58" s="5"/>
    </row>
    <row r="59" spans="2:29" s="1" customFormat="1" ht="11.25" customHeight="1">
      <c r="B59" s="4"/>
      <c r="C59" s="10" t="s">
        <v>3222</v>
      </c>
      <c r="D59" s="5" t="s">
        <v>3223</v>
      </c>
      <c r="E59" s="10"/>
      <c r="F59" s="10"/>
      <c r="G59" s="10"/>
      <c r="H59" s="10"/>
      <c r="I59" s="10"/>
      <c r="J59" s="10"/>
      <c r="K59" s="10"/>
      <c r="L59" s="10" t="s">
        <v>3194</v>
      </c>
      <c r="M59" s="16"/>
      <c r="N59" s="16"/>
      <c r="O59" s="16"/>
      <c r="P59" s="16"/>
      <c r="Q59" s="16"/>
      <c r="R59" s="16"/>
      <c r="S59" s="16"/>
      <c r="T59" s="5"/>
      <c r="U59" s="16"/>
      <c r="V59" s="16"/>
      <c r="W59" s="16"/>
      <c r="X59" s="16"/>
      <c r="Y59" s="5"/>
      <c r="Z59" s="16"/>
      <c r="AA59" s="16"/>
      <c r="AB59" s="16"/>
      <c r="AC59" s="16"/>
    </row>
    <row r="60" spans="2:29" s="1" customFormat="1" ht="11.25" customHeight="1">
      <c r="B60" s="4"/>
      <c r="C60" s="10"/>
      <c r="D60" s="5"/>
      <c r="E60" s="10"/>
      <c r="F60" s="10"/>
      <c r="G60" s="10"/>
      <c r="H60" s="10"/>
      <c r="I60" s="10"/>
      <c r="J60" s="10"/>
      <c r="K60" s="10"/>
      <c r="L60" s="10"/>
      <c r="M60" s="5"/>
      <c r="N60" s="5"/>
      <c r="O60" s="5"/>
      <c r="P60" s="5"/>
      <c r="Q60" s="5"/>
      <c r="R60" s="5"/>
      <c r="S60" s="5"/>
      <c r="T60" s="5"/>
      <c r="U60" s="5"/>
      <c r="V60" s="5"/>
      <c r="W60" s="5"/>
      <c r="X60" s="5"/>
      <c r="Y60" s="5"/>
      <c r="Z60" s="5"/>
      <c r="AA60" s="5"/>
      <c r="AB60" s="5"/>
      <c r="AC60" s="5"/>
    </row>
    <row r="61" spans="2:29" s="1" customFormat="1" ht="11.25" customHeight="1">
      <c r="B61" s="4"/>
      <c r="C61" s="10" t="s">
        <v>3224</v>
      </c>
      <c r="D61" s="5" t="s">
        <v>3210</v>
      </c>
      <c r="E61" s="10"/>
      <c r="F61" s="10"/>
      <c r="G61" s="10"/>
      <c r="H61" s="10"/>
      <c r="I61" s="10"/>
      <c r="J61" s="10"/>
      <c r="K61" s="10"/>
      <c r="L61" s="10" t="s">
        <v>3194</v>
      </c>
      <c r="M61" s="16"/>
      <c r="N61" s="16"/>
      <c r="O61" s="16"/>
      <c r="P61" s="16"/>
      <c r="Q61" s="16"/>
      <c r="R61" s="16"/>
      <c r="S61" s="16"/>
      <c r="T61" s="5"/>
      <c r="U61" s="16"/>
      <c r="V61" s="16"/>
      <c r="W61" s="16"/>
      <c r="X61" s="16"/>
      <c r="Y61" s="5"/>
      <c r="Z61" s="16"/>
      <c r="AA61" s="16"/>
      <c r="AB61" s="16"/>
      <c r="AC61" s="16"/>
    </row>
    <row r="62" spans="2:29" s="1" customFormat="1" ht="11.25" customHeight="1">
      <c r="B62" s="4"/>
      <c r="C62" s="10"/>
      <c r="D62" s="5"/>
      <c r="E62" s="10"/>
      <c r="F62" s="10"/>
      <c r="G62" s="10"/>
      <c r="H62" s="10"/>
      <c r="I62" s="10"/>
      <c r="J62" s="10"/>
      <c r="K62" s="10"/>
      <c r="L62" s="10"/>
      <c r="M62" s="5"/>
      <c r="N62" s="5"/>
      <c r="O62" s="5"/>
      <c r="P62" s="5"/>
      <c r="Q62" s="5"/>
      <c r="R62" s="5"/>
      <c r="S62" s="5"/>
      <c r="T62" s="5"/>
      <c r="U62" s="5"/>
      <c r="V62" s="5"/>
      <c r="W62" s="5"/>
      <c r="X62" s="5"/>
      <c r="Y62" s="5"/>
      <c r="Z62" s="5"/>
      <c r="AA62" s="5"/>
      <c r="AB62" s="5"/>
      <c r="AC62" s="5"/>
    </row>
    <row r="63" spans="2:29" s="1" customFormat="1" ht="11.25" customHeight="1">
      <c r="B63" s="4"/>
      <c r="D63" s="4"/>
    </row>
    <row r="64" spans="2:29" s="1" customFormat="1" ht="11.25" customHeight="1">
      <c r="B64" s="4"/>
      <c r="D64" s="4"/>
      <c r="L64" s="4"/>
      <c r="M64" s="4"/>
      <c r="N64" s="4"/>
      <c r="O64" s="4"/>
      <c r="P64" s="4"/>
      <c r="Q64" s="4"/>
      <c r="R64" s="4"/>
      <c r="S64" s="4"/>
      <c r="T64" s="4"/>
      <c r="U64" s="4"/>
      <c r="V64" s="4"/>
    </row>
    <row r="65" spans="1:33" s="1" customFormat="1" ht="11.25" customHeight="1">
      <c r="B65" s="4"/>
      <c r="D65" s="4"/>
      <c r="L65" s="4"/>
      <c r="M65" s="4"/>
      <c r="N65" s="4"/>
      <c r="O65" s="4"/>
      <c r="P65" s="4"/>
      <c r="Q65" s="4"/>
      <c r="R65" s="4"/>
      <c r="S65" s="4"/>
      <c r="T65" s="4"/>
      <c r="U65" s="4"/>
      <c r="V65" s="4"/>
    </row>
    <row r="66" spans="1:33" s="1" customFormat="1" ht="11.25" customHeight="1">
      <c r="B66" s="4"/>
      <c r="D66" s="4"/>
      <c r="L66" s="4"/>
      <c r="M66" s="4"/>
      <c r="N66" s="4"/>
      <c r="O66" s="4"/>
      <c r="P66" s="4"/>
      <c r="Q66" s="4"/>
      <c r="R66" s="4"/>
      <c r="S66" s="4"/>
      <c r="T66" s="4"/>
      <c r="U66" s="4"/>
      <c r="V66" s="4"/>
    </row>
    <row r="67" spans="1:33" s="1" customFormat="1" ht="11.25" customHeight="1">
      <c r="B67" s="4"/>
      <c r="D67" s="4"/>
      <c r="L67" s="4"/>
      <c r="M67" s="4"/>
      <c r="N67" s="4"/>
      <c r="O67" s="4"/>
      <c r="P67" s="4"/>
      <c r="Q67" s="4"/>
      <c r="R67" s="4"/>
      <c r="S67" s="4"/>
      <c r="T67" s="4"/>
      <c r="U67" s="4"/>
      <c r="V67" s="4"/>
    </row>
    <row r="68" spans="1:33" s="1" customFormat="1" ht="11.25" customHeight="1">
      <c r="B68" s="4"/>
      <c r="D68" s="4"/>
      <c r="L68" s="4"/>
      <c r="M68" s="4"/>
      <c r="N68" s="4"/>
      <c r="O68" s="4"/>
      <c r="P68" s="4"/>
      <c r="Q68" s="4"/>
      <c r="R68" s="4"/>
      <c r="S68" s="4"/>
      <c r="T68" s="4"/>
      <c r="U68" s="4"/>
      <c r="V68" s="4"/>
    </row>
    <row r="69" spans="1:33" s="1" customFormat="1" ht="11.25" customHeight="1">
      <c r="B69" s="4"/>
      <c r="D69" s="4"/>
      <c r="L69" s="4"/>
      <c r="M69" s="4"/>
      <c r="N69" s="4"/>
      <c r="O69" s="4"/>
      <c r="P69" s="4"/>
      <c r="Q69" s="4"/>
      <c r="R69" s="4"/>
      <c r="S69" s="4"/>
      <c r="T69" s="4"/>
      <c r="U69" s="4"/>
      <c r="V69" s="4"/>
    </row>
    <row r="70" spans="1:33" s="1" customFormat="1" ht="11.25" customHeight="1">
      <c r="B70" s="4"/>
      <c r="D70" s="4"/>
      <c r="L70" s="4"/>
      <c r="M70" s="4"/>
      <c r="N70" s="4"/>
      <c r="O70" s="4"/>
      <c r="P70" s="4"/>
      <c r="Q70" s="4"/>
      <c r="R70" s="4"/>
      <c r="S70" s="4"/>
      <c r="T70" s="4"/>
      <c r="U70" s="4"/>
      <c r="V70" s="4"/>
    </row>
    <row r="71" spans="1:33" s="1" customFormat="1" ht="11.25" customHeight="1">
      <c r="B71" s="4"/>
      <c r="D71" s="4"/>
      <c r="L71" s="4"/>
      <c r="M71" s="4"/>
      <c r="N71" s="4"/>
      <c r="O71" s="4"/>
      <c r="P71" s="4"/>
      <c r="Q71" s="4"/>
      <c r="R71" s="4"/>
      <c r="S71" s="4"/>
      <c r="T71" s="4"/>
      <c r="U71" s="4"/>
      <c r="V71" s="4"/>
    </row>
    <row r="72" spans="1:33" s="1" customFormat="1" ht="11.25" customHeight="1">
      <c r="B72" s="4"/>
      <c r="D72" s="4"/>
      <c r="L72" s="4"/>
      <c r="M72" s="4"/>
      <c r="N72" s="4"/>
      <c r="O72" s="4"/>
      <c r="P72" s="4"/>
      <c r="Q72" s="4"/>
      <c r="R72" s="4"/>
      <c r="S72" s="4"/>
      <c r="T72" s="4"/>
      <c r="U72" s="4"/>
      <c r="V72" s="4"/>
    </row>
    <row r="73" spans="1:33" s="1" customFormat="1" ht="6.75" customHeight="1">
      <c r="B73" s="4"/>
      <c r="L73" s="4"/>
      <c r="M73" s="4"/>
      <c r="N73" s="4"/>
      <c r="O73" s="4"/>
      <c r="P73" s="4"/>
      <c r="Q73" s="4"/>
      <c r="R73" s="4"/>
      <c r="S73" s="4"/>
      <c r="T73" s="4"/>
      <c r="U73" s="4"/>
      <c r="V73" s="4"/>
    </row>
    <row r="74" spans="1:33" ht="15" customHeight="1">
      <c r="B74" s="27"/>
      <c r="C74" s="28"/>
      <c r="D74" s="29"/>
      <c r="E74" s="29"/>
      <c r="F74" s="29"/>
      <c r="G74" s="29"/>
      <c r="H74" s="29"/>
      <c r="I74" s="29"/>
      <c r="J74" s="29"/>
      <c r="K74" s="29"/>
      <c r="L74" s="29"/>
      <c r="M74" s="29"/>
      <c r="N74" s="29"/>
      <c r="O74" s="29"/>
      <c r="P74" s="29"/>
      <c r="Q74" s="29"/>
      <c r="R74" s="29"/>
      <c r="S74" s="29"/>
      <c r="T74" s="29"/>
      <c r="U74" s="29"/>
      <c r="V74" s="29"/>
      <c r="W74" s="27"/>
      <c r="X74" s="27"/>
      <c r="Y74" s="27"/>
      <c r="Z74" s="27"/>
      <c r="AA74" s="27"/>
      <c r="AF74" s="2"/>
    </row>
    <row r="75" spans="1:33" ht="15" customHeight="1">
      <c r="B75" s="27"/>
      <c r="C75" s="28"/>
      <c r="D75" s="29"/>
      <c r="E75" s="29"/>
      <c r="F75" s="29"/>
      <c r="G75" s="29"/>
      <c r="H75" s="29"/>
      <c r="I75" s="29"/>
      <c r="J75" s="29"/>
      <c r="K75" s="29"/>
      <c r="L75" s="29"/>
      <c r="M75" s="29"/>
      <c r="N75" s="29"/>
      <c r="O75" s="29"/>
      <c r="P75" s="29"/>
      <c r="Q75" s="29"/>
      <c r="R75" s="29"/>
      <c r="S75" s="29"/>
      <c r="T75" s="29"/>
      <c r="U75" s="29"/>
      <c r="V75" s="29"/>
      <c r="W75" s="27"/>
      <c r="X75" s="27"/>
      <c r="Y75" s="27"/>
      <c r="Z75" s="27"/>
      <c r="AA75" s="27"/>
      <c r="AF75" s="2"/>
    </row>
    <row r="76" spans="1:33" ht="14.25" customHeight="1">
      <c r="A76" s="3736">
        <v>37</v>
      </c>
      <c r="B76" s="3736"/>
      <c r="C76" s="3736"/>
      <c r="D76" s="3736"/>
      <c r="E76" s="3736"/>
      <c r="F76" s="3736"/>
      <c r="G76" s="3736"/>
      <c r="H76" s="3736"/>
      <c r="I76" s="3736"/>
      <c r="J76" s="3736"/>
      <c r="K76" s="3736"/>
      <c r="L76" s="3736"/>
      <c r="M76" s="3736"/>
      <c r="N76" s="3736"/>
      <c r="O76" s="3736"/>
      <c r="P76" s="3736"/>
      <c r="Q76" s="3736"/>
      <c r="R76" s="3736"/>
      <c r="S76" s="3736"/>
      <c r="T76" s="3736"/>
      <c r="U76" s="3736"/>
      <c r="V76" s="3736"/>
      <c r="W76" s="3736"/>
      <c r="X76" s="3736"/>
      <c r="Y76" s="3736"/>
      <c r="Z76" s="3736"/>
      <c r="AA76" s="3736"/>
      <c r="AB76" s="3736"/>
      <c r="AC76" s="3736"/>
      <c r="AD76" s="3736"/>
      <c r="AF76" s="2"/>
    </row>
    <row r="77" spans="1:33" ht="20.25" hidden="1" customHeight="1">
      <c r="A77" s="30"/>
      <c r="B77" s="4"/>
      <c r="U77" s="31"/>
      <c r="V77" s="31"/>
      <c r="W77" s="31"/>
      <c r="AF77" s="2"/>
      <c r="AG77" s="32"/>
    </row>
    <row r="78" spans="1:33" ht="12.75" customHeight="1">
      <c r="AF78" s="2"/>
    </row>
    <row r="79" spans="1:33" ht="12.75" customHeight="1">
      <c r="AF79" s="2"/>
    </row>
    <row r="80" spans="1:33" ht="12.75" customHeight="1">
      <c r="AF80" s="2"/>
    </row>
    <row r="81" spans="32:32" ht="12.75" customHeight="1">
      <c r="AF81" s="2"/>
    </row>
    <row r="82" spans="32:32" ht="12.75" customHeight="1">
      <c r="AF82" s="2"/>
    </row>
    <row r="83" spans="32:32" ht="12.75" customHeight="1">
      <c r="AF83" s="2"/>
    </row>
    <row r="84" spans="32:32" ht="12.75" customHeight="1">
      <c r="AF84" s="2"/>
    </row>
    <row r="85" spans="32:32" ht="12.75" customHeight="1">
      <c r="AF85" s="2"/>
    </row>
    <row r="86" spans="32:32" ht="12.75" customHeight="1">
      <c r="AF86" s="2"/>
    </row>
    <row r="87" spans="32:32" ht="12.75" customHeight="1">
      <c r="AF87" s="2"/>
    </row>
    <row r="88" spans="32:32" ht="12.75" customHeight="1">
      <c r="AF88" s="2"/>
    </row>
    <row r="89" spans="32:32" ht="12.75" customHeight="1">
      <c r="AF89" s="2"/>
    </row>
    <row r="90" spans="32:32" ht="12.75" customHeight="1">
      <c r="AF90" s="2"/>
    </row>
    <row r="91" spans="32:32" ht="12.75" customHeight="1">
      <c r="AF91" s="2"/>
    </row>
    <row r="92" spans="32:32" ht="12.75" customHeight="1">
      <c r="AF92" s="2"/>
    </row>
    <row r="93" spans="32:32" ht="12.75" customHeight="1">
      <c r="AF93" s="2"/>
    </row>
    <row r="94" spans="32:32" ht="12.75" customHeight="1">
      <c r="AF94" s="2"/>
    </row>
    <row r="95" spans="32:32" ht="12.75" customHeight="1">
      <c r="AF95" s="2"/>
    </row>
    <row r="96" spans="32:32" ht="12.75" customHeight="1">
      <c r="AF96" s="2"/>
    </row>
    <row r="97" spans="32:32" ht="12.75" customHeight="1">
      <c r="AF97" s="2"/>
    </row>
    <row r="98" spans="32:32" ht="12.75" customHeight="1">
      <c r="AF98" s="2"/>
    </row>
    <row r="99" spans="32:32" ht="12.75" customHeight="1">
      <c r="AF99" s="2"/>
    </row>
    <row r="100" spans="32:32" ht="12.75" customHeight="1">
      <c r="AF100" s="2"/>
    </row>
    <row r="101" spans="32:32" ht="12.75" customHeight="1">
      <c r="AF101" s="2"/>
    </row>
    <row r="102" spans="32:32" ht="12.75" customHeight="1">
      <c r="AF102" s="2"/>
    </row>
    <row r="103" spans="32:32" ht="12.75" customHeight="1">
      <c r="AF103" s="2"/>
    </row>
    <row r="104" spans="32:32" ht="12.75" customHeight="1">
      <c r="AF104" s="2"/>
    </row>
    <row r="105" spans="32:32" ht="12.75" customHeight="1">
      <c r="AF105" s="2"/>
    </row>
    <row r="106" spans="32:32" ht="12.75" customHeight="1">
      <c r="AF106" s="2"/>
    </row>
    <row r="107" spans="32:32" ht="12.75" customHeight="1">
      <c r="AF107" s="2"/>
    </row>
    <row r="108" spans="32:32" ht="12.75" customHeight="1">
      <c r="AF108" s="2"/>
    </row>
    <row r="109" spans="32:32" ht="12.75" customHeight="1">
      <c r="AF109" s="2"/>
    </row>
    <row r="110" spans="32:32" ht="12.75" customHeight="1">
      <c r="AF110" s="2"/>
    </row>
    <row r="111" spans="32:32" ht="12.75" customHeight="1">
      <c r="AF111" s="2"/>
    </row>
    <row r="112" spans="32:32" ht="12.75" customHeight="1">
      <c r="AF112" s="2"/>
    </row>
    <row r="113" spans="32:32" ht="12.75" customHeight="1">
      <c r="AF113" s="2"/>
    </row>
    <row r="114" spans="32:32" ht="12.75" customHeight="1">
      <c r="AF114" s="2"/>
    </row>
    <row r="115" spans="32:32" ht="12.75" customHeight="1">
      <c r="AF115" s="2"/>
    </row>
    <row r="116" spans="32:32" ht="12.75" customHeight="1">
      <c r="AF116" s="2"/>
    </row>
    <row r="117" spans="32:32" ht="12.75" customHeight="1">
      <c r="AF117" s="2"/>
    </row>
    <row r="118" spans="32:32" ht="12.75" customHeight="1">
      <c r="AF118" s="2"/>
    </row>
    <row r="119" spans="32:32" ht="12.75" customHeight="1">
      <c r="AF119" s="2"/>
    </row>
    <row r="120" spans="32:32" ht="12.75" customHeight="1">
      <c r="AF120" s="2"/>
    </row>
    <row r="121" spans="32:32" ht="12.75" customHeight="1">
      <c r="AF121" s="2"/>
    </row>
    <row r="122" spans="32:32" ht="12.75" customHeight="1">
      <c r="AF122" s="2"/>
    </row>
    <row r="123" spans="32:32" ht="12.75" customHeight="1">
      <c r="AF123" s="2"/>
    </row>
    <row r="124" spans="32:32" ht="12.75" customHeight="1">
      <c r="AF124" s="2"/>
    </row>
    <row r="125" spans="32:32" ht="12.75" customHeight="1">
      <c r="AF125" s="2"/>
    </row>
    <row r="126" spans="32:32" ht="12.75" customHeight="1">
      <c r="AF126" s="2"/>
    </row>
    <row r="127" spans="32:32" ht="12.75" customHeight="1">
      <c r="AF127" s="2"/>
    </row>
    <row r="128" spans="32:32" ht="12.75" customHeight="1">
      <c r="AF128" s="2"/>
    </row>
    <row r="129" spans="32:32" ht="12.75" customHeight="1">
      <c r="AF129" s="2"/>
    </row>
    <row r="130" spans="32:32" ht="12.75" customHeight="1">
      <c r="AF130" s="2"/>
    </row>
    <row r="131" spans="32:32" ht="12.75" customHeight="1">
      <c r="AF131" s="2"/>
    </row>
    <row r="132" spans="32:32" ht="12.75" customHeight="1">
      <c r="AF132" s="2"/>
    </row>
    <row r="133" spans="32:32" ht="12.75" customHeight="1">
      <c r="AF133" s="2"/>
    </row>
    <row r="134" spans="32:32" ht="12.75" customHeight="1">
      <c r="AF134" s="2"/>
    </row>
    <row r="135" spans="32:32" ht="12.75" customHeight="1">
      <c r="AF135" s="2"/>
    </row>
    <row r="136" spans="32:32" ht="12.75" customHeight="1">
      <c r="AF136" s="2"/>
    </row>
    <row r="137" spans="32:32" ht="12.75" customHeight="1">
      <c r="AF137" s="2"/>
    </row>
    <row r="138" spans="32:32" ht="12.75" customHeight="1">
      <c r="AF138" s="2"/>
    </row>
    <row r="139" spans="32:32" ht="12.75" customHeight="1">
      <c r="AF139" s="2"/>
    </row>
    <row r="140" spans="32:32" ht="12.75" customHeight="1">
      <c r="AF140" s="2"/>
    </row>
    <row r="141" spans="32:32" ht="12.75" customHeight="1">
      <c r="AF141" s="2"/>
    </row>
    <row r="142" spans="32:32" ht="12.75" customHeight="1">
      <c r="AF142" s="2"/>
    </row>
    <row r="143" spans="32:32" ht="12.75" customHeight="1">
      <c r="AF143" s="2"/>
    </row>
    <row r="144" spans="32:32" ht="12.75" customHeight="1">
      <c r="AF144" s="2"/>
    </row>
    <row r="145" spans="32:32" ht="12.75" customHeight="1">
      <c r="AF145" s="2"/>
    </row>
    <row r="146" spans="32:32" ht="12.75" customHeight="1">
      <c r="AF146" s="2"/>
    </row>
    <row r="147" spans="32:32" ht="12.75" customHeight="1">
      <c r="AF147" s="2"/>
    </row>
    <row r="148" spans="32:32" ht="12.75" customHeight="1">
      <c r="AF148" s="2"/>
    </row>
    <row r="149" spans="32:32" ht="12.75" customHeight="1">
      <c r="AF149" s="2"/>
    </row>
    <row r="150" spans="32:32" ht="12.75" customHeight="1">
      <c r="AF150" s="2"/>
    </row>
    <row r="151" spans="32:32" ht="12.75" customHeight="1">
      <c r="AF151" s="2"/>
    </row>
    <row r="152" spans="32:32" ht="12.75" customHeight="1">
      <c r="AF152" s="2"/>
    </row>
    <row r="153" spans="32:32" ht="12.75" customHeight="1">
      <c r="AF153" s="2"/>
    </row>
    <row r="154" spans="32:32" ht="12.75" customHeight="1">
      <c r="AF154" s="2"/>
    </row>
    <row r="155" spans="32:32" ht="12.75" customHeight="1">
      <c r="AF155" s="2"/>
    </row>
    <row r="156" spans="32:32" ht="12.75" customHeight="1">
      <c r="AF156" s="2"/>
    </row>
    <row r="157" spans="32:32" ht="12.75" customHeight="1">
      <c r="AF157" s="2"/>
    </row>
    <row r="158" spans="32:32" ht="12.75" customHeight="1">
      <c r="AF158" s="2"/>
    </row>
    <row r="159" spans="32:32" ht="12.75" customHeight="1">
      <c r="AF159" s="2"/>
    </row>
    <row r="160" spans="32:32" ht="12.75" customHeight="1">
      <c r="AF160" s="2"/>
    </row>
    <row r="161" spans="32:32" ht="12.75" customHeight="1">
      <c r="AF161" s="2"/>
    </row>
    <row r="162" spans="32:32" ht="12.75" customHeight="1">
      <c r="AF162" s="2"/>
    </row>
    <row r="163" spans="32:32" ht="12.75" customHeight="1">
      <c r="AF163" s="2"/>
    </row>
    <row r="164" spans="32:32" ht="12.75" customHeight="1">
      <c r="AF164" s="2"/>
    </row>
    <row r="165" spans="32:32" ht="12.75" customHeight="1">
      <c r="AF165" s="2"/>
    </row>
    <row r="166" spans="32:32" ht="12.75" customHeight="1">
      <c r="AF166" s="2"/>
    </row>
    <row r="167" spans="32:32" ht="12.75" customHeight="1">
      <c r="AF167" s="2"/>
    </row>
    <row r="168" spans="32:32" ht="12.75" customHeight="1">
      <c r="AF168" s="2"/>
    </row>
    <row r="169" spans="32:32" ht="12.75" customHeight="1">
      <c r="AF169" s="2"/>
    </row>
    <row r="170" spans="32:32" ht="12.75" customHeight="1">
      <c r="AF170" s="2"/>
    </row>
    <row r="171" spans="32:32" ht="12.75" customHeight="1">
      <c r="AF171" s="2"/>
    </row>
    <row r="172" spans="32:32" ht="12.75" customHeight="1">
      <c r="AF172" s="2"/>
    </row>
    <row r="173" spans="32:32" ht="12.75" customHeight="1">
      <c r="AF173" s="2"/>
    </row>
    <row r="174" spans="32:32" ht="12.75" customHeight="1">
      <c r="AF174" s="2"/>
    </row>
    <row r="175" spans="32:32" ht="12.75" customHeight="1">
      <c r="AF175" s="2"/>
    </row>
    <row r="176" spans="32:32" ht="12.75" customHeight="1">
      <c r="AF176" s="2"/>
    </row>
    <row r="177" spans="32:32" ht="12.75" customHeight="1">
      <c r="AF177" s="2"/>
    </row>
    <row r="178" spans="32:32" ht="12.75" customHeight="1">
      <c r="AF178" s="2"/>
    </row>
    <row r="179" spans="32:32" ht="12.75" customHeight="1">
      <c r="AF179" s="2"/>
    </row>
    <row r="180" spans="32:32" ht="12.75" customHeight="1">
      <c r="AF180" s="2"/>
    </row>
    <row r="181" spans="32:32" ht="12.75" customHeight="1">
      <c r="AF181" s="2"/>
    </row>
    <row r="182" spans="32:32" ht="12.75" customHeight="1">
      <c r="AF182" s="2"/>
    </row>
    <row r="183" spans="32:32" ht="12.75" customHeight="1">
      <c r="AF183" s="2"/>
    </row>
    <row r="184" spans="32:32" ht="12.75" customHeight="1">
      <c r="AF184" s="2"/>
    </row>
    <row r="185" spans="32:32" ht="12.75" customHeight="1">
      <c r="AF185" s="2"/>
    </row>
    <row r="186" spans="32:32" ht="12.75" customHeight="1">
      <c r="AF186" s="2"/>
    </row>
    <row r="187" spans="32:32" ht="12.75" customHeight="1">
      <c r="AF187" s="2"/>
    </row>
    <row r="188" spans="32:32" ht="12.75" customHeight="1">
      <c r="AF188" s="2"/>
    </row>
    <row r="189" spans="32:32" ht="12.75" customHeight="1">
      <c r="AF189" s="2"/>
    </row>
    <row r="190" spans="32:32" ht="12.75" customHeight="1">
      <c r="AF190" s="2"/>
    </row>
    <row r="191" spans="32:32" ht="12.75" customHeight="1">
      <c r="AF191" s="2"/>
    </row>
    <row r="192" spans="32:32" ht="12.75" customHeight="1">
      <c r="AF192" s="2"/>
    </row>
    <row r="193" spans="32:32" ht="12.75" customHeight="1">
      <c r="AF193" s="2"/>
    </row>
    <row r="194" spans="32:32" ht="12.75" customHeight="1">
      <c r="AF194" s="2"/>
    </row>
    <row r="195" spans="32:32" ht="12.75" customHeight="1">
      <c r="AF195" s="2"/>
    </row>
    <row r="196" spans="32:32" ht="12.75" customHeight="1">
      <c r="AF196" s="2"/>
    </row>
    <row r="197" spans="32:32" ht="12.75" customHeight="1">
      <c r="AF197" s="2"/>
    </row>
    <row r="198" spans="32:32" ht="12.75" customHeight="1">
      <c r="AF198" s="2"/>
    </row>
    <row r="199" spans="32:32" ht="12.75" customHeight="1">
      <c r="AF199" s="2"/>
    </row>
    <row r="200" spans="32:32" ht="12.75" customHeight="1">
      <c r="AF200" s="2"/>
    </row>
    <row r="201" spans="32:32" ht="12.75" customHeight="1">
      <c r="AF201" s="2"/>
    </row>
    <row r="202" spans="32:32" ht="12.75" customHeight="1">
      <c r="AF202" s="2"/>
    </row>
    <row r="203" spans="32:32" ht="12.75" customHeight="1">
      <c r="AF203" s="2"/>
    </row>
    <row r="204" spans="32:32" ht="12.75" customHeight="1">
      <c r="AF204" s="2"/>
    </row>
    <row r="205" spans="32:32" ht="12.75" customHeight="1">
      <c r="AF205" s="2"/>
    </row>
    <row r="206" spans="32:32" ht="12.75" customHeight="1">
      <c r="AF206" s="2"/>
    </row>
    <row r="207" spans="32:32" ht="12.75" customHeight="1">
      <c r="AF207" s="2"/>
    </row>
    <row r="208" spans="32:32" ht="12.75" customHeight="1">
      <c r="AF208" s="2"/>
    </row>
    <row r="209" spans="32:32" ht="12.75" customHeight="1">
      <c r="AF209" s="2"/>
    </row>
    <row r="210" spans="32:32" ht="12.75" customHeight="1">
      <c r="AF210" s="2"/>
    </row>
    <row r="211" spans="32:32" ht="12.75" customHeight="1">
      <c r="AF211" s="2"/>
    </row>
    <row r="212" spans="32:32" ht="12.75" customHeight="1">
      <c r="AF212" s="2"/>
    </row>
    <row r="213" spans="32:32" ht="12.75" customHeight="1">
      <c r="AF213" s="2"/>
    </row>
    <row r="214" spans="32:32" ht="12.75" customHeight="1">
      <c r="AF214" s="2"/>
    </row>
    <row r="215" spans="32:32" ht="12.75" customHeight="1">
      <c r="AF215" s="2"/>
    </row>
    <row r="216" spans="32:32" ht="12.75" customHeight="1">
      <c r="AF216" s="2"/>
    </row>
    <row r="217" spans="32:32" ht="12.75" customHeight="1">
      <c r="AF217" s="2"/>
    </row>
    <row r="218" spans="32:32" ht="12.75" customHeight="1">
      <c r="AF218" s="2"/>
    </row>
    <row r="219" spans="32:32" ht="12.75" customHeight="1">
      <c r="AF219" s="2"/>
    </row>
    <row r="220" spans="32:32" ht="12.75" customHeight="1">
      <c r="AF220" s="2"/>
    </row>
    <row r="221" spans="32:32" ht="12.75" customHeight="1">
      <c r="AF221" s="2"/>
    </row>
    <row r="222" spans="32:32" ht="12.75" customHeight="1">
      <c r="AF222" s="2"/>
    </row>
    <row r="223" spans="32:32" ht="12.75" customHeight="1">
      <c r="AF223" s="2"/>
    </row>
    <row r="224" spans="32:32" ht="12.75" customHeight="1">
      <c r="AF224" s="2"/>
    </row>
    <row r="225" spans="32:32" ht="12.75" customHeight="1">
      <c r="AF225" s="2"/>
    </row>
    <row r="226" spans="32:32" ht="12.75" customHeight="1">
      <c r="AF226" s="2"/>
    </row>
    <row r="227" spans="32:32" ht="12.75" customHeight="1">
      <c r="AF227" s="2"/>
    </row>
    <row r="228" spans="32:32" ht="12.75" customHeight="1">
      <c r="AF228" s="2"/>
    </row>
    <row r="229" spans="32:32" ht="12.75" customHeight="1">
      <c r="AF229" s="2"/>
    </row>
    <row r="230" spans="32:32" ht="12.75" customHeight="1">
      <c r="AF230" s="2"/>
    </row>
    <row r="231" spans="32:32" ht="12.75" customHeight="1">
      <c r="AF231" s="2"/>
    </row>
    <row r="232" spans="32:32" ht="12.75" customHeight="1">
      <c r="AF232" s="2"/>
    </row>
    <row r="233" spans="32:32" ht="12.75" customHeight="1">
      <c r="AF233" s="2"/>
    </row>
    <row r="234" spans="32:32" ht="12.75" customHeight="1">
      <c r="AF234" s="2"/>
    </row>
    <row r="235" spans="32:32" ht="12.75" customHeight="1">
      <c r="AF235" s="2"/>
    </row>
    <row r="236" spans="32:32" ht="12.75" customHeight="1">
      <c r="AF236" s="2"/>
    </row>
    <row r="237" spans="32:32" ht="12.75" customHeight="1">
      <c r="AF237" s="2"/>
    </row>
    <row r="238" spans="32:32" ht="12.75" customHeight="1">
      <c r="AF238" s="2"/>
    </row>
    <row r="239" spans="32:32" ht="12.75" customHeight="1">
      <c r="AF239" s="2"/>
    </row>
    <row r="240" spans="32:32" ht="12.75" customHeight="1">
      <c r="AF240" s="2"/>
    </row>
    <row r="241" spans="32:32" ht="12.75" customHeight="1">
      <c r="AF241" s="2"/>
    </row>
    <row r="242" spans="32:32" ht="12.75" customHeight="1">
      <c r="AF242" s="2"/>
    </row>
    <row r="243" spans="32:32" ht="12.75" customHeight="1">
      <c r="AF243" s="2"/>
    </row>
    <row r="244" spans="32:32" ht="12.75" customHeight="1">
      <c r="AF244" s="2"/>
    </row>
    <row r="245" spans="32:32" ht="12.75" customHeight="1">
      <c r="AF245" s="2"/>
    </row>
    <row r="246" spans="32:32" ht="12.75" customHeight="1">
      <c r="AF246" s="2"/>
    </row>
    <row r="247" spans="32:32" ht="12.75" customHeight="1">
      <c r="AF247" s="2"/>
    </row>
    <row r="248" spans="32:32" ht="12.75" customHeight="1">
      <c r="AF248" s="2"/>
    </row>
    <row r="249" spans="32:32" ht="12.75" customHeight="1">
      <c r="AF249" s="2"/>
    </row>
    <row r="250" spans="32:32" ht="12.75" customHeight="1">
      <c r="AF250" s="2"/>
    </row>
    <row r="251" spans="32:32" ht="12.75" customHeight="1">
      <c r="AF251" s="2"/>
    </row>
    <row r="252" spans="32:32" ht="12.75" customHeight="1">
      <c r="AF252" s="2"/>
    </row>
    <row r="253" spans="32:32" ht="12.75" customHeight="1">
      <c r="AF253" s="2"/>
    </row>
    <row r="254" spans="32:32" ht="12.75" customHeight="1">
      <c r="AF254" s="2"/>
    </row>
    <row r="255" spans="32:32" ht="12.75" customHeight="1">
      <c r="AF255" s="2"/>
    </row>
    <row r="256" spans="32:32" ht="12.75" customHeight="1">
      <c r="AF256" s="2"/>
    </row>
    <row r="257" spans="32:32" ht="12.75" customHeight="1">
      <c r="AF257" s="2"/>
    </row>
    <row r="258" spans="32:32" ht="12.75" customHeight="1">
      <c r="AF258" s="2"/>
    </row>
    <row r="259" spans="32:32" ht="12.75" customHeight="1">
      <c r="AF259" s="2"/>
    </row>
    <row r="260" spans="32:32" ht="12.75" customHeight="1">
      <c r="AF260" s="2"/>
    </row>
    <row r="261" spans="32:32" ht="12.75" customHeight="1">
      <c r="AF261" s="2"/>
    </row>
    <row r="262" spans="32:32" ht="12.75" customHeight="1">
      <c r="AF262" s="2"/>
    </row>
    <row r="263" spans="32:32" ht="12.75" customHeight="1">
      <c r="AF263" s="2"/>
    </row>
    <row r="264" spans="32:32" ht="12.75" customHeight="1">
      <c r="AF264" s="2"/>
    </row>
    <row r="265" spans="32:32" ht="12.75" customHeight="1">
      <c r="AF265" s="2"/>
    </row>
    <row r="266" spans="32:32" ht="12.75" customHeight="1">
      <c r="AF266" s="2"/>
    </row>
    <row r="267" spans="32:32" ht="12.75" customHeight="1">
      <c r="AF267" s="2"/>
    </row>
    <row r="268" spans="32:32" ht="12.75" customHeight="1">
      <c r="AF268" s="2"/>
    </row>
    <row r="269" spans="32:32" ht="12.75" customHeight="1">
      <c r="AF269" s="2"/>
    </row>
    <row r="270" spans="32:32" ht="12.75" customHeight="1">
      <c r="AF270" s="2"/>
    </row>
    <row r="271" spans="32:32" ht="12.75" customHeight="1">
      <c r="AF271" s="2"/>
    </row>
    <row r="272" spans="32:32" ht="12.75" customHeight="1">
      <c r="AF272" s="2"/>
    </row>
    <row r="273" spans="32:32" ht="12.75" customHeight="1">
      <c r="AF273" s="2"/>
    </row>
    <row r="274" spans="32:32" ht="12.75" customHeight="1">
      <c r="AF274" s="2"/>
    </row>
    <row r="275" spans="32:32" ht="12.75" customHeight="1">
      <c r="AF275" s="2"/>
    </row>
    <row r="276" spans="32:32" ht="12.75" customHeight="1">
      <c r="AF276" s="2"/>
    </row>
    <row r="277" spans="32:32" ht="12.75" customHeight="1">
      <c r="AF277" s="2"/>
    </row>
    <row r="278" spans="32:32" ht="12.75" customHeight="1">
      <c r="AF278" s="2"/>
    </row>
    <row r="279" spans="32:32" ht="12.75" customHeight="1">
      <c r="AF279" s="2"/>
    </row>
    <row r="280" spans="32:32" ht="12.75" customHeight="1">
      <c r="AF280" s="2"/>
    </row>
    <row r="281" spans="32:32" ht="12.75" customHeight="1">
      <c r="AF281" s="2"/>
    </row>
    <row r="282" spans="32:32" ht="12.75" customHeight="1">
      <c r="AF282" s="2"/>
    </row>
    <row r="283" spans="32:32" ht="12.75" customHeight="1">
      <c r="AF283" s="2"/>
    </row>
    <row r="284" spans="32:32" ht="12.75" customHeight="1">
      <c r="AF284" s="2"/>
    </row>
    <row r="285" spans="32:32" ht="12.75" customHeight="1">
      <c r="AF285" s="2"/>
    </row>
    <row r="286" spans="32:32" ht="12.75" customHeight="1">
      <c r="AF286" s="2"/>
    </row>
    <row r="287" spans="32:32" ht="12.75" customHeight="1">
      <c r="AF287" s="2"/>
    </row>
    <row r="288" spans="32:32" ht="12.75" customHeight="1">
      <c r="AF288" s="2"/>
    </row>
    <row r="289" spans="32:32" ht="12.75" customHeight="1">
      <c r="AF289" s="2"/>
    </row>
    <row r="290" spans="32:32" ht="12.75" customHeight="1">
      <c r="AF290" s="2"/>
    </row>
    <row r="291" spans="32:32" ht="12.75" customHeight="1">
      <c r="AF291" s="2"/>
    </row>
    <row r="292" spans="32:32" ht="12.75" customHeight="1">
      <c r="AF292" s="2"/>
    </row>
    <row r="293" spans="32:32" ht="12.75" customHeight="1">
      <c r="AF293" s="2"/>
    </row>
    <row r="294" spans="32:32" ht="12.75" customHeight="1">
      <c r="AF294" s="2"/>
    </row>
    <row r="295" spans="32:32" ht="12.75" customHeight="1">
      <c r="AF295" s="2"/>
    </row>
    <row r="296" spans="32:32" ht="12.75" customHeight="1">
      <c r="AF296" s="2"/>
    </row>
    <row r="297" spans="32:32" ht="12.75" customHeight="1">
      <c r="AF297" s="2"/>
    </row>
    <row r="298" spans="32:32" ht="12.75" customHeight="1">
      <c r="AF298" s="2"/>
    </row>
    <row r="299" spans="32:32" ht="12.75" customHeight="1">
      <c r="AF299" s="2"/>
    </row>
    <row r="300" spans="32:32" ht="12.75" customHeight="1">
      <c r="AF300" s="2"/>
    </row>
    <row r="301" spans="32:32" ht="12.75" customHeight="1">
      <c r="AF301" s="2"/>
    </row>
    <row r="302" spans="32:32" ht="12.75" customHeight="1">
      <c r="AF302" s="2"/>
    </row>
    <row r="303" spans="32:32" ht="12.75" customHeight="1">
      <c r="AF303" s="2"/>
    </row>
    <row r="304" spans="32:32" ht="12.75" customHeight="1">
      <c r="AF304" s="2"/>
    </row>
    <row r="305" spans="32:32" ht="12.75" customHeight="1">
      <c r="AF305" s="2"/>
    </row>
    <row r="306" spans="32:32" ht="12.75" customHeight="1">
      <c r="AF306" s="2"/>
    </row>
    <row r="307" spans="32:32" ht="12.75" customHeight="1">
      <c r="AF307" s="2"/>
    </row>
    <row r="308" spans="32:32" ht="12.75" customHeight="1">
      <c r="AF308" s="2"/>
    </row>
    <row r="309" spans="32:32" ht="12.75" customHeight="1">
      <c r="AF309" s="2"/>
    </row>
    <row r="310" spans="32:32" ht="12.75" customHeight="1">
      <c r="AF310" s="2"/>
    </row>
    <row r="311" spans="32:32" ht="12.75" customHeight="1">
      <c r="AF311" s="2"/>
    </row>
    <row r="312" spans="32:32" ht="12.75" customHeight="1">
      <c r="AF312" s="2"/>
    </row>
    <row r="313" spans="32:32" ht="12.75" customHeight="1">
      <c r="AF313" s="2"/>
    </row>
    <row r="314" spans="32:32" ht="12.75" customHeight="1">
      <c r="AF314" s="2"/>
    </row>
    <row r="315" spans="32:32" ht="12.75" customHeight="1">
      <c r="AF315" s="2"/>
    </row>
    <row r="316" spans="32:32" ht="12.75" customHeight="1">
      <c r="AF316" s="2"/>
    </row>
    <row r="317" spans="32:32" ht="12.75" customHeight="1">
      <c r="AF317" s="2"/>
    </row>
    <row r="318" spans="32:32" ht="12.75" customHeight="1">
      <c r="AF318" s="2"/>
    </row>
    <row r="319" spans="32:32" ht="12.75" customHeight="1">
      <c r="AF319" s="2"/>
    </row>
    <row r="320" spans="32:32" ht="12.75" customHeight="1">
      <c r="AF320" s="2"/>
    </row>
    <row r="321" spans="32:32" ht="12.75" customHeight="1">
      <c r="AF321" s="2"/>
    </row>
    <row r="322" spans="32:32" ht="12.75" customHeight="1">
      <c r="AF322" s="2"/>
    </row>
    <row r="323" spans="32:32" ht="12.75" customHeight="1">
      <c r="AF323" s="2"/>
    </row>
    <row r="324" spans="32:32" ht="12.75" customHeight="1">
      <c r="AF324" s="2"/>
    </row>
    <row r="325" spans="32:32" ht="12.75" customHeight="1">
      <c r="AF325" s="2"/>
    </row>
    <row r="326" spans="32:32" ht="12.75" customHeight="1">
      <c r="AF326" s="2"/>
    </row>
    <row r="327" spans="32:32" ht="12.75" customHeight="1">
      <c r="AF327" s="2"/>
    </row>
    <row r="328" spans="32:32" ht="12.75" customHeight="1">
      <c r="AF328" s="2"/>
    </row>
    <row r="329" spans="32:32" ht="12.75" customHeight="1">
      <c r="AF329" s="2"/>
    </row>
    <row r="330" spans="32:32" ht="12.75" customHeight="1">
      <c r="AF330" s="2"/>
    </row>
    <row r="331" spans="32:32" ht="12.75" customHeight="1">
      <c r="AF331" s="2"/>
    </row>
    <row r="332" spans="32:32" ht="12.75" customHeight="1">
      <c r="AF332" s="2"/>
    </row>
    <row r="333" spans="32:32" ht="12.75" customHeight="1">
      <c r="AF333" s="2"/>
    </row>
    <row r="334" spans="32:32" ht="12.75" customHeight="1">
      <c r="AF334" s="2"/>
    </row>
    <row r="335" spans="32:32" ht="12.75" customHeight="1">
      <c r="AF335" s="2"/>
    </row>
    <row r="336" spans="32:32" ht="12.75" customHeight="1">
      <c r="AF336" s="2"/>
    </row>
    <row r="337" spans="32:32" ht="12.75" customHeight="1">
      <c r="AF337" s="2"/>
    </row>
    <row r="338" spans="32:32" ht="12.75" customHeight="1">
      <c r="AF338" s="2"/>
    </row>
    <row r="339" spans="32:32" ht="12.75" customHeight="1">
      <c r="AF339" s="2"/>
    </row>
    <row r="340" spans="32:32" ht="12.75" customHeight="1">
      <c r="AF340" s="2"/>
    </row>
    <row r="341" spans="32:32" ht="12.75" customHeight="1">
      <c r="AF341" s="2"/>
    </row>
    <row r="342" spans="32:32" ht="12.75" customHeight="1">
      <c r="AF342" s="2"/>
    </row>
    <row r="343" spans="32:32" ht="12.75" customHeight="1">
      <c r="AF343" s="2"/>
    </row>
    <row r="344" spans="32:32" ht="12.75" customHeight="1">
      <c r="AF344" s="2"/>
    </row>
    <row r="345" spans="32:32" ht="12.75" customHeight="1">
      <c r="AF345" s="2"/>
    </row>
    <row r="346" spans="32:32" ht="12.75" customHeight="1">
      <c r="AF346" s="2"/>
    </row>
    <row r="347" spans="32:32" ht="12.75" customHeight="1">
      <c r="AF347" s="2"/>
    </row>
    <row r="348" spans="32:32" ht="12.75" customHeight="1">
      <c r="AF348" s="2"/>
    </row>
    <row r="349" spans="32:32" ht="12.75" customHeight="1">
      <c r="AF349" s="2"/>
    </row>
    <row r="350" spans="32:32" ht="12.75" customHeight="1">
      <c r="AF350" s="2"/>
    </row>
    <row r="351" spans="32:32" ht="12.75" customHeight="1">
      <c r="AF351" s="2"/>
    </row>
    <row r="352" spans="32:32" ht="12.75" customHeight="1">
      <c r="AF352" s="2"/>
    </row>
    <row r="353" spans="32:32" ht="12.75" customHeight="1">
      <c r="AF353" s="2"/>
    </row>
    <row r="354" spans="32:32" ht="12.75" customHeight="1">
      <c r="AF354" s="2"/>
    </row>
    <row r="355" spans="32:32" ht="12.75" customHeight="1">
      <c r="AF355" s="2"/>
    </row>
    <row r="356" spans="32:32" ht="12.75" customHeight="1">
      <c r="AF356" s="2"/>
    </row>
    <row r="357" spans="32:32" ht="12.75" customHeight="1">
      <c r="AF357" s="2"/>
    </row>
    <row r="358" spans="32:32" ht="12.75" customHeight="1">
      <c r="AF358" s="2"/>
    </row>
    <row r="359" spans="32:32" ht="12.75" customHeight="1">
      <c r="AF359" s="2"/>
    </row>
    <row r="360" spans="32:32" ht="12.75" customHeight="1">
      <c r="AF360" s="2"/>
    </row>
    <row r="361" spans="32:32" ht="12.75" customHeight="1">
      <c r="AF361" s="2"/>
    </row>
    <row r="362" spans="32:32" ht="12.75" customHeight="1">
      <c r="AF362" s="2"/>
    </row>
    <row r="363" spans="32:32" ht="12.75" customHeight="1">
      <c r="AF363" s="2"/>
    </row>
    <row r="364" spans="32:32" ht="12.75" customHeight="1">
      <c r="AF364" s="2"/>
    </row>
    <row r="365" spans="32:32" ht="12.75" customHeight="1">
      <c r="AF365" s="2"/>
    </row>
    <row r="366" spans="32:32" ht="12.75" customHeight="1">
      <c r="AF366" s="2"/>
    </row>
    <row r="367" spans="32:32" ht="12.75" customHeight="1">
      <c r="AF367" s="2"/>
    </row>
    <row r="368" spans="32:32" ht="12.75" customHeight="1">
      <c r="AF368" s="2"/>
    </row>
    <row r="369" spans="32:32" ht="12.75" customHeight="1">
      <c r="AF369" s="2"/>
    </row>
    <row r="370" spans="32:32" ht="12.75" customHeight="1">
      <c r="AF370" s="2"/>
    </row>
    <row r="371" spans="32:32" ht="12.75" customHeight="1">
      <c r="AF371" s="2"/>
    </row>
    <row r="372" spans="32:32" ht="12.75" customHeight="1">
      <c r="AF372" s="2"/>
    </row>
    <row r="373" spans="32:32" ht="12.75" customHeight="1">
      <c r="AF373" s="2"/>
    </row>
    <row r="374" spans="32:32" ht="12.75" customHeight="1">
      <c r="AF374" s="2"/>
    </row>
    <row r="375" spans="32:32" ht="12.75" customHeight="1">
      <c r="AF375" s="2"/>
    </row>
    <row r="376" spans="32:32" ht="12.75" customHeight="1">
      <c r="AF376" s="2"/>
    </row>
    <row r="377" spans="32:32" ht="12.75" customHeight="1">
      <c r="AF377" s="2"/>
    </row>
    <row r="378" spans="32:32" ht="12.75" customHeight="1">
      <c r="AF378" s="2"/>
    </row>
    <row r="379" spans="32:32" ht="12.75" customHeight="1">
      <c r="AF379" s="2"/>
    </row>
    <row r="380" spans="32:32" ht="12.75" customHeight="1">
      <c r="AF380" s="2"/>
    </row>
    <row r="381" spans="32:32" ht="12.75" customHeight="1">
      <c r="AF381" s="2"/>
    </row>
    <row r="382" spans="32:32" ht="12.75" customHeight="1">
      <c r="AF382" s="2"/>
    </row>
    <row r="383" spans="32:32" ht="12.75" customHeight="1">
      <c r="AF383" s="2"/>
    </row>
    <row r="384" spans="32:32" ht="12.75" customHeight="1">
      <c r="AF384" s="2"/>
    </row>
    <row r="385" spans="32:32" ht="12.75" customHeight="1">
      <c r="AF385" s="2"/>
    </row>
    <row r="386" spans="32:32" ht="12.75" customHeight="1">
      <c r="AF386" s="2"/>
    </row>
    <row r="387" spans="32:32" ht="12.75" customHeight="1">
      <c r="AF387" s="2"/>
    </row>
    <row r="388" spans="32:32" ht="12.75" customHeight="1">
      <c r="AF388" s="2"/>
    </row>
    <row r="389" spans="32:32" ht="12.75" customHeight="1">
      <c r="AF389" s="2"/>
    </row>
    <row r="390" spans="32:32" ht="12.75" customHeight="1">
      <c r="AF390" s="2"/>
    </row>
    <row r="391" spans="32:32" ht="12.75" customHeight="1">
      <c r="AF391" s="2"/>
    </row>
    <row r="392" spans="32:32" ht="12.75" customHeight="1">
      <c r="AF392" s="2"/>
    </row>
    <row r="393" spans="32:32" ht="12.75" customHeight="1">
      <c r="AF393" s="2"/>
    </row>
    <row r="394" spans="32:32" ht="12.75" customHeight="1">
      <c r="AF394" s="2"/>
    </row>
    <row r="395" spans="32:32" ht="12.75" customHeight="1">
      <c r="AF395" s="2"/>
    </row>
    <row r="396" spans="32:32" ht="12.75" customHeight="1">
      <c r="AF396" s="2"/>
    </row>
    <row r="397" spans="32:32" ht="12.75" customHeight="1">
      <c r="AF397" s="2"/>
    </row>
    <row r="398" spans="32:32" ht="12.75" customHeight="1">
      <c r="AF398" s="2"/>
    </row>
    <row r="399" spans="32:32" ht="12.75" customHeight="1">
      <c r="AF399" s="2"/>
    </row>
    <row r="400" spans="32:32" ht="12.75" customHeight="1">
      <c r="AF400" s="2"/>
    </row>
    <row r="401" spans="32:32" ht="12.75" customHeight="1">
      <c r="AF401" s="2"/>
    </row>
    <row r="402" spans="32:32" ht="12.75" customHeight="1">
      <c r="AF402" s="2"/>
    </row>
    <row r="403" spans="32:32" ht="12.75" customHeight="1">
      <c r="AF403" s="2"/>
    </row>
    <row r="404" spans="32:32" ht="12.75" customHeight="1">
      <c r="AF404" s="2"/>
    </row>
    <row r="405" spans="32:32" ht="12.75" customHeight="1">
      <c r="AF405" s="2"/>
    </row>
    <row r="406" spans="32:32" ht="12.75" customHeight="1">
      <c r="AF406" s="2"/>
    </row>
    <row r="407" spans="32:32" ht="12.75" customHeight="1">
      <c r="AF407" s="2"/>
    </row>
    <row r="408" spans="32:32" ht="12.75" customHeight="1">
      <c r="AF408" s="2"/>
    </row>
    <row r="409" spans="32:32" ht="12.75" customHeight="1">
      <c r="AF409" s="2"/>
    </row>
    <row r="410" spans="32:32" ht="12.75" customHeight="1">
      <c r="AF410" s="2"/>
    </row>
    <row r="411" spans="32:32" ht="12.75" customHeight="1">
      <c r="AF411" s="2"/>
    </row>
    <row r="412" spans="32:32" ht="12.75" customHeight="1">
      <c r="AF412" s="2"/>
    </row>
    <row r="413" spans="32:32" ht="12.75" customHeight="1">
      <c r="AF413" s="2"/>
    </row>
    <row r="414" spans="32:32" ht="12.75" customHeight="1">
      <c r="AF414" s="2"/>
    </row>
    <row r="415" spans="32:32" ht="12.75" customHeight="1">
      <c r="AF415" s="2"/>
    </row>
    <row r="416" spans="32:32" ht="12.75" customHeight="1">
      <c r="AF416" s="2"/>
    </row>
    <row r="417" spans="32:32" ht="12.75" customHeight="1">
      <c r="AF417" s="2"/>
    </row>
    <row r="418" spans="32:32" ht="12.75" customHeight="1">
      <c r="AF418" s="2"/>
    </row>
    <row r="419" spans="32:32" ht="12.75" customHeight="1">
      <c r="AF419" s="2"/>
    </row>
    <row r="420" spans="32:32" ht="12.75" customHeight="1">
      <c r="AF420" s="2"/>
    </row>
    <row r="421" spans="32:32" ht="12.75" customHeight="1">
      <c r="AF421" s="2"/>
    </row>
    <row r="422" spans="32:32" ht="12.75" customHeight="1">
      <c r="AF422" s="2"/>
    </row>
    <row r="423" spans="32:32" ht="12.75" customHeight="1">
      <c r="AF423" s="2"/>
    </row>
    <row r="424" spans="32:32" ht="12.75" customHeight="1">
      <c r="AF424" s="2"/>
    </row>
    <row r="425" spans="32:32" ht="12.75" customHeight="1">
      <c r="AF425" s="2"/>
    </row>
    <row r="426" spans="32:32" ht="12.75" customHeight="1">
      <c r="AF426" s="2"/>
    </row>
    <row r="427" spans="32:32" ht="12.75" customHeight="1">
      <c r="AF427" s="2"/>
    </row>
    <row r="428" spans="32:32" ht="12.75" customHeight="1">
      <c r="AF428" s="2"/>
    </row>
    <row r="429" spans="32:32" ht="12.75" customHeight="1">
      <c r="AF429" s="2"/>
    </row>
    <row r="430" spans="32:32" ht="12.75" customHeight="1">
      <c r="AF430" s="2"/>
    </row>
    <row r="431" spans="32:32" ht="12.75" customHeight="1">
      <c r="AF431" s="2"/>
    </row>
    <row r="432" spans="32:32" ht="12.75" customHeight="1">
      <c r="AF432" s="2"/>
    </row>
    <row r="433" spans="32:32" ht="12.75" customHeight="1">
      <c r="AF433" s="2"/>
    </row>
    <row r="434" spans="32:32" ht="12.75" customHeight="1">
      <c r="AF434" s="2"/>
    </row>
    <row r="435" spans="32:32" ht="12.75" customHeight="1">
      <c r="AF435" s="2"/>
    </row>
    <row r="436" spans="32:32" ht="12.75" customHeight="1">
      <c r="AF436" s="2"/>
    </row>
    <row r="437" spans="32:32" ht="12.75" customHeight="1">
      <c r="AF437" s="2"/>
    </row>
    <row r="438" spans="32:32" ht="12.75" customHeight="1">
      <c r="AF438" s="2"/>
    </row>
    <row r="439" spans="32:32" ht="12.75" customHeight="1">
      <c r="AF439" s="2"/>
    </row>
    <row r="440" spans="32:32" ht="12.75" customHeight="1">
      <c r="AF440" s="2"/>
    </row>
    <row r="441" spans="32:32" ht="12.75" customHeight="1">
      <c r="AF441" s="2"/>
    </row>
    <row r="442" spans="32:32" ht="12.75" customHeight="1">
      <c r="AF442" s="2"/>
    </row>
    <row r="443" spans="32:32" ht="12.75" customHeight="1">
      <c r="AF443" s="2"/>
    </row>
    <row r="444" spans="32:32" ht="12.75" customHeight="1">
      <c r="AF444" s="2"/>
    </row>
    <row r="445" spans="32:32" ht="12.75" customHeight="1">
      <c r="AF445" s="2"/>
    </row>
    <row r="446" spans="32:32" ht="12.75" customHeight="1">
      <c r="AF446" s="2"/>
    </row>
    <row r="447" spans="32:32" ht="12.75" customHeight="1">
      <c r="AF447" s="2"/>
    </row>
    <row r="448" spans="32:32" ht="12.75" customHeight="1">
      <c r="AF448" s="2"/>
    </row>
    <row r="449" spans="32:32" ht="12.75" customHeight="1">
      <c r="AF449" s="2"/>
    </row>
    <row r="450" spans="32:32" ht="12.75" customHeight="1">
      <c r="AF450" s="2"/>
    </row>
    <row r="451" spans="32:32" ht="12.75" customHeight="1">
      <c r="AF451" s="2"/>
    </row>
    <row r="452" spans="32:32" ht="12.75" customHeight="1">
      <c r="AF452" s="2"/>
    </row>
    <row r="453" spans="32:32" ht="12.75" customHeight="1">
      <c r="AF453" s="2"/>
    </row>
    <row r="454" spans="32:32" ht="12.75" customHeight="1">
      <c r="AF454" s="2"/>
    </row>
    <row r="455" spans="32:32" ht="12.75" customHeight="1">
      <c r="AF455" s="2"/>
    </row>
    <row r="456" spans="32:32" ht="12.75" customHeight="1">
      <c r="AF456" s="2"/>
    </row>
    <row r="457" spans="32:32" ht="12.75" customHeight="1">
      <c r="AF457" s="2"/>
    </row>
    <row r="458" spans="32:32" ht="12.75" customHeight="1">
      <c r="AF458" s="2"/>
    </row>
    <row r="459" spans="32:32" ht="12.75" customHeight="1">
      <c r="AF459" s="2"/>
    </row>
    <row r="460" spans="32:32" ht="12.75" customHeight="1">
      <c r="AF460" s="2"/>
    </row>
    <row r="461" spans="32:32" ht="12.75" customHeight="1">
      <c r="AF461" s="2"/>
    </row>
    <row r="462" spans="32:32" ht="12.75" customHeight="1">
      <c r="AF462" s="2"/>
    </row>
    <row r="463" spans="32:32" ht="12.75" customHeight="1">
      <c r="AF463" s="2"/>
    </row>
    <row r="464" spans="32:32" ht="12.75" customHeight="1">
      <c r="AF464" s="2"/>
    </row>
    <row r="465" spans="32:32" ht="12.75" customHeight="1">
      <c r="AF465" s="2"/>
    </row>
    <row r="466" spans="32:32" ht="12.75" customHeight="1">
      <c r="AF466" s="2"/>
    </row>
    <row r="467" spans="32:32" ht="12.75" customHeight="1">
      <c r="AF467" s="2"/>
    </row>
    <row r="468" spans="32:32" ht="12.75" customHeight="1">
      <c r="AF468" s="2"/>
    </row>
    <row r="469" spans="32:32" ht="12.75" customHeight="1">
      <c r="AF469" s="2"/>
    </row>
    <row r="470" spans="32:32" ht="12.75" customHeight="1">
      <c r="AF470" s="2"/>
    </row>
    <row r="471" spans="32:32" ht="12.75" customHeight="1">
      <c r="AF471" s="2"/>
    </row>
    <row r="472" spans="32:32" ht="12.75" customHeight="1">
      <c r="AF472" s="2"/>
    </row>
    <row r="473" spans="32:32" ht="12.75" customHeight="1">
      <c r="AF473" s="2"/>
    </row>
    <row r="474" spans="32:32" ht="12.75" customHeight="1">
      <c r="AF474" s="2"/>
    </row>
    <row r="475" spans="32:32" ht="12.75" customHeight="1">
      <c r="AF475" s="2"/>
    </row>
    <row r="476" spans="32:32" ht="12.75" customHeight="1">
      <c r="AF476" s="2"/>
    </row>
    <row r="477" spans="32:32" ht="12.75" customHeight="1">
      <c r="AF477" s="2"/>
    </row>
    <row r="478" spans="32:32" ht="12.75" customHeight="1">
      <c r="AF478" s="2"/>
    </row>
    <row r="479" spans="32:32" ht="12.75" customHeight="1">
      <c r="AF479" s="2"/>
    </row>
    <row r="480" spans="32:32" ht="12.75" customHeight="1">
      <c r="AF480" s="2"/>
    </row>
    <row r="481" spans="32:32" ht="12.75" customHeight="1">
      <c r="AF481" s="2"/>
    </row>
    <row r="482" spans="32:32" ht="12.75" customHeight="1">
      <c r="AF482" s="2"/>
    </row>
    <row r="483" spans="32:32" ht="12.75" customHeight="1">
      <c r="AF483" s="2"/>
    </row>
    <row r="484" spans="32:32" ht="12.75" customHeight="1">
      <c r="AF484" s="2"/>
    </row>
    <row r="485" spans="32:32" ht="12.75" customHeight="1">
      <c r="AF485" s="2"/>
    </row>
    <row r="486" spans="32:32" ht="12.75" customHeight="1">
      <c r="AF486" s="2"/>
    </row>
    <row r="487" spans="32:32" ht="12.75" customHeight="1">
      <c r="AF487" s="2"/>
    </row>
    <row r="488" spans="32:32" ht="12.75" customHeight="1">
      <c r="AF488" s="2"/>
    </row>
    <row r="489" spans="32:32" ht="12.75" customHeight="1">
      <c r="AF489" s="2"/>
    </row>
    <row r="490" spans="32:32" ht="12.75" customHeight="1">
      <c r="AF490" s="2"/>
    </row>
    <row r="491" spans="32:32" ht="12.75" customHeight="1">
      <c r="AF491" s="2"/>
    </row>
  </sheetData>
  <sheetProtection selectLockedCells="1" selectUnlockedCells="1"/>
  <mergeCells count="15">
    <mergeCell ref="A1:AE1"/>
    <mergeCell ref="M18:S18"/>
    <mergeCell ref="U18:W18"/>
    <mergeCell ref="Z18:AC18"/>
    <mergeCell ref="M33:S33"/>
    <mergeCell ref="U33:X33"/>
    <mergeCell ref="Z33:AC33"/>
    <mergeCell ref="M47:S47"/>
    <mergeCell ref="U47:X47"/>
    <mergeCell ref="Z47:AC47"/>
    <mergeCell ref="A76:AD76"/>
    <mergeCell ref="D35:D36"/>
    <mergeCell ref="H35:H36"/>
    <mergeCell ref="E35:F36"/>
    <mergeCell ref="I35:K36"/>
  </mergeCells>
  <printOptions horizontalCentered="1" verticalCentered="1"/>
  <pageMargins left="0" right="0" top="0.31496062992126" bottom="0.31496062992126" header="0.511811023622047" footer="0.511811023622047"/>
  <pageSetup paperSize="9" scale="83" firstPageNumber="2" orientation="portrait" useFirstPageNumber="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sheetPr>
  <dimension ref="A1:WWM94"/>
  <sheetViews>
    <sheetView showGridLines="0" view="pageBreakPreview" topLeftCell="A23" zoomScaleNormal="100" workbookViewId="0">
      <selection activeCell="I71" sqref="I71:I72"/>
    </sheetView>
  </sheetViews>
  <sheetFormatPr defaultColWidth="9" defaultRowHeight="12.75" customHeight="1"/>
  <cols>
    <col min="1" max="1" width="2.88671875" style="47" customWidth="1"/>
    <col min="2" max="2" width="0.88671875" style="47" customWidth="1"/>
    <col min="3" max="3" width="6.33203125" style="47" customWidth="1"/>
    <col min="4" max="4" width="3.44140625" style="47" customWidth="1"/>
    <col min="5" max="5" width="4" style="47" customWidth="1"/>
    <col min="6" max="6" width="4.5546875" style="47" customWidth="1"/>
    <col min="7" max="7" width="3.5546875" style="47" customWidth="1"/>
    <col min="8" max="8" width="5" style="47" customWidth="1"/>
    <col min="9" max="9" width="4" style="47" customWidth="1"/>
    <col min="10" max="10" width="3.33203125" style="47" customWidth="1"/>
    <col min="11" max="13" width="3.109375" style="47" customWidth="1"/>
    <col min="14" max="14" width="3.6640625" style="47" customWidth="1"/>
    <col min="15" max="24" width="3.33203125" style="47" customWidth="1"/>
    <col min="25" max="25" width="3.6640625" style="47" customWidth="1"/>
    <col min="26" max="27" width="3.88671875" style="47" customWidth="1"/>
    <col min="28" max="28" width="3.5546875" style="47" customWidth="1"/>
    <col min="29" max="29" width="3" style="47" customWidth="1"/>
    <col min="30" max="30" width="4" style="47" customWidth="1"/>
    <col min="31" max="31" width="3.5546875" style="47" customWidth="1"/>
    <col min="32" max="257" width="9.109375" style="47"/>
    <col min="258" max="258" width="2.88671875" style="47" customWidth="1"/>
    <col min="259" max="259" width="0.88671875" style="47" customWidth="1"/>
    <col min="260" max="261" width="6.33203125" style="47" customWidth="1"/>
    <col min="262" max="262" width="5" style="47" customWidth="1"/>
    <col min="263" max="263" width="5.6640625" style="47" customWidth="1"/>
    <col min="264" max="264" width="3.5546875" style="47" customWidth="1"/>
    <col min="265" max="265" width="5" style="47" customWidth="1"/>
    <col min="266" max="266" width="3.109375" style="47" customWidth="1"/>
    <col min="267" max="267" width="3.33203125" style="47" customWidth="1"/>
    <col min="268" max="270" width="3.109375" style="47" customWidth="1"/>
    <col min="271" max="271" width="3.6640625" style="47" customWidth="1"/>
    <col min="272" max="284" width="3.33203125" style="47" customWidth="1"/>
    <col min="285" max="285" width="3" style="47" customWidth="1"/>
    <col min="286" max="286" width="3.5546875" style="47" customWidth="1"/>
    <col min="287" max="287" width="9" style="47" hidden="1" customWidth="1"/>
    <col min="288" max="513" width="9.109375" style="47"/>
    <col min="514" max="514" width="2.88671875" style="47" customWidth="1"/>
    <col min="515" max="515" width="0.88671875" style="47" customWidth="1"/>
    <col min="516" max="517" width="6.33203125" style="47" customWidth="1"/>
    <col min="518" max="518" width="5" style="47" customWidth="1"/>
    <col min="519" max="519" width="5.6640625" style="47" customWidth="1"/>
    <col min="520" max="520" width="3.5546875" style="47" customWidth="1"/>
    <col min="521" max="521" width="5" style="47" customWidth="1"/>
    <col min="522" max="522" width="3.109375" style="47" customWidth="1"/>
    <col min="523" max="523" width="3.33203125" style="47" customWidth="1"/>
    <col min="524" max="526" width="3.109375" style="47" customWidth="1"/>
    <col min="527" max="527" width="3.6640625" style="47" customWidth="1"/>
    <col min="528" max="540" width="3.33203125" style="47" customWidth="1"/>
    <col min="541" max="541" width="3" style="47" customWidth="1"/>
    <col min="542" max="542" width="3.5546875" style="47" customWidth="1"/>
    <col min="543" max="543" width="9" style="47" hidden="1" customWidth="1"/>
    <col min="544" max="769" width="9.109375" style="47"/>
    <col min="770" max="770" width="2.88671875" style="47" customWidth="1"/>
    <col min="771" max="771" width="0.88671875" style="47" customWidth="1"/>
    <col min="772" max="773" width="6.33203125" style="47" customWidth="1"/>
    <col min="774" max="774" width="5" style="47" customWidth="1"/>
    <col min="775" max="775" width="5.6640625" style="47" customWidth="1"/>
    <col min="776" max="776" width="3.5546875" style="47" customWidth="1"/>
    <col min="777" max="777" width="5" style="47" customWidth="1"/>
    <col min="778" max="778" width="3.109375" style="47" customWidth="1"/>
    <col min="779" max="779" width="3.33203125" style="47" customWidth="1"/>
    <col min="780" max="782" width="3.109375" style="47" customWidth="1"/>
    <col min="783" max="783" width="3.6640625" style="47" customWidth="1"/>
    <col min="784" max="796" width="3.33203125" style="47" customWidth="1"/>
    <col min="797" max="797" width="3" style="47" customWidth="1"/>
    <col min="798" max="798" width="3.5546875" style="47" customWidth="1"/>
    <col min="799" max="799" width="9" style="47" hidden="1" customWidth="1"/>
    <col min="800" max="1025" width="9.109375" style="47"/>
    <col min="1026" max="1026" width="2.88671875" style="47" customWidth="1"/>
    <col min="1027" max="1027" width="0.88671875" style="47" customWidth="1"/>
    <col min="1028" max="1029" width="6.33203125" style="47" customWidth="1"/>
    <col min="1030" max="1030" width="5" style="47" customWidth="1"/>
    <col min="1031" max="1031" width="5.6640625" style="47" customWidth="1"/>
    <col min="1032" max="1032" width="3.5546875" style="47" customWidth="1"/>
    <col min="1033" max="1033" width="5" style="47" customWidth="1"/>
    <col min="1034" max="1034" width="3.109375" style="47" customWidth="1"/>
    <col min="1035" max="1035" width="3.33203125" style="47" customWidth="1"/>
    <col min="1036" max="1038" width="3.109375" style="47" customWidth="1"/>
    <col min="1039" max="1039" width="3.6640625" style="47" customWidth="1"/>
    <col min="1040" max="1052" width="3.33203125" style="47" customWidth="1"/>
    <col min="1053" max="1053" width="3" style="47" customWidth="1"/>
    <col min="1054" max="1054" width="3.5546875" style="47" customWidth="1"/>
    <col min="1055" max="1055" width="9" style="47" hidden="1" customWidth="1"/>
    <col min="1056" max="1281" width="9.109375" style="47"/>
    <col min="1282" max="1282" width="2.88671875" style="47" customWidth="1"/>
    <col min="1283" max="1283" width="0.88671875" style="47" customWidth="1"/>
    <col min="1284" max="1285" width="6.33203125" style="47" customWidth="1"/>
    <col min="1286" max="1286" width="5" style="47" customWidth="1"/>
    <col min="1287" max="1287" width="5.6640625" style="47" customWidth="1"/>
    <col min="1288" max="1288" width="3.5546875" style="47" customWidth="1"/>
    <col min="1289" max="1289" width="5" style="47" customWidth="1"/>
    <col min="1290" max="1290" width="3.109375" style="47" customWidth="1"/>
    <col min="1291" max="1291" width="3.33203125" style="47" customWidth="1"/>
    <col min="1292" max="1294" width="3.109375" style="47" customWidth="1"/>
    <col min="1295" max="1295" width="3.6640625" style="47" customWidth="1"/>
    <col min="1296" max="1308" width="3.33203125" style="47" customWidth="1"/>
    <col min="1309" max="1309" width="3" style="47" customWidth="1"/>
    <col min="1310" max="1310" width="3.5546875" style="47" customWidth="1"/>
    <col min="1311" max="1311" width="9" style="47" hidden="1" customWidth="1"/>
    <col min="1312" max="1537" width="9.109375" style="47"/>
    <col min="1538" max="1538" width="2.88671875" style="47" customWidth="1"/>
    <col min="1539" max="1539" width="0.88671875" style="47" customWidth="1"/>
    <col min="1540" max="1541" width="6.33203125" style="47" customWidth="1"/>
    <col min="1542" max="1542" width="5" style="47" customWidth="1"/>
    <col min="1543" max="1543" width="5.6640625" style="47" customWidth="1"/>
    <col min="1544" max="1544" width="3.5546875" style="47" customWidth="1"/>
    <col min="1545" max="1545" width="5" style="47" customWidth="1"/>
    <col min="1546" max="1546" width="3.109375" style="47" customWidth="1"/>
    <col min="1547" max="1547" width="3.33203125" style="47" customWidth="1"/>
    <col min="1548" max="1550" width="3.109375" style="47" customWidth="1"/>
    <col min="1551" max="1551" width="3.6640625" style="47" customWidth="1"/>
    <col min="1552" max="1564" width="3.33203125" style="47" customWidth="1"/>
    <col min="1565" max="1565" width="3" style="47" customWidth="1"/>
    <col min="1566" max="1566" width="3.5546875" style="47" customWidth="1"/>
    <col min="1567" max="1567" width="9" style="47" hidden="1" customWidth="1"/>
    <col min="1568" max="1793" width="9.109375" style="47"/>
    <col min="1794" max="1794" width="2.88671875" style="47" customWidth="1"/>
    <col min="1795" max="1795" width="0.88671875" style="47" customWidth="1"/>
    <col min="1796" max="1797" width="6.33203125" style="47" customWidth="1"/>
    <col min="1798" max="1798" width="5" style="47" customWidth="1"/>
    <col min="1799" max="1799" width="5.6640625" style="47" customWidth="1"/>
    <col min="1800" max="1800" width="3.5546875" style="47" customWidth="1"/>
    <col min="1801" max="1801" width="5" style="47" customWidth="1"/>
    <col min="1802" max="1802" width="3.109375" style="47" customWidth="1"/>
    <col min="1803" max="1803" width="3.33203125" style="47" customWidth="1"/>
    <col min="1804" max="1806" width="3.109375" style="47" customWidth="1"/>
    <col min="1807" max="1807" width="3.6640625" style="47" customWidth="1"/>
    <col min="1808" max="1820" width="3.33203125" style="47" customWidth="1"/>
    <col min="1821" max="1821" width="3" style="47" customWidth="1"/>
    <col min="1822" max="1822" width="3.5546875" style="47" customWidth="1"/>
    <col min="1823" max="1823" width="9" style="47" hidden="1" customWidth="1"/>
    <col min="1824" max="2049" width="9.109375" style="47"/>
    <col min="2050" max="2050" width="2.88671875" style="47" customWidth="1"/>
    <col min="2051" max="2051" width="0.88671875" style="47" customWidth="1"/>
    <col min="2052" max="2053" width="6.33203125" style="47" customWidth="1"/>
    <col min="2054" max="2054" width="5" style="47" customWidth="1"/>
    <col min="2055" max="2055" width="5.6640625" style="47" customWidth="1"/>
    <col min="2056" max="2056" width="3.5546875" style="47" customWidth="1"/>
    <col min="2057" max="2057" width="5" style="47" customWidth="1"/>
    <col min="2058" max="2058" width="3.109375" style="47" customWidth="1"/>
    <col min="2059" max="2059" width="3.33203125" style="47" customWidth="1"/>
    <col min="2060" max="2062" width="3.109375" style="47" customWidth="1"/>
    <col min="2063" max="2063" width="3.6640625" style="47" customWidth="1"/>
    <col min="2064" max="2076" width="3.33203125" style="47" customWidth="1"/>
    <col min="2077" max="2077" width="3" style="47" customWidth="1"/>
    <col min="2078" max="2078" width="3.5546875" style="47" customWidth="1"/>
    <col min="2079" max="2079" width="9" style="47" hidden="1" customWidth="1"/>
    <col min="2080" max="2305" width="9.109375" style="47"/>
    <col min="2306" max="2306" width="2.88671875" style="47" customWidth="1"/>
    <col min="2307" max="2307" width="0.88671875" style="47" customWidth="1"/>
    <col min="2308" max="2309" width="6.33203125" style="47" customWidth="1"/>
    <col min="2310" max="2310" width="5" style="47" customWidth="1"/>
    <col min="2311" max="2311" width="5.6640625" style="47" customWidth="1"/>
    <col min="2312" max="2312" width="3.5546875" style="47" customWidth="1"/>
    <col min="2313" max="2313" width="5" style="47" customWidth="1"/>
    <col min="2314" max="2314" width="3.109375" style="47" customWidth="1"/>
    <col min="2315" max="2315" width="3.33203125" style="47" customWidth="1"/>
    <col min="2316" max="2318" width="3.109375" style="47" customWidth="1"/>
    <col min="2319" max="2319" width="3.6640625" style="47" customWidth="1"/>
    <col min="2320" max="2332" width="3.33203125" style="47" customWidth="1"/>
    <col min="2333" max="2333" width="3" style="47" customWidth="1"/>
    <col min="2334" max="2334" width="3.5546875" style="47" customWidth="1"/>
    <col min="2335" max="2335" width="9" style="47" hidden="1" customWidth="1"/>
    <col min="2336" max="2561" width="9.109375" style="47"/>
    <col min="2562" max="2562" width="2.88671875" style="47" customWidth="1"/>
    <col min="2563" max="2563" width="0.88671875" style="47" customWidth="1"/>
    <col min="2564" max="2565" width="6.33203125" style="47" customWidth="1"/>
    <col min="2566" max="2566" width="5" style="47" customWidth="1"/>
    <col min="2567" max="2567" width="5.6640625" style="47" customWidth="1"/>
    <col min="2568" max="2568" width="3.5546875" style="47" customWidth="1"/>
    <col min="2569" max="2569" width="5" style="47" customWidth="1"/>
    <col min="2570" max="2570" width="3.109375" style="47" customWidth="1"/>
    <col min="2571" max="2571" width="3.33203125" style="47" customWidth="1"/>
    <col min="2572" max="2574" width="3.109375" style="47" customWidth="1"/>
    <col min="2575" max="2575" width="3.6640625" style="47" customWidth="1"/>
    <col min="2576" max="2588" width="3.33203125" style="47" customWidth="1"/>
    <col min="2589" max="2589" width="3" style="47" customWidth="1"/>
    <col min="2590" max="2590" width="3.5546875" style="47" customWidth="1"/>
    <col min="2591" max="2591" width="9" style="47" hidden="1" customWidth="1"/>
    <col min="2592" max="2817" width="9.109375" style="47"/>
    <col min="2818" max="2818" width="2.88671875" style="47" customWidth="1"/>
    <col min="2819" max="2819" width="0.88671875" style="47" customWidth="1"/>
    <col min="2820" max="2821" width="6.33203125" style="47" customWidth="1"/>
    <col min="2822" max="2822" width="5" style="47" customWidth="1"/>
    <col min="2823" max="2823" width="5.6640625" style="47" customWidth="1"/>
    <col min="2824" max="2824" width="3.5546875" style="47" customWidth="1"/>
    <col min="2825" max="2825" width="5" style="47" customWidth="1"/>
    <col min="2826" max="2826" width="3.109375" style="47" customWidth="1"/>
    <col min="2827" max="2827" width="3.33203125" style="47" customWidth="1"/>
    <col min="2828" max="2830" width="3.109375" style="47" customWidth="1"/>
    <col min="2831" max="2831" width="3.6640625" style="47" customWidth="1"/>
    <col min="2832" max="2844" width="3.33203125" style="47" customWidth="1"/>
    <col min="2845" max="2845" width="3" style="47" customWidth="1"/>
    <col min="2846" max="2846" width="3.5546875" style="47" customWidth="1"/>
    <col min="2847" max="2847" width="9" style="47" hidden="1" customWidth="1"/>
    <col min="2848" max="3073" width="9.109375" style="47"/>
    <col min="3074" max="3074" width="2.88671875" style="47" customWidth="1"/>
    <col min="3075" max="3075" width="0.88671875" style="47" customWidth="1"/>
    <col min="3076" max="3077" width="6.33203125" style="47" customWidth="1"/>
    <col min="3078" max="3078" width="5" style="47" customWidth="1"/>
    <col min="3079" max="3079" width="5.6640625" style="47" customWidth="1"/>
    <col min="3080" max="3080" width="3.5546875" style="47" customWidth="1"/>
    <col min="3081" max="3081" width="5" style="47" customWidth="1"/>
    <col min="3082" max="3082" width="3.109375" style="47" customWidth="1"/>
    <col min="3083" max="3083" width="3.33203125" style="47" customWidth="1"/>
    <col min="3084" max="3086" width="3.109375" style="47" customWidth="1"/>
    <col min="3087" max="3087" width="3.6640625" style="47" customWidth="1"/>
    <col min="3088" max="3100" width="3.33203125" style="47" customWidth="1"/>
    <col min="3101" max="3101" width="3" style="47" customWidth="1"/>
    <col min="3102" max="3102" width="3.5546875" style="47" customWidth="1"/>
    <col min="3103" max="3103" width="9" style="47" hidden="1" customWidth="1"/>
    <col min="3104" max="3329" width="9.109375" style="47"/>
    <col min="3330" max="3330" width="2.88671875" style="47" customWidth="1"/>
    <col min="3331" max="3331" width="0.88671875" style="47" customWidth="1"/>
    <col min="3332" max="3333" width="6.33203125" style="47" customWidth="1"/>
    <col min="3334" max="3334" width="5" style="47" customWidth="1"/>
    <col min="3335" max="3335" width="5.6640625" style="47" customWidth="1"/>
    <col min="3336" max="3336" width="3.5546875" style="47" customWidth="1"/>
    <col min="3337" max="3337" width="5" style="47" customWidth="1"/>
    <col min="3338" max="3338" width="3.109375" style="47" customWidth="1"/>
    <col min="3339" max="3339" width="3.33203125" style="47" customWidth="1"/>
    <col min="3340" max="3342" width="3.109375" style="47" customWidth="1"/>
    <col min="3343" max="3343" width="3.6640625" style="47" customWidth="1"/>
    <col min="3344" max="3356" width="3.33203125" style="47" customWidth="1"/>
    <col min="3357" max="3357" width="3" style="47" customWidth="1"/>
    <col min="3358" max="3358" width="3.5546875" style="47" customWidth="1"/>
    <col min="3359" max="3359" width="9" style="47" hidden="1" customWidth="1"/>
    <col min="3360" max="3585" width="9.109375" style="47"/>
    <col min="3586" max="3586" width="2.88671875" style="47" customWidth="1"/>
    <col min="3587" max="3587" width="0.88671875" style="47" customWidth="1"/>
    <col min="3588" max="3589" width="6.33203125" style="47" customWidth="1"/>
    <col min="3590" max="3590" width="5" style="47" customWidth="1"/>
    <col min="3591" max="3591" width="5.6640625" style="47" customWidth="1"/>
    <col min="3592" max="3592" width="3.5546875" style="47" customWidth="1"/>
    <col min="3593" max="3593" width="5" style="47" customWidth="1"/>
    <col min="3594" max="3594" width="3.109375" style="47" customWidth="1"/>
    <col min="3595" max="3595" width="3.33203125" style="47" customWidth="1"/>
    <col min="3596" max="3598" width="3.109375" style="47" customWidth="1"/>
    <col min="3599" max="3599" width="3.6640625" style="47" customWidth="1"/>
    <col min="3600" max="3612" width="3.33203125" style="47" customWidth="1"/>
    <col min="3613" max="3613" width="3" style="47" customWidth="1"/>
    <col min="3614" max="3614" width="3.5546875" style="47" customWidth="1"/>
    <col min="3615" max="3615" width="9" style="47" hidden="1" customWidth="1"/>
    <col min="3616" max="3841" width="9.109375" style="47"/>
    <col min="3842" max="3842" width="2.88671875" style="47" customWidth="1"/>
    <col min="3843" max="3843" width="0.88671875" style="47" customWidth="1"/>
    <col min="3844" max="3845" width="6.33203125" style="47" customWidth="1"/>
    <col min="3846" max="3846" width="5" style="47" customWidth="1"/>
    <col min="3847" max="3847" width="5.6640625" style="47" customWidth="1"/>
    <col min="3848" max="3848" width="3.5546875" style="47" customWidth="1"/>
    <col min="3849" max="3849" width="5" style="47" customWidth="1"/>
    <col min="3850" max="3850" width="3.109375" style="47" customWidth="1"/>
    <col min="3851" max="3851" width="3.33203125" style="47" customWidth="1"/>
    <col min="3852" max="3854" width="3.109375" style="47" customWidth="1"/>
    <col min="3855" max="3855" width="3.6640625" style="47" customWidth="1"/>
    <col min="3856" max="3868" width="3.33203125" style="47" customWidth="1"/>
    <col min="3869" max="3869" width="3" style="47" customWidth="1"/>
    <col min="3870" max="3870" width="3.5546875" style="47" customWidth="1"/>
    <col min="3871" max="3871" width="9" style="47" hidden="1" customWidth="1"/>
    <col min="3872" max="4097" width="9.109375" style="47"/>
    <col min="4098" max="4098" width="2.88671875" style="47" customWidth="1"/>
    <col min="4099" max="4099" width="0.88671875" style="47" customWidth="1"/>
    <col min="4100" max="4101" width="6.33203125" style="47" customWidth="1"/>
    <col min="4102" max="4102" width="5" style="47" customWidth="1"/>
    <col min="4103" max="4103" width="5.6640625" style="47" customWidth="1"/>
    <col min="4104" max="4104" width="3.5546875" style="47" customWidth="1"/>
    <col min="4105" max="4105" width="5" style="47" customWidth="1"/>
    <col min="4106" max="4106" width="3.109375" style="47" customWidth="1"/>
    <col min="4107" max="4107" width="3.33203125" style="47" customWidth="1"/>
    <col min="4108" max="4110" width="3.109375" style="47" customWidth="1"/>
    <col min="4111" max="4111" width="3.6640625" style="47" customWidth="1"/>
    <col min="4112" max="4124" width="3.33203125" style="47" customWidth="1"/>
    <col min="4125" max="4125" width="3" style="47" customWidth="1"/>
    <col min="4126" max="4126" width="3.5546875" style="47" customWidth="1"/>
    <col min="4127" max="4127" width="9" style="47" hidden="1" customWidth="1"/>
    <col min="4128" max="4353" width="9.109375" style="47"/>
    <col min="4354" max="4354" width="2.88671875" style="47" customWidth="1"/>
    <col min="4355" max="4355" width="0.88671875" style="47" customWidth="1"/>
    <col min="4356" max="4357" width="6.33203125" style="47" customWidth="1"/>
    <col min="4358" max="4358" width="5" style="47" customWidth="1"/>
    <col min="4359" max="4359" width="5.6640625" style="47" customWidth="1"/>
    <col min="4360" max="4360" width="3.5546875" style="47" customWidth="1"/>
    <col min="4361" max="4361" width="5" style="47" customWidth="1"/>
    <col min="4362" max="4362" width="3.109375" style="47" customWidth="1"/>
    <col min="4363" max="4363" width="3.33203125" style="47" customWidth="1"/>
    <col min="4364" max="4366" width="3.109375" style="47" customWidth="1"/>
    <col min="4367" max="4367" width="3.6640625" style="47" customWidth="1"/>
    <col min="4368" max="4380" width="3.33203125" style="47" customWidth="1"/>
    <col min="4381" max="4381" width="3" style="47" customWidth="1"/>
    <col min="4382" max="4382" width="3.5546875" style="47" customWidth="1"/>
    <col min="4383" max="4383" width="9" style="47" hidden="1" customWidth="1"/>
    <col min="4384" max="4609" width="9.109375" style="47"/>
    <col min="4610" max="4610" width="2.88671875" style="47" customWidth="1"/>
    <col min="4611" max="4611" width="0.88671875" style="47" customWidth="1"/>
    <col min="4612" max="4613" width="6.33203125" style="47" customWidth="1"/>
    <col min="4614" max="4614" width="5" style="47" customWidth="1"/>
    <col min="4615" max="4615" width="5.6640625" style="47" customWidth="1"/>
    <col min="4616" max="4616" width="3.5546875" style="47" customWidth="1"/>
    <col min="4617" max="4617" width="5" style="47" customWidth="1"/>
    <col min="4618" max="4618" width="3.109375" style="47" customWidth="1"/>
    <col min="4619" max="4619" width="3.33203125" style="47" customWidth="1"/>
    <col min="4620" max="4622" width="3.109375" style="47" customWidth="1"/>
    <col min="4623" max="4623" width="3.6640625" style="47" customWidth="1"/>
    <col min="4624" max="4636" width="3.33203125" style="47" customWidth="1"/>
    <col min="4637" max="4637" width="3" style="47" customWidth="1"/>
    <col min="4638" max="4638" width="3.5546875" style="47" customWidth="1"/>
    <col min="4639" max="4639" width="9" style="47" hidden="1" customWidth="1"/>
    <col min="4640" max="4865" width="9.109375" style="47"/>
    <col min="4866" max="4866" width="2.88671875" style="47" customWidth="1"/>
    <col min="4867" max="4867" width="0.88671875" style="47" customWidth="1"/>
    <col min="4868" max="4869" width="6.33203125" style="47" customWidth="1"/>
    <col min="4870" max="4870" width="5" style="47" customWidth="1"/>
    <col min="4871" max="4871" width="5.6640625" style="47" customWidth="1"/>
    <col min="4872" max="4872" width="3.5546875" style="47" customWidth="1"/>
    <col min="4873" max="4873" width="5" style="47" customWidth="1"/>
    <col min="4874" max="4874" width="3.109375" style="47" customWidth="1"/>
    <col min="4875" max="4875" width="3.33203125" style="47" customWidth="1"/>
    <col min="4876" max="4878" width="3.109375" style="47" customWidth="1"/>
    <col min="4879" max="4879" width="3.6640625" style="47" customWidth="1"/>
    <col min="4880" max="4892" width="3.33203125" style="47" customWidth="1"/>
    <col min="4893" max="4893" width="3" style="47" customWidth="1"/>
    <col min="4894" max="4894" width="3.5546875" style="47" customWidth="1"/>
    <col min="4895" max="4895" width="9" style="47" hidden="1" customWidth="1"/>
    <col min="4896" max="5121" width="9.109375" style="47"/>
    <col min="5122" max="5122" width="2.88671875" style="47" customWidth="1"/>
    <col min="5123" max="5123" width="0.88671875" style="47" customWidth="1"/>
    <col min="5124" max="5125" width="6.33203125" style="47" customWidth="1"/>
    <col min="5126" max="5126" width="5" style="47" customWidth="1"/>
    <col min="5127" max="5127" width="5.6640625" style="47" customWidth="1"/>
    <col min="5128" max="5128" width="3.5546875" style="47" customWidth="1"/>
    <col min="5129" max="5129" width="5" style="47" customWidth="1"/>
    <col min="5130" max="5130" width="3.109375" style="47" customWidth="1"/>
    <col min="5131" max="5131" width="3.33203125" style="47" customWidth="1"/>
    <col min="5132" max="5134" width="3.109375" style="47" customWidth="1"/>
    <col min="5135" max="5135" width="3.6640625" style="47" customWidth="1"/>
    <col min="5136" max="5148" width="3.33203125" style="47" customWidth="1"/>
    <col min="5149" max="5149" width="3" style="47" customWidth="1"/>
    <col min="5150" max="5150" width="3.5546875" style="47" customWidth="1"/>
    <col min="5151" max="5151" width="9" style="47" hidden="1" customWidth="1"/>
    <col min="5152" max="5377" width="9.109375" style="47"/>
    <col min="5378" max="5378" width="2.88671875" style="47" customWidth="1"/>
    <col min="5379" max="5379" width="0.88671875" style="47" customWidth="1"/>
    <col min="5380" max="5381" width="6.33203125" style="47" customWidth="1"/>
    <col min="5382" max="5382" width="5" style="47" customWidth="1"/>
    <col min="5383" max="5383" width="5.6640625" style="47" customWidth="1"/>
    <col min="5384" max="5384" width="3.5546875" style="47" customWidth="1"/>
    <col min="5385" max="5385" width="5" style="47" customWidth="1"/>
    <col min="5386" max="5386" width="3.109375" style="47" customWidth="1"/>
    <col min="5387" max="5387" width="3.33203125" style="47" customWidth="1"/>
    <col min="5388" max="5390" width="3.109375" style="47" customWidth="1"/>
    <col min="5391" max="5391" width="3.6640625" style="47" customWidth="1"/>
    <col min="5392" max="5404" width="3.33203125" style="47" customWidth="1"/>
    <col min="5405" max="5405" width="3" style="47" customWidth="1"/>
    <col min="5406" max="5406" width="3.5546875" style="47" customWidth="1"/>
    <col min="5407" max="5407" width="9" style="47" hidden="1" customWidth="1"/>
    <col min="5408" max="5633" width="9.109375" style="47"/>
    <col min="5634" max="5634" width="2.88671875" style="47" customWidth="1"/>
    <col min="5635" max="5635" width="0.88671875" style="47" customWidth="1"/>
    <col min="5636" max="5637" width="6.33203125" style="47" customWidth="1"/>
    <col min="5638" max="5638" width="5" style="47" customWidth="1"/>
    <col min="5639" max="5639" width="5.6640625" style="47" customWidth="1"/>
    <col min="5640" max="5640" width="3.5546875" style="47" customWidth="1"/>
    <col min="5641" max="5641" width="5" style="47" customWidth="1"/>
    <col min="5642" max="5642" width="3.109375" style="47" customWidth="1"/>
    <col min="5643" max="5643" width="3.33203125" style="47" customWidth="1"/>
    <col min="5644" max="5646" width="3.109375" style="47" customWidth="1"/>
    <col min="5647" max="5647" width="3.6640625" style="47" customWidth="1"/>
    <col min="5648" max="5660" width="3.33203125" style="47" customWidth="1"/>
    <col min="5661" max="5661" width="3" style="47" customWidth="1"/>
    <col min="5662" max="5662" width="3.5546875" style="47" customWidth="1"/>
    <col min="5663" max="5663" width="9" style="47" hidden="1" customWidth="1"/>
    <col min="5664" max="5889" width="9.109375" style="47"/>
    <col min="5890" max="5890" width="2.88671875" style="47" customWidth="1"/>
    <col min="5891" max="5891" width="0.88671875" style="47" customWidth="1"/>
    <col min="5892" max="5893" width="6.33203125" style="47" customWidth="1"/>
    <col min="5894" max="5894" width="5" style="47" customWidth="1"/>
    <col min="5895" max="5895" width="5.6640625" style="47" customWidth="1"/>
    <col min="5896" max="5896" width="3.5546875" style="47" customWidth="1"/>
    <col min="5897" max="5897" width="5" style="47" customWidth="1"/>
    <col min="5898" max="5898" width="3.109375" style="47" customWidth="1"/>
    <col min="5899" max="5899" width="3.33203125" style="47" customWidth="1"/>
    <col min="5900" max="5902" width="3.109375" style="47" customWidth="1"/>
    <col min="5903" max="5903" width="3.6640625" style="47" customWidth="1"/>
    <col min="5904" max="5916" width="3.33203125" style="47" customWidth="1"/>
    <col min="5917" max="5917" width="3" style="47" customWidth="1"/>
    <col min="5918" max="5918" width="3.5546875" style="47" customWidth="1"/>
    <col min="5919" max="5919" width="9" style="47" hidden="1" customWidth="1"/>
    <col min="5920" max="6145" width="9.109375" style="47"/>
    <col min="6146" max="6146" width="2.88671875" style="47" customWidth="1"/>
    <col min="6147" max="6147" width="0.88671875" style="47" customWidth="1"/>
    <col min="6148" max="6149" width="6.33203125" style="47" customWidth="1"/>
    <col min="6150" max="6150" width="5" style="47" customWidth="1"/>
    <col min="6151" max="6151" width="5.6640625" style="47" customWidth="1"/>
    <col min="6152" max="6152" width="3.5546875" style="47" customWidth="1"/>
    <col min="6153" max="6153" width="5" style="47" customWidth="1"/>
    <col min="6154" max="6154" width="3.109375" style="47" customWidth="1"/>
    <col min="6155" max="6155" width="3.33203125" style="47" customWidth="1"/>
    <col min="6156" max="6158" width="3.109375" style="47" customWidth="1"/>
    <col min="6159" max="6159" width="3.6640625" style="47" customWidth="1"/>
    <col min="6160" max="6172" width="3.33203125" style="47" customWidth="1"/>
    <col min="6173" max="6173" width="3" style="47" customWidth="1"/>
    <col min="6174" max="6174" width="3.5546875" style="47" customWidth="1"/>
    <col min="6175" max="6175" width="9" style="47" hidden="1" customWidth="1"/>
    <col min="6176" max="6401" width="9.109375" style="47"/>
    <col min="6402" max="6402" width="2.88671875" style="47" customWidth="1"/>
    <col min="6403" max="6403" width="0.88671875" style="47" customWidth="1"/>
    <col min="6404" max="6405" width="6.33203125" style="47" customWidth="1"/>
    <col min="6406" max="6406" width="5" style="47" customWidth="1"/>
    <col min="6407" max="6407" width="5.6640625" style="47" customWidth="1"/>
    <col min="6408" max="6408" width="3.5546875" style="47" customWidth="1"/>
    <col min="6409" max="6409" width="5" style="47" customWidth="1"/>
    <col min="6410" max="6410" width="3.109375" style="47" customWidth="1"/>
    <col min="6411" max="6411" width="3.33203125" style="47" customWidth="1"/>
    <col min="6412" max="6414" width="3.109375" style="47" customWidth="1"/>
    <col min="6415" max="6415" width="3.6640625" style="47" customWidth="1"/>
    <col min="6416" max="6428" width="3.33203125" style="47" customWidth="1"/>
    <col min="6429" max="6429" width="3" style="47" customWidth="1"/>
    <col min="6430" max="6430" width="3.5546875" style="47" customWidth="1"/>
    <col min="6431" max="6431" width="9" style="47" hidden="1" customWidth="1"/>
    <col min="6432" max="6657" width="9.109375" style="47"/>
    <col min="6658" max="6658" width="2.88671875" style="47" customWidth="1"/>
    <col min="6659" max="6659" width="0.88671875" style="47" customWidth="1"/>
    <col min="6660" max="6661" width="6.33203125" style="47" customWidth="1"/>
    <col min="6662" max="6662" width="5" style="47" customWidth="1"/>
    <col min="6663" max="6663" width="5.6640625" style="47" customWidth="1"/>
    <col min="6664" max="6664" width="3.5546875" style="47" customWidth="1"/>
    <col min="6665" max="6665" width="5" style="47" customWidth="1"/>
    <col min="6666" max="6666" width="3.109375" style="47" customWidth="1"/>
    <col min="6667" max="6667" width="3.33203125" style="47" customWidth="1"/>
    <col min="6668" max="6670" width="3.109375" style="47" customWidth="1"/>
    <col min="6671" max="6671" width="3.6640625" style="47" customWidth="1"/>
    <col min="6672" max="6684" width="3.33203125" style="47" customWidth="1"/>
    <col min="6685" max="6685" width="3" style="47" customWidth="1"/>
    <col min="6686" max="6686" width="3.5546875" style="47" customWidth="1"/>
    <col min="6687" max="6687" width="9" style="47" hidden="1" customWidth="1"/>
    <col min="6688" max="6913" width="9.109375" style="47"/>
    <col min="6914" max="6914" width="2.88671875" style="47" customWidth="1"/>
    <col min="6915" max="6915" width="0.88671875" style="47" customWidth="1"/>
    <col min="6916" max="6917" width="6.33203125" style="47" customWidth="1"/>
    <col min="6918" max="6918" width="5" style="47" customWidth="1"/>
    <col min="6919" max="6919" width="5.6640625" style="47" customWidth="1"/>
    <col min="6920" max="6920" width="3.5546875" style="47" customWidth="1"/>
    <col min="6921" max="6921" width="5" style="47" customWidth="1"/>
    <col min="6922" max="6922" width="3.109375" style="47" customWidth="1"/>
    <col min="6923" max="6923" width="3.33203125" style="47" customWidth="1"/>
    <col min="6924" max="6926" width="3.109375" style="47" customWidth="1"/>
    <col min="6927" max="6927" width="3.6640625" style="47" customWidth="1"/>
    <col min="6928" max="6940" width="3.33203125" style="47" customWidth="1"/>
    <col min="6941" max="6941" width="3" style="47" customWidth="1"/>
    <col min="6942" max="6942" width="3.5546875" style="47" customWidth="1"/>
    <col min="6943" max="6943" width="9" style="47" hidden="1" customWidth="1"/>
    <col min="6944" max="7169" width="9.109375" style="47"/>
    <col min="7170" max="7170" width="2.88671875" style="47" customWidth="1"/>
    <col min="7171" max="7171" width="0.88671875" style="47" customWidth="1"/>
    <col min="7172" max="7173" width="6.33203125" style="47" customWidth="1"/>
    <col min="7174" max="7174" width="5" style="47" customWidth="1"/>
    <col min="7175" max="7175" width="5.6640625" style="47" customWidth="1"/>
    <col min="7176" max="7176" width="3.5546875" style="47" customWidth="1"/>
    <col min="7177" max="7177" width="5" style="47" customWidth="1"/>
    <col min="7178" max="7178" width="3.109375" style="47" customWidth="1"/>
    <col min="7179" max="7179" width="3.33203125" style="47" customWidth="1"/>
    <col min="7180" max="7182" width="3.109375" style="47" customWidth="1"/>
    <col min="7183" max="7183" width="3.6640625" style="47" customWidth="1"/>
    <col min="7184" max="7196" width="3.33203125" style="47" customWidth="1"/>
    <col min="7197" max="7197" width="3" style="47" customWidth="1"/>
    <col min="7198" max="7198" width="3.5546875" style="47" customWidth="1"/>
    <col min="7199" max="7199" width="9" style="47" hidden="1" customWidth="1"/>
    <col min="7200" max="7425" width="9.109375" style="47"/>
    <col min="7426" max="7426" width="2.88671875" style="47" customWidth="1"/>
    <col min="7427" max="7427" width="0.88671875" style="47" customWidth="1"/>
    <col min="7428" max="7429" width="6.33203125" style="47" customWidth="1"/>
    <col min="7430" max="7430" width="5" style="47" customWidth="1"/>
    <col min="7431" max="7431" width="5.6640625" style="47" customWidth="1"/>
    <col min="7432" max="7432" width="3.5546875" style="47" customWidth="1"/>
    <col min="7433" max="7433" width="5" style="47" customWidth="1"/>
    <col min="7434" max="7434" width="3.109375" style="47" customWidth="1"/>
    <col min="7435" max="7435" width="3.33203125" style="47" customWidth="1"/>
    <col min="7436" max="7438" width="3.109375" style="47" customWidth="1"/>
    <col min="7439" max="7439" width="3.6640625" style="47" customWidth="1"/>
    <col min="7440" max="7452" width="3.33203125" style="47" customWidth="1"/>
    <col min="7453" max="7453" width="3" style="47" customWidth="1"/>
    <col min="7454" max="7454" width="3.5546875" style="47" customWidth="1"/>
    <col min="7455" max="7455" width="9" style="47" hidden="1" customWidth="1"/>
    <col min="7456" max="7681" width="9.109375" style="47"/>
    <col min="7682" max="7682" width="2.88671875" style="47" customWidth="1"/>
    <col min="7683" max="7683" width="0.88671875" style="47" customWidth="1"/>
    <col min="7684" max="7685" width="6.33203125" style="47" customWidth="1"/>
    <col min="7686" max="7686" width="5" style="47" customWidth="1"/>
    <col min="7687" max="7687" width="5.6640625" style="47" customWidth="1"/>
    <col min="7688" max="7688" width="3.5546875" style="47" customWidth="1"/>
    <col min="7689" max="7689" width="5" style="47" customWidth="1"/>
    <col min="7690" max="7690" width="3.109375" style="47" customWidth="1"/>
    <col min="7691" max="7691" width="3.33203125" style="47" customWidth="1"/>
    <col min="7692" max="7694" width="3.109375" style="47" customWidth="1"/>
    <col min="7695" max="7695" width="3.6640625" style="47" customWidth="1"/>
    <col min="7696" max="7708" width="3.33203125" style="47" customWidth="1"/>
    <col min="7709" max="7709" width="3" style="47" customWidth="1"/>
    <col min="7710" max="7710" width="3.5546875" style="47" customWidth="1"/>
    <col min="7711" max="7711" width="9" style="47" hidden="1" customWidth="1"/>
    <col min="7712" max="7937" width="9.109375" style="47"/>
    <col min="7938" max="7938" width="2.88671875" style="47" customWidth="1"/>
    <col min="7939" max="7939" width="0.88671875" style="47" customWidth="1"/>
    <col min="7940" max="7941" width="6.33203125" style="47" customWidth="1"/>
    <col min="7942" max="7942" width="5" style="47" customWidth="1"/>
    <col min="7943" max="7943" width="5.6640625" style="47" customWidth="1"/>
    <col min="7944" max="7944" width="3.5546875" style="47" customWidth="1"/>
    <col min="7945" max="7945" width="5" style="47" customWidth="1"/>
    <col min="7946" max="7946" width="3.109375" style="47" customWidth="1"/>
    <col min="7947" max="7947" width="3.33203125" style="47" customWidth="1"/>
    <col min="7948" max="7950" width="3.109375" style="47" customWidth="1"/>
    <col min="7951" max="7951" width="3.6640625" style="47" customWidth="1"/>
    <col min="7952" max="7964" width="3.33203125" style="47" customWidth="1"/>
    <col min="7965" max="7965" width="3" style="47" customWidth="1"/>
    <col min="7966" max="7966" width="3.5546875" style="47" customWidth="1"/>
    <col min="7967" max="7967" width="9" style="47" hidden="1" customWidth="1"/>
    <col min="7968" max="8193" width="9.109375" style="47"/>
    <col min="8194" max="8194" width="2.88671875" style="47" customWidth="1"/>
    <col min="8195" max="8195" width="0.88671875" style="47" customWidth="1"/>
    <col min="8196" max="8197" width="6.33203125" style="47" customWidth="1"/>
    <col min="8198" max="8198" width="5" style="47" customWidth="1"/>
    <col min="8199" max="8199" width="5.6640625" style="47" customWidth="1"/>
    <col min="8200" max="8200" width="3.5546875" style="47" customWidth="1"/>
    <col min="8201" max="8201" width="5" style="47" customWidth="1"/>
    <col min="8202" max="8202" width="3.109375" style="47" customWidth="1"/>
    <col min="8203" max="8203" width="3.33203125" style="47" customWidth="1"/>
    <col min="8204" max="8206" width="3.109375" style="47" customWidth="1"/>
    <col min="8207" max="8207" width="3.6640625" style="47" customWidth="1"/>
    <col min="8208" max="8220" width="3.33203125" style="47" customWidth="1"/>
    <col min="8221" max="8221" width="3" style="47" customWidth="1"/>
    <col min="8222" max="8222" width="3.5546875" style="47" customWidth="1"/>
    <col min="8223" max="8223" width="9" style="47" hidden="1" customWidth="1"/>
    <col min="8224" max="8449" width="9.109375" style="47"/>
    <col min="8450" max="8450" width="2.88671875" style="47" customWidth="1"/>
    <col min="8451" max="8451" width="0.88671875" style="47" customWidth="1"/>
    <col min="8452" max="8453" width="6.33203125" style="47" customWidth="1"/>
    <col min="8454" max="8454" width="5" style="47" customWidth="1"/>
    <col min="8455" max="8455" width="5.6640625" style="47" customWidth="1"/>
    <col min="8456" max="8456" width="3.5546875" style="47" customWidth="1"/>
    <col min="8457" max="8457" width="5" style="47" customWidth="1"/>
    <col min="8458" max="8458" width="3.109375" style="47" customWidth="1"/>
    <col min="8459" max="8459" width="3.33203125" style="47" customWidth="1"/>
    <col min="8460" max="8462" width="3.109375" style="47" customWidth="1"/>
    <col min="8463" max="8463" width="3.6640625" style="47" customWidth="1"/>
    <col min="8464" max="8476" width="3.33203125" style="47" customWidth="1"/>
    <col min="8477" max="8477" width="3" style="47" customWidth="1"/>
    <col min="8478" max="8478" width="3.5546875" style="47" customWidth="1"/>
    <col min="8479" max="8479" width="9" style="47" hidden="1" customWidth="1"/>
    <col min="8480" max="8705" width="9.109375" style="47"/>
    <col min="8706" max="8706" width="2.88671875" style="47" customWidth="1"/>
    <col min="8707" max="8707" width="0.88671875" style="47" customWidth="1"/>
    <col min="8708" max="8709" width="6.33203125" style="47" customWidth="1"/>
    <col min="8710" max="8710" width="5" style="47" customWidth="1"/>
    <col min="8711" max="8711" width="5.6640625" style="47" customWidth="1"/>
    <col min="8712" max="8712" width="3.5546875" style="47" customWidth="1"/>
    <col min="8713" max="8713" width="5" style="47" customWidth="1"/>
    <col min="8714" max="8714" width="3.109375" style="47" customWidth="1"/>
    <col min="8715" max="8715" width="3.33203125" style="47" customWidth="1"/>
    <col min="8716" max="8718" width="3.109375" style="47" customWidth="1"/>
    <col min="8719" max="8719" width="3.6640625" style="47" customWidth="1"/>
    <col min="8720" max="8732" width="3.33203125" style="47" customWidth="1"/>
    <col min="8733" max="8733" width="3" style="47" customWidth="1"/>
    <col min="8734" max="8734" width="3.5546875" style="47" customWidth="1"/>
    <col min="8735" max="8735" width="9" style="47" hidden="1" customWidth="1"/>
    <col min="8736" max="8961" width="9.109375" style="47"/>
    <col min="8962" max="8962" width="2.88671875" style="47" customWidth="1"/>
    <col min="8963" max="8963" width="0.88671875" style="47" customWidth="1"/>
    <col min="8964" max="8965" width="6.33203125" style="47" customWidth="1"/>
    <col min="8966" max="8966" width="5" style="47" customWidth="1"/>
    <col min="8967" max="8967" width="5.6640625" style="47" customWidth="1"/>
    <col min="8968" max="8968" width="3.5546875" style="47" customWidth="1"/>
    <col min="8969" max="8969" width="5" style="47" customWidth="1"/>
    <col min="8970" max="8970" width="3.109375" style="47" customWidth="1"/>
    <col min="8971" max="8971" width="3.33203125" style="47" customWidth="1"/>
    <col min="8972" max="8974" width="3.109375" style="47" customWidth="1"/>
    <col min="8975" max="8975" width="3.6640625" style="47" customWidth="1"/>
    <col min="8976" max="8988" width="3.33203125" style="47" customWidth="1"/>
    <col min="8989" max="8989" width="3" style="47" customWidth="1"/>
    <col min="8990" max="8990" width="3.5546875" style="47" customWidth="1"/>
    <col min="8991" max="8991" width="9" style="47" hidden="1" customWidth="1"/>
    <col min="8992" max="9217" width="9.109375" style="47"/>
    <col min="9218" max="9218" width="2.88671875" style="47" customWidth="1"/>
    <col min="9219" max="9219" width="0.88671875" style="47" customWidth="1"/>
    <col min="9220" max="9221" width="6.33203125" style="47" customWidth="1"/>
    <col min="9222" max="9222" width="5" style="47" customWidth="1"/>
    <col min="9223" max="9223" width="5.6640625" style="47" customWidth="1"/>
    <col min="9224" max="9224" width="3.5546875" style="47" customWidth="1"/>
    <col min="9225" max="9225" width="5" style="47" customWidth="1"/>
    <col min="9226" max="9226" width="3.109375" style="47" customWidth="1"/>
    <col min="9227" max="9227" width="3.33203125" style="47" customWidth="1"/>
    <col min="9228" max="9230" width="3.109375" style="47" customWidth="1"/>
    <col min="9231" max="9231" width="3.6640625" style="47" customWidth="1"/>
    <col min="9232" max="9244" width="3.33203125" style="47" customWidth="1"/>
    <col min="9245" max="9245" width="3" style="47" customWidth="1"/>
    <col min="9246" max="9246" width="3.5546875" style="47" customWidth="1"/>
    <col min="9247" max="9247" width="9" style="47" hidden="1" customWidth="1"/>
    <col min="9248" max="9473" width="9.109375" style="47"/>
    <col min="9474" max="9474" width="2.88671875" style="47" customWidth="1"/>
    <col min="9475" max="9475" width="0.88671875" style="47" customWidth="1"/>
    <col min="9476" max="9477" width="6.33203125" style="47" customWidth="1"/>
    <col min="9478" max="9478" width="5" style="47" customWidth="1"/>
    <col min="9479" max="9479" width="5.6640625" style="47" customWidth="1"/>
    <col min="9480" max="9480" width="3.5546875" style="47" customWidth="1"/>
    <col min="9481" max="9481" width="5" style="47" customWidth="1"/>
    <col min="9482" max="9482" width="3.109375" style="47" customWidth="1"/>
    <col min="9483" max="9483" width="3.33203125" style="47" customWidth="1"/>
    <col min="9484" max="9486" width="3.109375" style="47" customWidth="1"/>
    <col min="9487" max="9487" width="3.6640625" style="47" customWidth="1"/>
    <col min="9488" max="9500" width="3.33203125" style="47" customWidth="1"/>
    <col min="9501" max="9501" width="3" style="47" customWidth="1"/>
    <col min="9502" max="9502" width="3.5546875" style="47" customWidth="1"/>
    <col min="9503" max="9503" width="9" style="47" hidden="1" customWidth="1"/>
    <col min="9504" max="9729" width="9.109375" style="47"/>
    <col min="9730" max="9730" width="2.88671875" style="47" customWidth="1"/>
    <col min="9731" max="9731" width="0.88671875" style="47" customWidth="1"/>
    <col min="9732" max="9733" width="6.33203125" style="47" customWidth="1"/>
    <col min="9734" max="9734" width="5" style="47" customWidth="1"/>
    <col min="9735" max="9735" width="5.6640625" style="47" customWidth="1"/>
    <col min="9736" max="9736" width="3.5546875" style="47" customWidth="1"/>
    <col min="9737" max="9737" width="5" style="47" customWidth="1"/>
    <col min="9738" max="9738" width="3.109375" style="47" customWidth="1"/>
    <col min="9739" max="9739" width="3.33203125" style="47" customWidth="1"/>
    <col min="9740" max="9742" width="3.109375" style="47" customWidth="1"/>
    <col min="9743" max="9743" width="3.6640625" style="47" customWidth="1"/>
    <col min="9744" max="9756" width="3.33203125" style="47" customWidth="1"/>
    <col min="9757" max="9757" width="3" style="47" customWidth="1"/>
    <col min="9758" max="9758" width="3.5546875" style="47" customWidth="1"/>
    <col min="9759" max="9759" width="9" style="47" hidden="1" customWidth="1"/>
    <col min="9760" max="9985" width="9.109375" style="47"/>
    <col min="9986" max="9986" width="2.88671875" style="47" customWidth="1"/>
    <col min="9987" max="9987" width="0.88671875" style="47" customWidth="1"/>
    <col min="9988" max="9989" width="6.33203125" style="47" customWidth="1"/>
    <col min="9990" max="9990" width="5" style="47" customWidth="1"/>
    <col min="9991" max="9991" width="5.6640625" style="47" customWidth="1"/>
    <col min="9992" max="9992" width="3.5546875" style="47" customWidth="1"/>
    <col min="9993" max="9993" width="5" style="47" customWidth="1"/>
    <col min="9994" max="9994" width="3.109375" style="47" customWidth="1"/>
    <col min="9995" max="9995" width="3.33203125" style="47" customWidth="1"/>
    <col min="9996" max="9998" width="3.109375" style="47" customWidth="1"/>
    <col min="9999" max="9999" width="3.6640625" style="47" customWidth="1"/>
    <col min="10000" max="10012" width="3.33203125" style="47" customWidth="1"/>
    <col min="10013" max="10013" width="3" style="47" customWidth="1"/>
    <col min="10014" max="10014" width="3.5546875" style="47" customWidth="1"/>
    <col min="10015" max="10015" width="9" style="47" hidden="1" customWidth="1"/>
    <col min="10016" max="10241" width="9.109375" style="47"/>
    <col min="10242" max="10242" width="2.88671875" style="47" customWidth="1"/>
    <col min="10243" max="10243" width="0.88671875" style="47" customWidth="1"/>
    <col min="10244" max="10245" width="6.33203125" style="47" customWidth="1"/>
    <col min="10246" max="10246" width="5" style="47" customWidth="1"/>
    <col min="10247" max="10247" width="5.6640625" style="47" customWidth="1"/>
    <col min="10248" max="10248" width="3.5546875" style="47" customWidth="1"/>
    <col min="10249" max="10249" width="5" style="47" customWidth="1"/>
    <col min="10250" max="10250" width="3.109375" style="47" customWidth="1"/>
    <col min="10251" max="10251" width="3.33203125" style="47" customWidth="1"/>
    <col min="10252" max="10254" width="3.109375" style="47" customWidth="1"/>
    <col min="10255" max="10255" width="3.6640625" style="47" customWidth="1"/>
    <col min="10256" max="10268" width="3.33203125" style="47" customWidth="1"/>
    <col min="10269" max="10269" width="3" style="47" customWidth="1"/>
    <col min="10270" max="10270" width="3.5546875" style="47" customWidth="1"/>
    <col min="10271" max="10271" width="9" style="47" hidden="1" customWidth="1"/>
    <col min="10272" max="10497" width="9.109375" style="47"/>
    <col min="10498" max="10498" width="2.88671875" style="47" customWidth="1"/>
    <col min="10499" max="10499" width="0.88671875" style="47" customWidth="1"/>
    <col min="10500" max="10501" width="6.33203125" style="47" customWidth="1"/>
    <col min="10502" max="10502" width="5" style="47" customWidth="1"/>
    <col min="10503" max="10503" width="5.6640625" style="47" customWidth="1"/>
    <col min="10504" max="10504" width="3.5546875" style="47" customWidth="1"/>
    <col min="10505" max="10505" width="5" style="47" customWidth="1"/>
    <col min="10506" max="10506" width="3.109375" style="47" customWidth="1"/>
    <col min="10507" max="10507" width="3.33203125" style="47" customWidth="1"/>
    <col min="10508" max="10510" width="3.109375" style="47" customWidth="1"/>
    <col min="10511" max="10511" width="3.6640625" style="47" customWidth="1"/>
    <col min="10512" max="10524" width="3.33203125" style="47" customWidth="1"/>
    <col min="10525" max="10525" width="3" style="47" customWidth="1"/>
    <col min="10526" max="10526" width="3.5546875" style="47" customWidth="1"/>
    <col min="10527" max="10527" width="9" style="47" hidden="1" customWidth="1"/>
    <col min="10528" max="10753" width="9.109375" style="47"/>
    <col min="10754" max="10754" width="2.88671875" style="47" customWidth="1"/>
    <col min="10755" max="10755" width="0.88671875" style="47" customWidth="1"/>
    <col min="10756" max="10757" width="6.33203125" style="47" customWidth="1"/>
    <col min="10758" max="10758" width="5" style="47" customWidth="1"/>
    <col min="10759" max="10759" width="5.6640625" style="47" customWidth="1"/>
    <col min="10760" max="10760" width="3.5546875" style="47" customWidth="1"/>
    <col min="10761" max="10761" width="5" style="47" customWidth="1"/>
    <col min="10762" max="10762" width="3.109375" style="47" customWidth="1"/>
    <col min="10763" max="10763" width="3.33203125" style="47" customWidth="1"/>
    <col min="10764" max="10766" width="3.109375" style="47" customWidth="1"/>
    <col min="10767" max="10767" width="3.6640625" style="47" customWidth="1"/>
    <col min="10768" max="10780" width="3.33203125" style="47" customWidth="1"/>
    <col min="10781" max="10781" width="3" style="47" customWidth="1"/>
    <col min="10782" max="10782" width="3.5546875" style="47" customWidth="1"/>
    <col min="10783" max="10783" width="9" style="47" hidden="1" customWidth="1"/>
    <col min="10784" max="11009" width="9.109375" style="47"/>
    <col min="11010" max="11010" width="2.88671875" style="47" customWidth="1"/>
    <col min="11011" max="11011" width="0.88671875" style="47" customWidth="1"/>
    <col min="11012" max="11013" width="6.33203125" style="47" customWidth="1"/>
    <col min="11014" max="11014" width="5" style="47" customWidth="1"/>
    <col min="11015" max="11015" width="5.6640625" style="47" customWidth="1"/>
    <col min="11016" max="11016" width="3.5546875" style="47" customWidth="1"/>
    <col min="11017" max="11017" width="5" style="47" customWidth="1"/>
    <col min="11018" max="11018" width="3.109375" style="47" customWidth="1"/>
    <col min="11019" max="11019" width="3.33203125" style="47" customWidth="1"/>
    <col min="11020" max="11022" width="3.109375" style="47" customWidth="1"/>
    <col min="11023" max="11023" width="3.6640625" style="47" customWidth="1"/>
    <col min="11024" max="11036" width="3.33203125" style="47" customWidth="1"/>
    <col min="11037" max="11037" width="3" style="47" customWidth="1"/>
    <col min="11038" max="11038" width="3.5546875" style="47" customWidth="1"/>
    <col min="11039" max="11039" width="9" style="47" hidden="1" customWidth="1"/>
    <col min="11040" max="11265" width="9.109375" style="47"/>
    <col min="11266" max="11266" width="2.88671875" style="47" customWidth="1"/>
    <col min="11267" max="11267" width="0.88671875" style="47" customWidth="1"/>
    <col min="11268" max="11269" width="6.33203125" style="47" customWidth="1"/>
    <col min="11270" max="11270" width="5" style="47" customWidth="1"/>
    <col min="11271" max="11271" width="5.6640625" style="47" customWidth="1"/>
    <col min="11272" max="11272" width="3.5546875" style="47" customWidth="1"/>
    <col min="11273" max="11273" width="5" style="47" customWidth="1"/>
    <col min="11274" max="11274" width="3.109375" style="47" customWidth="1"/>
    <col min="11275" max="11275" width="3.33203125" style="47" customWidth="1"/>
    <col min="11276" max="11278" width="3.109375" style="47" customWidth="1"/>
    <col min="11279" max="11279" width="3.6640625" style="47" customWidth="1"/>
    <col min="11280" max="11292" width="3.33203125" style="47" customWidth="1"/>
    <col min="11293" max="11293" width="3" style="47" customWidth="1"/>
    <col min="11294" max="11294" width="3.5546875" style="47" customWidth="1"/>
    <col min="11295" max="11295" width="9" style="47" hidden="1" customWidth="1"/>
    <col min="11296" max="11521" width="9.109375" style="47"/>
    <col min="11522" max="11522" width="2.88671875" style="47" customWidth="1"/>
    <col min="11523" max="11523" width="0.88671875" style="47" customWidth="1"/>
    <col min="11524" max="11525" width="6.33203125" style="47" customWidth="1"/>
    <col min="11526" max="11526" width="5" style="47" customWidth="1"/>
    <col min="11527" max="11527" width="5.6640625" style="47" customWidth="1"/>
    <col min="11528" max="11528" width="3.5546875" style="47" customWidth="1"/>
    <col min="11529" max="11529" width="5" style="47" customWidth="1"/>
    <col min="11530" max="11530" width="3.109375" style="47" customWidth="1"/>
    <col min="11531" max="11531" width="3.33203125" style="47" customWidth="1"/>
    <col min="11532" max="11534" width="3.109375" style="47" customWidth="1"/>
    <col min="11535" max="11535" width="3.6640625" style="47" customWidth="1"/>
    <col min="11536" max="11548" width="3.33203125" style="47" customWidth="1"/>
    <col min="11549" max="11549" width="3" style="47" customWidth="1"/>
    <col min="11550" max="11550" width="3.5546875" style="47" customWidth="1"/>
    <col min="11551" max="11551" width="9" style="47" hidden="1" customWidth="1"/>
    <col min="11552" max="11777" width="9.109375" style="47"/>
    <col min="11778" max="11778" width="2.88671875" style="47" customWidth="1"/>
    <col min="11779" max="11779" width="0.88671875" style="47" customWidth="1"/>
    <col min="11780" max="11781" width="6.33203125" style="47" customWidth="1"/>
    <col min="11782" max="11782" width="5" style="47" customWidth="1"/>
    <col min="11783" max="11783" width="5.6640625" style="47" customWidth="1"/>
    <col min="11784" max="11784" width="3.5546875" style="47" customWidth="1"/>
    <col min="11785" max="11785" width="5" style="47" customWidth="1"/>
    <col min="11786" max="11786" width="3.109375" style="47" customWidth="1"/>
    <col min="11787" max="11787" width="3.33203125" style="47" customWidth="1"/>
    <col min="11788" max="11790" width="3.109375" style="47" customWidth="1"/>
    <col min="11791" max="11791" width="3.6640625" style="47" customWidth="1"/>
    <col min="11792" max="11804" width="3.33203125" style="47" customWidth="1"/>
    <col min="11805" max="11805" width="3" style="47" customWidth="1"/>
    <col min="11806" max="11806" width="3.5546875" style="47" customWidth="1"/>
    <col min="11807" max="11807" width="9" style="47" hidden="1" customWidth="1"/>
    <col min="11808" max="12033" width="9.109375" style="47"/>
    <col min="12034" max="12034" width="2.88671875" style="47" customWidth="1"/>
    <col min="12035" max="12035" width="0.88671875" style="47" customWidth="1"/>
    <col min="12036" max="12037" width="6.33203125" style="47" customWidth="1"/>
    <col min="12038" max="12038" width="5" style="47" customWidth="1"/>
    <col min="12039" max="12039" width="5.6640625" style="47" customWidth="1"/>
    <col min="12040" max="12040" width="3.5546875" style="47" customWidth="1"/>
    <col min="12041" max="12041" width="5" style="47" customWidth="1"/>
    <col min="12042" max="12042" width="3.109375" style="47" customWidth="1"/>
    <col min="12043" max="12043" width="3.33203125" style="47" customWidth="1"/>
    <col min="12044" max="12046" width="3.109375" style="47" customWidth="1"/>
    <col min="12047" max="12047" width="3.6640625" style="47" customWidth="1"/>
    <col min="12048" max="12060" width="3.33203125" style="47" customWidth="1"/>
    <col min="12061" max="12061" width="3" style="47" customWidth="1"/>
    <col min="12062" max="12062" width="3.5546875" style="47" customWidth="1"/>
    <col min="12063" max="12063" width="9" style="47" hidden="1" customWidth="1"/>
    <col min="12064" max="12289" width="9.109375" style="47"/>
    <col min="12290" max="12290" width="2.88671875" style="47" customWidth="1"/>
    <col min="12291" max="12291" width="0.88671875" style="47" customWidth="1"/>
    <col min="12292" max="12293" width="6.33203125" style="47" customWidth="1"/>
    <col min="12294" max="12294" width="5" style="47" customWidth="1"/>
    <col min="12295" max="12295" width="5.6640625" style="47" customWidth="1"/>
    <col min="12296" max="12296" width="3.5546875" style="47" customWidth="1"/>
    <col min="12297" max="12297" width="5" style="47" customWidth="1"/>
    <col min="12298" max="12298" width="3.109375" style="47" customWidth="1"/>
    <col min="12299" max="12299" width="3.33203125" style="47" customWidth="1"/>
    <col min="12300" max="12302" width="3.109375" style="47" customWidth="1"/>
    <col min="12303" max="12303" width="3.6640625" style="47" customWidth="1"/>
    <col min="12304" max="12316" width="3.33203125" style="47" customWidth="1"/>
    <col min="12317" max="12317" width="3" style="47" customWidth="1"/>
    <col min="12318" max="12318" width="3.5546875" style="47" customWidth="1"/>
    <col min="12319" max="12319" width="9" style="47" hidden="1" customWidth="1"/>
    <col min="12320" max="12545" width="9.109375" style="47"/>
    <col min="12546" max="12546" width="2.88671875" style="47" customWidth="1"/>
    <col min="12547" max="12547" width="0.88671875" style="47" customWidth="1"/>
    <col min="12548" max="12549" width="6.33203125" style="47" customWidth="1"/>
    <col min="12550" max="12550" width="5" style="47" customWidth="1"/>
    <col min="12551" max="12551" width="5.6640625" style="47" customWidth="1"/>
    <col min="12552" max="12552" width="3.5546875" style="47" customWidth="1"/>
    <col min="12553" max="12553" width="5" style="47" customWidth="1"/>
    <col min="12554" max="12554" width="3.109375" style="47" customWidth="1"/>
    <col min="12555" max="12555" width="3.33203125" style="47" customWidth="1"/>
    <col min="12556" max="12558" width="3.109375" style="47" customWidth="1"/>
    <col min="12559" max="12559" width="3.6640625" style="47" customWidth="1"/>
    <col min="12560" max="12572" width="3.33203125" style="47" customWidth="1"/>
    <col min="12573" max="12573" width="3" style="47" customWidth="1"/>
    <col min="12574" max="12574" width="3.5546875" style="47" customWidth="1"/>
    <col min="12575" max="12575" width="9" style="47" hidden="1" customWidth="1"/>
    <col min="12576" max="12801" width="9.109375" style="47"/>
    <col min="12802" max="12802" width="2.88671875" style="47" customWidth="1"/>
    <col min="12803" max="12803" width="0.88671875" style="47" customWidth="1"/>
    <col min="12804" max="12805" width="6.33203125" style="47" customWidth="1"/>
    <col min="12806" max="12806" width="5" style="47" customWidth="1"/>
    <col min="12807" max="12807" width="5.6640625" style="47" customWidth="1"/>
    <col min="12808" max="12808" width="3.5546875" style="47" customWidth="1"/>
    <col min="12809" max="12809" width="5" style="47" customWidth="1"/>
    <col min="12810" max="12810" width="3.109375" style="47" customWidth="1"/>
    <col min="12811" max="12811" width="3.33203125" style="47" customWidth="1"/>
    <col min="12812" max="12814" width="3.109375" style="47" customWidth="1"/>
    <col min="12815" max="12815" width="3.6640625" style="47" customWidth="1"/>
    <col min="12816" max="12828" width="3.33203125" style="47" customWidth="1"/>
    <col min="12829" max="12829" width="3" style="47" customWidth="1"/>
    <col min="12830" max="12830" width="3.5546875" style="47" customWidth="1"/>
    <col min="12831" max="12831" width="9" style="47" hidden="1" customWidth="1"/>
    <col min="12832" max="13057" width="9.109375" style="47"/>
    <col min="13058" max="13058" width="2.88671875" style="47" customWidth="1"/>
    <col min="13059" max="13059" width="0.88671875" style="47" customWidth="1"/>
    <col min="13060" max="13061" width="6.33203125" style="47" customWidth="1"/>
    <col min="13062" max="13062" width="5" style="47" customWidth="1"/>
    <col min="13063" max="13063" width="5.6640625" style="47" customWidth="1"/>
    <col min="13064" max="13064" width="3.5546875" style="47" customWidth="1"/>
    <col min="13065" max="13065" width="5" style="47" customWidth="1"/>
    <col min="13066" max="13066" width="3.109375" style="47" customWidth="1"/>
    <col min="13067" max="13067" width="3.33203125" style="47" customWidth="1"/>
    <col min="13068" max="13070" width="3.109375" style="47" customWidth="1"/>
    <col min="13071" max="13071" width="3.6640625" style="47" customWidth="1"/>
    <col min="13072" max="13084" width="3.33203125" style="47" customWidth="1"/>
    <col min="13085" max="13085" width="3" style="47" customWidth="1"/>
    <col min="13086" max="13086" width="3.5546875" style="47" customWidth="1"/>
    <col min="13087" max="13087" width="9" style="47" hidden="1" customWidth="1"/>
    <col min="13088" max="13313" width="9.109375" style="47"/>
    <col min="13314" max="13314" width="2.88671875" style="47" customWidth="1"/>
    <col min="13315" max="13315" width="0.88671875" style="47" customWidth="1"/>
    <col min="13316" max="13317" width="6.33203125" style="47" customWidth="1"/>
    <col min="13318" max="13318" width="5" style="47" customWidth="1"/>
    <col min="13319" max="13319" width="5.6640625" style="47" customWidth="1"/>
    <col min="13320" max="13320" width="3.5546875" style="47" customWidth="1"/>
    <col min="13321" max="13321" width="5" style="47" customWidth="1"/>
    <col min="13322" max="13322" width="3.109375" style="47" customWidth="1"/>
    <col min="13323" max="13323" width="3.33203125" style="47" customWidth="1"/>
    <col min="13324" max="13326" width="3.109375" style="47" customWidth="1"/>
    <col min="13327" max="13327" width="3.6640625" style="47" customWidth="1"/>
    <col min="13328" max="13340" width="3.33203125" style="47" customWidth="1"/>
    <col min="13341" max="13341" width="3" style="47" customWidth="1"/>
    <col min="13342" max="13342" width="3.5546875" style="47" customWidth="1"/>
    <col min="13343" max="13343" width="9" style="47" hidden="1" customWidth="1"/>
    <col min="13344" max="13569" width="9.109375" style="47"/>
    <col min="13570" max="13570" width="2.88671875" style="47" customWidth="1"/>
    <col min="13571" max="13571" width="0.88671875" style="47" customWidth="1"/>
    <col min="13572" max="13573" width="6.33203125" style="47" customWidth="1"/>
    <col min="13574" max="13574" width="5" style="47" customWidth="1"/>
    <col min="13575" max="13575" width="5.6640625" style="47" customWidth="1"/>
    <col min="13576" max="13576" width="3.5546875" style="47" customWidth="1"/>
    <col min="13577" max="13577" width="5" style="47" customWidth="1"/>
    <col min="13578" max="13578" width="3.109375" style="47" customWidth="1"/>
    <col min="13579" max="13579" width="3.33203125" style="47" customWidth="1"/>
    <col min="13580" max="13582" width="3.109375" style="47" customWidth="1"/>
    <col min="13583" max="13583" width="3.6640625" style="47" customWidth="1"/>
    <col min="13584" max="13596" width="3.33203125" style="47" customWidth="1"/>
    <col min="13597" max="13597" width="3" style="47" customWidth="1"/>
    <col min="13598" max="13598" width="3.5546875" style="47" customWidth="1"/>
    <col min="13599" max="13599" width="9" style="47" hidden="1" customWidth="1"/>
    <col min="13600" max="13825" width="9.109375" style="47"/>
    <col min="13826" max="13826" width="2.88671875" style="47" customWidth="1"/>
    <col min="13827" max="13827" width="0.88671875" style="47" customWidth="1"/>
    <col min="13828" max="13829" width="6.33203125" style="47" customWidth="1"/>
    <col min="13830" max="13830" width="5" style="47" customWidth="1"/>
    <col min="13831" max="13831" width="5.6640625" style="47" customWidth="1"/>
    <col min="13832" max="13832" width="3.5546875" style="47" customWidth="1"/>
    <col min="13833" max="13833" width="5" style="47" customWidth="1"/>
    <col min="13834" max="13834" width="3.109375" style="47" customWidth="1"/>
    <col min="13835" max="13835" width="3.33203125" style="47" customWidth="1"/>
    <col min="13836" max="13838" width="3.109375" style="47" customWidth="1"/>
    <col min="13839" max="13839" width="3.6640625" style="47" customWidth="1"/>
    <col min="13840" max="13852" width="3.33203125" style="47" customWidth="1"/>
    <col min="13853" max="13853" width="3" style="47" customWidth="1"/>
    <col min="13854" max="13854" width="3.5546875" style="47" customWidth="1"/>
    <col min="13855" max="13855" width="9" style="47" hidden="1" customWidth="1"/>
    <col min="13856" max="14081" width="9.109375" style="47"/>
    <col min="14082" max="14082" width="2.88671875" style="47" customWidth="1"/>
    <col min="14083" max="14083" width="0.88671875" style="47" customWidth="1"/>
    <col min="14084" max="14085" width="6.33203125" style="47" customWidth="1"/>
    <col min="14086" max="14086" width="5" style="47" customWidth="1"/>
    <col min="14087" max="14087" width="5.6640625" style="47" customWidth="1"/>
    <col min="14088" max="14088" width="3.5546875" style="47" customWidth="1"/>
    <col min="14089" max="14089" width="5" style="47" customWidth="1"/>
    <col min="14090" max="14090" width="3.109375" style="47" customWidth="1"/>
    <col min="14091" max="14091" width="3.33203125" style="47" customWidth="1"/>
    <col min="14092" max="14094" width="3.109375" style="47" customWidth="1"/>
    <col min="14095" max="14095" width="3.6640625" style="47" customWidth="1"/>
    <col min="14096" max="14108" width="3.33203125" style="47" customWidth="1"/>
    <col min="14109" max="14109" width="3" style="47" customWidth="1"/>
    <col min="14110" max="14110" width="3.5546875" style="47" customWidth="1"/>
    <col min="14111" max="14111" width="9" style="47" hidden="1" customWidth="1"/>
    <col min="14112" max="14337" width="9.109375" style="47"/>
    <col min="14338" max="14338" width="2.88671875" style="47" customWidth="1"/>
    <col min="14339" max="14339" width="0.88671875" style="47" customWidth="1"/>
    <col min="14340" max="14341" width="6.33203125" style="47" customWidth="1"/>
    <col min="14342" max="14342" width="5" style="47" customWidth="1"/>
    <col min="14343" max="14343" width="5.6640625" style="47" customWidth="1"/>
    <col min="14344" max="14344" width="3.5546875" style="47" customWidth="1"/>
    <col min="14345" max="14345" width="5" style="47" customWidth="1"/>
    <col min="14346" max="14346" width="3.109375" style="47" customWidth="1"/>
    <col min="14347" max="14347" width="3.33203125" style="47" customWidth="1"/>
    <col min="14348" max="14350" width="3.109375" style="47" customWidth="1"/>
    <col min="14351" max="14351" width="3.6640625" style="47" customWidth="1"/>
    <col min="14352" max="14364" width="3.33203125" style="47" customWidth="1"/>
    <col min="14365" max="14365" width="3" style="47" customWidth="1"/>
    <col min="14366" max="14366" width="3.5546875" style="47" customWidth="1"/>
    <col min="14367" max="14367" width="9" style="47" hidden="1" customWidth="1"/>
    <col min="14368" max="14593" width="9.109375" style="47"/>
    <col min="14594" max="14594" width="2.88671875" style="47" customWidth="1"/>
    <col min="14595" max="14595" width="0.88671875" style="47" customWidth="1"/>
    <col min="14596" max="14597" width="6.33203125" style="47" customWidth="1"/>
    <col min="14598" max="14598" width="5" style="47" customWidth="1"/>
    <col min="14599" max="14599" width="5.6640625" style="47" customWidth="1"/>
    <col min="14600" max="14600" width="3.5546875" style="47" customWidth="1"/>
    <col min="14601" max="14601" width="5" style="47" customWidth="1"/>
    <col min="14602" max="14602" width="3.109375" style="47" customWidth="1"/>
    <col min="14603" max="14603" width="3.33203125" style="47" customWidth="1"/>
    <col min="14604" max="14606" width="3.109375" style="47" customWidth="1"/>
    <col min="14607" max="14607" width="3.6640625" style="47" customWidth="1"/>
    <col min="14608" max="14620" width="3.33203125" style="47" customWidth="1"/>
    <col min="14621" max="14621" width="3" style="47" customWidth="1"/>
    <col min="14622" max="14622" width="3.5546875" style="47" customWidth="1"/>
    <col min="14623" max="14623" width="9" style="47" hidden="1" customWidth="1"/>
    <col min="14624" max="14849" width="9.109375" style="47"/>
    <col min="14850" max="14850" width="2.88671875" style="47" customWidth="1"/>
    <col min="14851" max="14851" width="0.88671875" style="47" customWidth="1"/>
    <col min="14852" max="14853" width="6.33203125" style="47" customWidth="1"/>
    <col min="14854" max="14854" width="5" style="47" customWidth="1"/>
    <col min="14855" max="14855" width="5.6640625" style="47" customWidth="1"/>
    <col min="14856" max="14856" width="3.5546875" style="47" customWidth="1"/>
    <col min="14857" max="14857" width="5" style="47" customWidth="1"/>
    <col min="14858" max="14858" width="3.109375" style="47" customWidth="1"/>
    <col min="14859" max="14859" width="3.33203125" style="47" customWidth="1"/>
    <col min="14860" max="14862" width="3.109375" style="47" customWidth="1"/>
    <col min="14863" max="14863" width="3.6640625" style="47" customWidth="1"/>
    <col min="14864" max="14876" width="3.33203125" style="47" customWidth="1"/>
    <col min="14877" max="14877" width="3" style="47" customWidth="1"/>
    <col min="14878" max="14878" width="3.5546875" style="47" customWidth="1"/>
    <col min="14879" max="14879" width="9" style="47" hidden="1" customWidth="1"/>
    <col min="14880" max="15105" width="9.109375" style="47"/>
    <col min="15106" max="15106" width="2.88671875" style="47" customWidth="1"/>
    <col min="15107" max="15107" width="0.88671875" style="47" customWidth="1"/>
    <col min="15108" max="15109" width="6.33203125" style="47" customWidth="1"/>
    <col min="15110" max="15110" width="5" style="47" customWidth="1"/>
    <col min="15111" max="15111" width="5.6640625" style="47" customWidth="1"/>
    <col min="15112" max="15112" width="3.5546875" style="47" customWidth="1"/>
    <col min="15113" max="15113" width="5" style="47" customWidth="1"/>
    <col min="15114" max="15114" width="3.109375" style="47" customWidth="1"/>
    <col min="15115" max="15115" width="3.33203125" style="47" customWidth="1"/>
    <col min="15116" max="15118" width="3.109375" style="47" customWidth="1"/>
    <col min="15119" max="15119" width="3.6640625" style="47" customWidth="1"/>
    <col min="15120" max="15132" width="3.33203125" style="47" customWidth="1"/>
    <col min="15133" max="15133" width="3" style="47" customWidth="1"/>
    <col min="15134" max="15134" width="3.5546875" style="47" customWidth="1"/>
    <col min="15135" max="15135" width="9" style="47" hidden="1" customWidth="1"/>
    <col min="15136" max="15361" width="9.109375" style="47"/>
    <col min="15362" max="15362" width="2.88671875" style="47" customWidth="1"/>
    <col min="15363" max="15363" width="0.88671875" style="47" customWidth="1"/>
    <col min="15364" max="15365" width="6.33203125" style="47" customWidth="1"/>
    <col min="15366" max="15366" width="5" style="47" customWidth="1"/>
    <col min="15367" max="15367" width="5.6640625" style="47" customWidth="1"/>
    <col min="15368" max="15368" width="3.5546875" style="47" customWidth="1"/>
    <col min="15369" max="15369" width="5" style="47" customWidth="1"/>
    <col min="15370" max="15370" width="3.109375" style="47" customWidth="1"/>
    <col min="15371" max="15371" width="3.33203125" style="47" customWidth="1"/>
    <col min="15372" max="15374" width="3.109375" style="47" customWidth="1"/>
    <col min="15375" max="15375" width="3.6640625" style="47" customWidth="1"/>
    <col min="15376" max="15388" width="3.33203125" style="47" customWidth="1"/>
    <col min="15389" max="15389" width="3" style="47" customWidth="1"/>
    <col min="15390" max="15390" width="3.5546875" style="47" customWidth="1"/>
    <col min="15391" max="15391" width="9" style="47" hidden="1" customWidth="1"/>
    <col min="15392" max="15617" width="9.109375" style="47"/>
    <col min="15618" max="15618" width="2.88671875" style="47" customWidth="1"/>
    <col min="15619" max="15619" width="0.88671875" style="47" customWidth="1"/>
    <col min="15620" max="15621" width="6.33203125" style="47" customWidth="1"/>
    <col min="15622" max="15622" width="5" style="47" customWidth="1"/>
    <col min="15623" max="15623" width="5.6640625" style="47" customWidth="1"/>
    <col min="15624" max="15624" width="3.5546875" style="47" customWidth="1"/>
    <col min="15625" max="15625" width="5" style="47" customWidth="1"/>
    <col min="15626" max="15626" width="3.109375" style="47" customWidth="1"/>
    <col min="15627" max="15627" width="3.33203125" style="47" customWidth="1"/>
    <col min="15628" max="15630" width="3.109375" style="47" customWidth="1"/>
    <col min="15631" max="15631" width="3.6640625" style="47" customWidth="1"/>
    <col min="15632" max="15644" width="3.33203125" style="47" customWidth="1"/>
    <col min="15645" max="15645" width="3" style="47" customWidth="1"/>
    <col min="15646" max="15646" width="3.5546875" style="47" customWidth="1"/>
    <col min="15647" max="15647" width="9" style="47" hidden="1" customWidth="1"/>
    <col min="15648" max="15873" width="9.109375" style="47"/>
    <col min="15874" max="15874" width="2.88671875" style="47" customWidth="1"/>
    <col min="15875" max="15875" width="0.88671875" style="47" customWidth="1"/>
    <col min="15876" max="15877" width="6.33203125" style="47" customWidth="1"/>
    <col min="15878" max="15878" width="5" style="47" customWidth="1"/>
    <col min="15879" max="15879" width="5.6640625" style="47" customWidth="1"/>
    <col min="15880" max="15880" width="3.5546875" style="47" customWidth="1"/>
    <col min="15881" max="15881" width="5" style="47" customWidth="1"/>
    <col min="15882" max="15882" width="3.109375" style="47" customWidth="1"/>
    <col min="15883" max="15883" width="3.33203125" style="47" customWidth="1"/>
    <col min="15884" max="15886" width="3.109375" style="47" customWidth="1"/>
    <col min="15887" max="15887" width="3.6640625" style="47" customWidth="1"/>
    <col min="15888" max="15900" width="3.33203125" style="47" customWidth="1"/>
    <col min="15901" max="15901" width="3" style="47" customWidth="1"/>
    <col min="15902" max="15902" width="3.5546875" style="47" customWidth="1"/>
    <col min="15903" max="15903" width="9" style="47" hidden="1" customWidth="1"/>
    <col min="15904" max="16129" width="9.109375" style="47"/>
    <col min="16130" max="16130" width="2.88671875" style="47" customWidth="1"/>
    <col min="16131" max="16131" width="0.88671875" style="47" customWidth="1"/>
    <col min="16132" max="16133" width="6.33203125" style="47" customWidth="1"/>
    <col min="16134" max="16134" width="5" style="47" customWidth="1"/>
    <col min="16135" max="16135" width="5.6640625" style="47" customWidth="1"/>
    <col min="16136" max="16136" width="3.5546875" style="47" customWidth="1"/>
    <col min="16137" max="16137" width="5" style="47" customWidth="1"/>
    <col min="16138" max="16138" width="3.109375" style="47" customWidth="1"/>
    <col min="16139" max="16139" width="3.33203125" style="47" customWidth="1"/>
    <col min="16140" max="16142" width="3.109375" style="47" customWidth="1"/>
    <col min="16143" max="16143" width="3.6640625" style="47" customWidth="1"/>
    <col min="16144" max="16156" width="3.33203125" style="47" customWidth="1"/>
    <col min="16157" max="16157" width="3" style="47" customWidth="1"/>
    <col min="16158" max="16158" width="3.5546875" style="47" customWidth="1"/>
    <col min="16159" max="16159" width="9" style="47" hidden="1" customWidth="1"/>
    <col min="16160" max="16384" width="9.109375" style="47"/>
  </cols>
  <sheetData>
    <row r="1" spans="1:39" ht="12.75" customHeight="1">
      <c r="A1" s="1487"/>
      <c r="B1" s="1487"/>
      <c r="C1" s="1487"/>
      <c r="D1" s="1487"/>
      <c r="E1" s="1487"/>
      <c r="F1" s="1487"/>
      <c r="G1" s="1487"/>
      <c r="H1" s="1487"/>
      <c r="I1" s="1487"/>
      <c r="J1" s="1487"/>
      <c r="K1" s="1487"/>
      <c r="L1" s="1487"/>
      <c r="M1" s="1487"/>
      <c r="N1" s="1487"/>
      <c r="O1" s="1487"/>
      <c r="P1" s="1487"/>
      <c r="Q1" s="1487"/>
      <c r="R1" s="1487"/>
      <c r="S1" s="1487"/>
      <c r="T1" s="1487"/>
      <c r="U1" s="1487"/>
      <c r="V1" s="1487"/>
      <c r="W1" s="1487"/>
      <c r="X1" s="1487"/>
      <c r="Y1" s="1487"/>
      <c r="Z1" s="1487"/>
      <c r="AA1" s="1487"/>
      <c r="AB1" s="1487"/>
      <c r="AC1" s="1487"/>
      <c r="AD1" s="1487"/>
      <c r="AE1" s="1487"/>
    </row>
    <row r="2" spans="1:39" ht="9" customHeight="1">
      <c r="A2" s="1488"/>
      <c r="B2" s="186"/>
      <c r="C2" s="186"/>
      <c r="D2" s="186"/>
      <c r="E2" s="186"/>
      <c r="F2" s="186"/>
      <c r="AE2" s="971"/>
    </row>
    <row r="3" spans="1:39" ht="35.25" customHeight="1">
      <c r="A3" s="1489"/>
      <c r="B3" s="186"/>
      <c r="C3" s="924"/>
      <c r="D3" s="924"/>
      <c r="E3" s="1430" t="s">
        <v>238</v>
      </c>
      <c r="F3" s="1430"/>
      <c r="G3" s="1430"/>
      <c r="H3" s="1430"/>
      <c r="I3" s="1430"/>
      <c r="J3" s="1430"/>
      <c r="K3" s="1430"/>
      <c r="L3" s="1430"/>
      <c r="M3" s="1430"/>
      <c r="N3" s="1430"/>
      <c r="O3" s="84"/>
      <c r="P3" s="84"/>
      <c r="Q3" s="84"/>
      <c r="R3" s="1523"/>
      <c r="S3" s="44"/>
      <c r="T3" s="44"/>
      <c r="U3" s="44"/>
      <c r="V3" s="44"/>
      <c r="W3" s="44"/>
      <c r="X3"/>
      <c r="Y3"/>
      <c r="Z3"/>
      <c r="AA3"/>
      <c r="AB3"/>
      <c r="AC3"/>
      <c r="AD3"/>
      <c r="AE3" s="1524"/>
    </row>
    <row r="4" spans="1:39" s="67" customFormat="1" ht="4.5" customHeight="1">
      <c r="A4" s="1490"/>
      <c r="B4" s="75"/>
      <c r="C4" s="75"/>
      <c r="D4" s="75"/>
      <c r="E4" s="75"/>
      <c r="F4" s="75"/>
      <c r="G4" s="75"/>
      <c r="H4" s="75"/>
      <c r="I4" s="75"/>
      <c r="J4" s="75"/>
      <c r="K4" s="75"/>
      <c r="L4" s="75"/>
      <c r="M4" s="75"/>
      <c r="N4" s="75"/>
      <c r="O4" s="75"/>
      <c r="P4" s="75"/>
      <c r="Q4" s="75"/>
      <c r="R4" s="75"/>
      <c r="S4" s="75"/>
      <c r="T4" s="291"/>
      <c r="U4" s="75"/>
      <c r="V4" s="75"/>
      <c r="W4" s="75"/>
      <c r="X4" s="75"/>
      <c r="Y4" s="75"/>
      <c r="Z4" s="75"/>
      <c r="AA4" s="75"/>
      <c r="AB4" s="1525"/>
      <c r="AC4" s="1525"/>
      <c r="AD4" s="1525"/>
      <c r="AE4" s="1526"/>
      <c r="AF4" s="75"/>
      <c r="AG4" s="75"/>
      <c r="AH4" s="75"/>
      <c r="AI4" s="75"/>
      <c r="AJ4" s="75"/>
      <c r="AK4" s="75"/>
      <c r="AL4" s="75"/>
      <c r="AM4" s="75"/>
    </row>
    <row r="5" spans="1:39" s="67" customFormat="1" ht="10.5" customHeight="1">
      <c r="A5" s="1491"/>
      <c r="B5" s="75"/>
      <c r="C5" s="65"/>
      <c r="D5" s="75"/>
      <c r="E5" s="75"/>
      <c r="F5" s="65"/>
      <c r="G5" s="65"/>
      <c r="H5" s="75"/>
      <c r="I5" s="75"/>
      <c r="J5" s="75"/>
      <c r="K5" s="75"/>
      <c r="AB5" s="1527"/>
      <c r="AC5" s="1527"/>
      <c r="AD5" s="1527"/>
      <c r="AE5" s="1528"/>
    </row>
    <row r="6" spans="1:39" s="67" customFormat="1" ht="10.5" customHeight="1">
      <c r="A6" s="1491"/>
      <c r="B6" s="75"/>
      <c r="C6" s="65"/>
      <c r="D6" s="75"/>
      <c r="E6" s="75"/>
      <c r="F6" s="65"/>
      <c r="G6" s="65"/>
      <c r="H6" s="75"/>
      <c r="I6" s="75"/>
      <c r="J6" s="75"/>
      <c r="K6" s="75"/>
      <c r="AB6" s="1527"/>
      <c r="AC6" s="1527"/>
      <c r="AD6" s="1527"/>
      <c r="AE6" s="1528"/>
    </row>
    <row r="7" spans="1:39" s="67" customFormat="1" ht="11.25" customHeight="1">
      <c r="A7" s="1492">
        <v>2.1</v>
      </c>
      <c r="B7" s="52"/>
      <c r="C7" s="65" t="s">
        <v>239</v>
      </c>
      <c r="E7" s="65"/>
      <c r="H7" s="65"/>
      <c r="I7" s="65"/>
      <c r="J7" s="65"/>
      <c r="K7" s="65"/>
      <c r="X7" s="52"/>
      <c r="Y7" s="52"/>
      <c r="Z7" s="100"/>
      <c r="AA7" s="1522"/>
      <c r="AB7" s="1522"/>
      <c r="AC7" s="1522"/>
      <c r="AD7" s="1522"/>
      <c r="AE7" s="1528"/>
    </row>
    <row r="8" spans="1:39" s="67" customFormat="1" ht="9.75" customHeight="1">
      <c r="A8" s="1493"/>
      <c r="B8" s="52"/>
      <c r="C8" s="50" t="s">
        <v>240</v>
      </c>
      <c r="AB8" s="642"/>
      <c r="AE8" s="1528"/>
    </row>
    <row r="9" spans="1:39" s="67" customFormat="1" ht="9.75" customHeight="1">
      <c r="A9" s="1493"/>
      <c r="B9" s="52"/>
      <c r="C9" s="50"/>
      <c r="AB9" s="642"/>
      <c r="AC9" s="2223" t="s">
        <v>241</v>
      </c>
      <c r="AD9" s="2224"/>
      <c r="AE9" s="1528"/>
    </row>
    <row r="10" spans="1:39" s="67" customFormat="1" ht="11.25" customHeight="1">
      <c r="A10" s="1491"/>
      <c r="B10" s="52"/>
      <c r="C10" s="1494" t="s">
        <v>144</v>
      </c>
      <c r="D10" s="65" t="s">
        <v>242</v>
      </c>
      <c r="N10" s="107"/>
      <c r="T10" s="65"/>
      <c r="U10" s="65"/>
      <c r="V10" s="65"/>
      <c r="X10" s="52"/>
      <c r="Y10" s="52"/>
      <c r="AB10" s="1522"/>
      <c r="AC10" s="2143">
        <v>1</v>
      </c>
      <c r="AD10" s="2178"/>
      <c r="AE10" s="1528"/>
    </row>
    <row r="11" spans="1:39" s="67" customFormat="1" ht="11.25" customHeight="1">
      <c r="A11" s="1491"/>
      <c r="B11" s="52"/>
      <c r="C11" s="1494"/>
      <c r="D11" s="75" t="s">
        <v>243</v>
      </c>
      <c r="N11" s="107"/>
      <c r="T11" s="65"/>
      <c r="U11" s="65"/>
      <c r="V11" s="65"/>
      <c r="X11" s="52"/>
      <c r="Y11" s="52"/>
      <c r="AB11" s="1522"/>
      <c r="AC11" s="2143"/>
      <c r="AD11" s="2179"/>
      <c r="AE11" s="1528"/>
    </row>
    <row r="12" spans="1:39" s="67" customFormat="1" ht="3.75" customHeight="1">
      <c r="A12" s="1493"/>
      <c r="B12" s="52"/>
      <c r="F12" s="65"/>
      <c r="G12" s="65"/>
      <c r="T12" s="2222"/>
      <c r="U12" s="2222"/>
      <c r="V12" s="2222"/>
      <c r="W12" s="2222"/>
      <c r="X12" s="2222"/>
      <c r="Y12" s="291"/>
      <c r="AA12" s="1529"/>
      <c r="AB12" s="1529"/>
      <c r="AC12" s="401"/>
      <c r="AD12" s="1529"/>
      <c r="AE12" s="1528"/>
    </row>
    <row r="13" spans="1:39" s="67" customFormat="1" ht="11.25" customHeight="1">
      <c r="A13" s="1491"/>
      <c r="B13" s="52"/>
      <c r="C13" s="1494" t="s">
        <v>148</v>
      </c>
      <c r="D13" s="65" t="s">
        <v>244</v>
      </c>
      <c r="E13" s="65"/>
      <c r="H13" s="65"/>
      <c r="I13" s="65"/>
      <c r="J13" s="65"/>
      <c r="K13" s="65"/>
      <c r="M13" s="107"/>
      <c r="T13" s="2222"/>
      <c r="U13" s="2222"/>
      <c r="V13" s="2222"/>
      <c r="W13" s="2222"/>
      <c r="X13" s="2222"/>
      <c r="Y13" s="291"/>
      <c r="AB13" s="1522"/>
      <c r="AC13" s="2143">
        <v>2</v>
      </c>
      <c r="AD13" s="2180"/>
      <c r="AE13" s="1528"/>
    </row>
    <row r="14" spans="1:39" s="67" customFormat="1" ht="11.25" customHeight="1">
      <c r="A14" s="1491"/>
      <c r="B14" s="52"/>
      <c r="C14" s="1494"/>
      <c r="D14" s="75" t="s">
        <v>245</v>
      </c>
      <c r="E14" s="65"/>
      <c r="H14" s="65"/>
      <c r="I14" s="65"/>
      <c r="J14" s="65"/>
      <c r="K14" s="65"/>
      <c r="M14" s="107"/>
      <c r="T14" s="42"/>
      <c r="U14" s="42"/>
      <c r="V14" s="42"/>
      <c r="W14" s="42"/>
      <c r="X14" s="42"/>
      <c r="Y14" s="291"/>
      <c r="AB14" s="1522"/>
      <c r="AC14" s="2143"/>
      <c r="AD14" s="2179"/>
      <c r="AE14" s="1528"/>
    </row>
    <row r="15" spans="1:39" s="67" customFormat="1" ht="3.75" customHeight="1">
      <c r="A15" s="1493"/>
      <c r="B15" s="52"/>
      <c r="AB15" s="1529"/>
      <c r="AC15" s="401"/>
      <c r="AD15" s="1529"/>
      <c r="AE15" s="1528"/>
    </row>
    <row r="16" spans="1:39" s="67" customFormat="1" ht="11.25" customHeight="1">
      <c r="A16" s="1491"/>
      <c r="B16" s="52"/>
      <c r="C16" s="1494" t="s">
        <v>191</v>
      </c>
      <c r="D16" s="65" t="s">
        <v>246</v>
      </c>
      <c r="X16" s="52"/>
      <c r="Y16" s="52"/>
      <c r="AB16" s="1522"/>
      <c r="AC16" s="2143">
        <v>9</v>
      </c>
      <c r="AD16" s="2178"/>
      <c r="AE16" s="1528"/>
    </row>
    <row r="17" spans="1:31" s="67" customFormat="1" ht="11.25" customHeight="1">
      <c r="A17" s="1491"/>
      <c r="B17" s="52"/>
      <c r="C17" s="1494"/>
      <c r="D17" s="75" t="s">
        <v>247</v>
      </c>
      <c r="X17" s="52"/>
      <c r="Y17" s="52"/>
      <c r="AB17" s="1522"/>
      <c r="AC17" s="2143"/>
      <c r="AD17" s="2179"/>
      <c r="AE17" s="1528"/>
    </row>
    <row r="18" spans="1:31" s="67" customFormat="1" ht="3.75" customHeight="1">
      <c r="A18" s="1493"/>
      <c r="B18" s="52"/>
      <c r="AB18" s="1529"/>
      <c r="AC18" s="401"/>
      <c r="AD18" s="1529"/>
      <c r="AE18" s="1528"/>
    </row>
    <row r="19" spans="1:31" s="67" customFormat="1" ht="11.25" customHeight="1">
      <c r="A19" s="1491"/>
      <c r="B19" s="52"/>
      <c r="C19" s="1494" t="s">
        <v>248</v>
      </c>
      <c r="D19" s="65" t="s">
        <v>249</v>
      </c>
      <c r="X19" s="52"/>
      <c r="Y19" s="52"/>
      <c r="AB19" s="1522"/>
      <c r="AC19" s="2143">
        <v>3</v>
      </c>
      <c r="AD19" s="2178"/>
      <c r="AE19" s="1528"/>
    </row>
    <row r="20" spans="1:31" s="67" customFormat="1" ht="11.25" customHeight="1">
      <c r="A20" s="1491"/>
      <c r="B20" s="52"/>
      <c r="C20" s="1494"/>
      <c r="D20" s="75" t="s">
        <v>250</v>
      </c>
      <c r="X20" s="52"/>
      <c r="Y20" s="52"/>
      <c r="AB20" s="1522"/>
      <c r="AC20" s="2143"/>
      <c r="AD20" s="2179"/>
      <c r="AE20" s="1528"/>
    </row>
    <row r="21" spans="1:31" s="67" customFormat="1" ht="3.75" customHeight="1">
      <c r="A21" s="1493"/>
      <c r="B21" s="52"/>
      <c r="X21" s="107"/>
      <c r="Y21" s="107"/>
      <c r="AB21" s="1529"/>
      <c r="AC21" s="401"/>
      <c r="AD21" s="1529"/>
      <c r="AE21" s="1528"/>
    </row>
    <row r="22" spans="1:31" s="67" customFormat="1" ht="11.25" customHeight="1">
      <c r="A22" s="1491"/>
      <c r="B22" s="52"/>
      <c r="C22" s="1494" t="s">
        <v>251</v>
      </c>
      <c r="D22" s="65" t="s">
        <v>252</v>
      </c>
      <c r="Q22" s="47"/>
      <c r="S22" s="44"/>
      <c r="T22" s="65"/>
      <c r="U22" s="65"/>
      <c r="W22" s="52"/>
      <c r="X22" s="52"/>
      <c r="AA22" s="1522"/>
      <c r="AC22" s="2143">
        <v>4</v>
      </c>
      <c r="AD22" s="2178"/>
      <c r="AE22" s="1528"/>
    </row>
    <row r="23" spans="1:31" s="67" customFormat="1" ht="11.25" customHeight="1">
      <c r="A23" s="1491"/>
      <c r="B23" s="52"/>
      <c r="C23" s="1494"/>
      <c r="D23" s="75" t="s">
        <v>253</v>
      </c>
      <c r="Q23" s="47"/>
      <c r="S23" s="44"/>
      <c r="T23" s="65"/>
      <c r="U23" s="65"/>
      <c r="W23" s="52"/>
      <c r="X23" s="52"/>
      <c r="AA23" s="1522"/>
      <c r="AC23" s="2143"/>
      <c r="AD23" s="2179"/>
      <c r="AE23" s="1528"/>
    </row>
    <row r="24" spans="1:31" s="67" customFormat="1" ht="3.75" customHeight="1">
      <c r="A24" s="1493"/>
      <c r="B24" s="52"/>
      <c r="Q24" s="44"/>
      <c r="S24" s="291"/>
      <c r="T24" s="291"/>
      <c r="U24" s="291"/>
      <c r="V24" s="291"/>
      <c r="W24" s="291"/>
      <c r="X24" s="291"/>
      <c r="AA24" s="1529"/>
      <c r="AC24" s="401"/>
      <c r="AD24" s="1529"/>
      <c r="AE24" s="1528"/>
    </row>
    <row r="25" spans="1:31" s="67" customFormat="1" ht="11.25" customHeight="1">
      <c r="A25" s="1491"/>
      <c r="B25" s="52"/>
      <c r="C25" s="1494" t="s">
        <v>254</v>
      </c>
      <c r="D25" s="65" t="s">
        <v>255</v>
      </c>
      <c r="N25" s="67" t="s">
        <v>47</v>
      </c>
      <c r="Q25" s="87"/>
      <c r="S25" s="291"/>
      <c r="T25" s="291"/>
      <c r="U25" s="291"/>
      <c r="V25" s="291"/>
      <c r="W25" s="291"/>
      <c r="X25" s="291"/>
      <c r="AA25" s="1529"/>
      <c r="AC25" s="2143">
        <v>5</v>
      </c>
      <c r="AD25" s="2178"/>
      <c r="AE25" s="1528"/>
    </row>
    <row r="26" spans="1:31" s="67" customFormat="1" ht="11.25" customHeight="1">
      <c r="A26" s="1491"/>
      <c r="B26" s="52"/>
      <c r="C26" s="1494"/>
      <c r="D26" s="75" t="s">
        <v>256</v>
      </c>
      <c r="Q26" s="87"/>
      <c r="S26" s="291"/>
      <c r="T26" s="291"/>
      <c r="U26" s="291"/>
      <c r="V26" s="291"/>
      <c r="W26" s="291"/>
      <c r="X26" s="291"/>
      <c r="AA26" s="1529"/>
      <c r="AC26" s="2143"/>
      <c r="AD26" s="2179"/>
      <c r="AE26" s="1528"/>
    </row>
    <row r="27" spans="1:31" s="67" customFormat="1" ht="3.75" customHeight="1">
      <c r="A27" s="1491"/>
      <c r="B27" s="52"/>
      <c r="C27" s="75"/>
      <c r="D27" s="75"/>
      <c r="Q27" s="50"/>
      <c r="S27" s="520"/>
      <c r="T27" s="520"/>
      <c r="U27" s="520"/>
      <c r="V27" s="520"/>
      <c r="W27" s="520"/>
      <c r="X27" s="520"/>
      <c r="AA27" s="1529"/>
      <c r="AC27" s="100"/>
      <c r="AD27" s="1529"/>
      <c r="AE27" s="1528"/>
    </row>
    <row r="28" spans="1:31" s="67" customFormat="1" ht="11.25" customHeight="1">
      <c r="A28" s="1491"/>
      <c r="B28" s="52"/>
      <c r="C28" s="1494" t="s">
        <v>257</v>
      </c>
      <c r="D28" s="65" t="s">
        <v>258</v>
      </c>
      <c r="F28" s="47"/>
      <c r="G28" s="70"/>
      <c r="Q28" s="291"/>
      <c r="X28" s="52"/>
      <c r="Y28" s="52"/>
      <c r="AB28" s="1522"/>
      <c r="AC28" s="2143">
        <v>6</v>
      </c>
      <c r="AD28" s="2178"/>
      <c r="AE28" s="1528"/>
    </row>
    <row r="29" spans="1:31" s="67" customFormat="1" ht="11.25" customHeight="1">
      <c r="A29" s="1491"/>
      <c r="B29" s="52"/>
      <c r="C29" s="1494"/>
      <c r="D29" s="75" t="s">
        <v>259</v>
      </c>
      <c r="F29" s="47"/>
      <c r="G29" s="70"/>
      <c r="Q29" s="291"/>
      <c r="X29" s="52"/>
      <c r="Y29" s="52"/>
      <c r="AB29" s="1522"/>
      <c r="AC29" s="2143"/>
      <c r="AD29" s="2179"/>
      <c r="AE29" s="1528"/>
    </row>
    <row r="30" spans="1:31" s="67" customFormat="1" ht="3.75" customHeight="1">
      <c r="A30" s="1491"/>
      <c r="B30" s="52"/>
      <c r="C30" s="1494"/>
      <c r="D30" s="65"/>
      <c r="F30" s="47"/>
      <c r="G30" s="70"/>
      <c r="X30" s="52"/>
      <c r="Y30" s="52"/>
      <c r="AB30" s="1522"/>
      <c r="AC30" s="100"/>
      <c r="AD30" s="1522"/>
      <c r="AE30" s="1528"/>
    </row>
    <row r="31" spans="1:31" s="67" customFormat="1" ht="11.25" customHeight="1">
      <c r="A31" s="1491"/>
      <c r="B31" s="52"/>
      <c r="C31" s="1494" t="s">
        <v>260</v>
      </c>
      <c r="D31" s="65" t="s">
        <v>261</v>
      </c>
      <c r="F31" s="47"/>
      <c r="G31" s="70"/>
      <c r="X31" s="52"/>
      <c r="Y31" s="52"/>
      <c r="AB31" s="1522"/>
      <c r="AC31" s="2143">
        <v>7</v>
      </c>
      <c r="AD31" s="2178"/>
      <c r="AE31" s="1530"/>
    </row>
    <row r="32" spans="1:31" s="67" customFormat="1" ht="11.25" customHeight="1">
      <c r="A32" s="1491"/>
      <c r="B32" s="52"/>
      <c r="C32" s="1494"/>
      <c r="D32" s="50" t="s">
        <v>262</v>
      </c>
      <c r="F32" s="47"/>
      <c r="G32" s="70"/>
      <c r="X32" s="52"/>
      <c r="Y32" s="52"/>
      <c r="Z32" s="100"/>
      <c r="AA32" s="1522"/>
      <c r="AB32" s="1522"/>
      <c r="AC32" s="2143"/>
      <c r="AD32" s="2179"/>
      <c r="AE32" s="1530"/>
    </row>
    <row r="33" spans="1:32" s="67" customFormat="1" ht="11.25" customHeight="1">
      <c r="A33" s="1491"/>
      <c r="B33" s="52"/>
      <c r="C33" s="1494"/>
      <c r="D33" s="50"/>
      <c r="F33" s="47"/>
      <c r="G33" s="70"/>
      <c r="X33" s="52"/>
      <c r="Y33" s="52"/>
      <c r="Z33" s="100"/>
      <c r="AA33" s="1522"/>
      <c r="AB33" s="1522"/>
      <c r="AC33" s="52"/>
      <c r="AD33" s="182"/>
      <c r="AE33" s="1530"/>
    </row>
    <row r="34" spans="1:32" s="67" customFormat="1" ht="4.5" customHeight="1">
      <c r="A34" s="1491"/>
      <c r="B34" s="1495"/>
      <c r="C34" s="1496"/>
      <c r="D34" s="1445"/>
      <c r="E34" s="1497"/>
      <c r="F34" s="241"/>
      <c r="G34" s="1498"/>
      <c r="H34" s="1497"/>
      <c r="I34" s="1497"/>
      <c r="J34" s="1497"/>
      <c r="K34" s="1497"/>
      <c r="L34" s="1497"/>
      <c r="M34" s="1497"/>
      <c r="N34" s="1497"/>
      <c r="O34" s="1497"/>
      <c r="P34" s="1519"/>
      <c r="X34" s="52"/>
      <c r="Y34" s="52"/>
      <c r="Z34" s="100"/>
      <c r="AA34" s="1522"/>
      <c r="AB34" s="1522"/>
      <c r="AC34" s="52"/>
      <c r="AD34" s="182"/>
      <c r="AE34" s="1530"/>
    </row>
    <row r="35" spans="1:32" s="67" customFormat="1" ht="11.25" customHeight="1">
      <c r="A35" s="1491"/>
      <c r="B35" s="1434"/>
      <c r="C35" s="1499" t="s">
        <v>263</v>
      </c>
      <c r="D35" s="343"/>
      <c r="E35" s="1500"/>
      <c r="F35" s="368"/>
      <c r="G35" s="1501"/>
      <c r="H35" s="1500"/>
      <c r="I35" s="1500"/>
      <c r="J35" s="1500"/>
      <c r="K35" s="1500"/>
      <c r="L35" s="1500"/>
      <c r="M35" s="1500"/>
      <c r="N35" s="1500"/>
      <c r="O35" s="1500"/>
      <c r="P35" s="1520"/>
      <c r="X35" s="52"/>
      <c r="Y35" s="52"/>
      <c r="Z35" s="100"/>
      <c r="AA35" s="1522"/>
      <c r="AB35" s="1522"/>
      <c r="AC35" s="52"/>
      <c r="AD35" s="182"/>
      <c r="AE35" s="1530"/>
    </row>
    <row r="36" spans="1:32" s="67" customFormat="1" ht="11.25" customHeight="1">
      <c r="A36" s="1491"/>
      <c r="B36" s="1434"/>
      <c r="C36" s="1502" t="s">
        <v>264</v>
      </c>
      <c r="D36" s="343"/>
      <c r="E36" s="1500"/>
      <c r="F36" s="368"/>
      <c r="G36" s="1501"/>
      <c r="H36" s="1500"/>
      <c r="I36" s="1500"/>
      <c r="J36" s="1500"/>
      <c r="K36" s="1500"/>
      <c r="L36" s="1500"/>
      <c r="M36" s="1500"/>
      <c r="N36" s="1500"/>
      <c r="O36" s="1500"/>
      <c r="P36" s="1520"/>
      <c r="X36" s="52"/>
      <c r="Y36" s="52"/>
      <c r="Z36" s="100"/>
      <c r="AA36" s="1522"/>
      <c r="AB36" s="1522"/>
      <c r="AC36" s="52"/>
      <c r="AD36" s="182"/>
      <c r="AE36" s="1530"/>
    </row>
    <row r="37" spans="1:32" s="67" customFormat="1" ht="4.5" customHeight="1">
      <c r="A37" s="1491"/>
      <c r="B37" s="1503"/>
      <c r="C37" s="1504"/>
      <c r="D37" s="1505"/>
      <c r="E37" s="1506"/>
      <c r="F37" s="1507"/>
      <c r="G37" s="1508"/>
      <c r="H37" s="1506"/>
      <c r="I37" s="1506"/>
      <c r="J37" s="1506"/>
      <c r="K37" s="1506"/>
      <c r="L37" s="1506"/>
      <c r="M37" s="1506"/>
      <c r="N37" s="1506"/>
      <c r="O37" s="1506"/>
      <c r="P37" s="1521"/>
      <c r="X37" s="52"/>
      <c r="Y37" s="52"/>
      <c r="Z37" s="100"/>
      <c r="AA37" s="1522"/>
      <c r="AB37" s="1522"/>
      <c r="AC37" s="52"/>
      <c r="AD37" s="182"/>
      <c r="AE37" s="1530"/>
    </row>
    <row r="38" spans="1:32" s="67" customFormat="1" ht="11.25" customHeight="1">
      <c r="A38" s="1509"/>
      <c r="B38" s="78"/>
      <c r="C38" s="1510"/>
      <c r="D38" s="254"/>
      <c r="E38" s="81"/>
      <c r="F38" s="80"/>
      <c r="G38" s="206"/>
      <c r="H38" s="81"/>
      <c r="I38" s="81"/>
      <c r="J38" s="81"/>
      <c r="K38" s="81"/>
      <c r="L38" s="81"/>
      <c r="M38" s="81"/>
      <c r="N38" s="81"/>
      <c r="O38" s="81"/>
      <c r="P38" s="81"/>
      <c r="Q38" s="81"/>
      <c r="R38" s="81"/>
      <c r="S38" s="81"/>
      <c r="T38" s="81"/>
      <c r="U38" s="81"/>
      <c r="V38" s="81"/>
      <c r="W38" s="81"/>
      <c r="X38" s="78"/>
      <c r="Y38" s="78"/>
      <c r="Z38" s="103"/>
      <c r="AA38" s="1531"/>
      <c r="AB38" s="1531"/>
      <c r="AC38" s="78"/>
      <c r="AD38" s="1531"/>
      <c r="AE38" s="1532"/>
    </row>
    <row r="39" spans="1:32" s="67" customFormat="1" ht="13.5" customHeight="1">
      <c r="A39" s="1491"/>
      <c r="B39" s="52"/>
      <c r="C39" s="1494"/>
      <c r="D39" s="50"/>
      <c r="F39" s="47"/>
      <c r="G39" s="70"/>
      <c r="AE39" s="1530"/>
    </row>
    <row r="40" spans="1:32" s="67" customFormat="1" ht="10.5" customHeight="1">
      <c r="A40" s="1492">
        <v>2.2000000000000002</v>
      </c>
      <c r="B40" s="52"/>
      <c r="C40" s="1511" t="s">
        <v>265</v>
      </c>
      <c r="D40" s="50"/>
      <c r="F40" s="47"/>
      <c r="G40" s="70"/>
      <c r="AE40" s="1533"/>
      <c r="AF40" s="100"/>
    </row>
    <row r="41" spans="1:32" s="67" customFormat="1" ht="10.5" customHeight="1">
      <c r="A41" s="1491"/>
      <c r="B41" s="52"/>
      <c r="C41" s="1512" t="s">
        <v>266</v>
      </c>
      <c r="D41" s="50"/>
      <c r="F41" s="47"/>
      <c r="G41" s="70"/>
      <c r="V41" s="97"/>
      <c r="X41" s="52"/>
      <c r="Y41" s="52"/>
      <c r="Z41" s="97"/>
      <c r="AA41" s="1522"/>
      <c r="AB41" s="97"/>
      <c r="AC41" s="97"/>
      <c r="AD41" s="97"/>
      <c r="AE41" s="1533"/>
      <c r="AF41" s="100"/>
    </row>
    <row r="42" spans="1:32" s="67" customFormat="1" ht="6.75" customHeight="1">
      <c r="A42" s="1491"/>
      <c r="B42" s="52"/>
      <c r="C42" s="1512"/>
      <c r="D42" s="50"/>
      <c r="F42" s="47"/>
      <c r="G42" s="70"/>
      <c r="V42" s="97"/>
      <c r="X42" s="52"/>
      <c r="Y42" s="52"/>
      <c r="Z42" s="97"/>
      <c r="AA42" s="1522"/>
      <c r="AB42" s="97"/>
      <c r="AC42" s="97"/>
      <c r="AD42" s="97"/>
      <c r="AE42" s="1533"/>
      <c r="AF42" s="100"/>
    </row>
    <row r="43" spans="1:32" s="67" customFormat="1" ht="10.5" customHeight="1">
      <c r="A43" s="1491"/>
      <c r="B43" s="52"/>
      <c r="C43" s="1512"/>
      <c r="D43" s="2201" t="s">
        <v>267</v>
      </c>
      <c r="E43" s="2202"/>
      <c r="F43" s="52"/>
      <c r="G43" s="52"/>
      <c r="H43" s="100"/>
      <c r="I43" s="1522"/>
      <c r="J43" s="1522"/>
      <c r="K43" s="1522"/>
      <c r="L43" s="1522"/>
      <c r="V43" s="97"/>
      <c r="X43" s="52"/>
      <c r="Y43" s="52"/>
      <c r="Z43" s="97"/>
      <c r="AA43" s="1522"/>
      <c r="AB43" s="97"/>
      <c r="AC43" s="97"/>
      <c r="AD43" s="97"/>
      <c r="AE43" s="1533"/>
      <c r="AF43" s="100"/>
    </row>
    <row r="44" spans="1:32" s="67" customFormat="1" ht="10.5" customHeight="1">
      <c r="A44" s="1491"/>
      <c r="B44" s="52"/>
      <c r="C44" s="1512"/>
      <c r="D44" s="2181">
        <v>1</v>
      </c>
      <c r="E44" s="2178"/>
      <c r="F44" s="2129" t="s">
        <v>155</v>
      </c>
      <c r="G44" s="2130"/>
      <c r="H44" s="2181">
        <v>2</v>
      </c>
      <c r="I44" s="2180"/>
      <c r="J44" s="2145" t="s">
        <v>156</v>
      </c>
      <c r="K44" s="2146"/>
      <c r="L44" s="2146"/>
      <c r="V44" s="97"/>
      <c r="X44" s="52"/>
      <c r="Y44" s="52"/>
      <c r="Z44" s="97"/>
      <c r="AA44" s="1522"/>
      <c r="AB44" s="97"/>
      <c r="AC44" s="97"/>
      <c r="AD44" s="97"/>
      <c r="AE44" s="1533"/>
      <c r="AF44" s="100"/>
    </row>
    <row r="45" spans="1:32" s="67" customFormat="1" ht="10.5" customHeight="1">
      <c r="A45" s="1491"/>
      <c r="B45" s="52"/>
      <c r="C45" s="1512"/>
      <c r="D45" s="2181"/>
      <c r="E45" s="2179"/>
      <c r="F45" s="2129"/>
      <c r="G45" s="2130"/>
      <c r="H45" s="2181"/>
      <c r="I45" s="2179"/>
      <c r="J45" s="2145"/>
      <c r="K45" s="2146"/>
      <c r="L45" s="2146"/>
      <c r="V45" s="97"/>
      <c r="X45" s="52"/>
      <c r="Y45" s="52"/>
      <c r="Z45" s="97"/>
      <c r="AA45" s="1522"/>
      <c r="AB45" s="97"/>
      <c r="AC45" s="97"/>
      <c r="AD45" s="97"/>
      <c r="AE45" s="1533"/>
      <c r="AF45" s="100"/>
    </row>
    <row r="46" spans="1:32" s="67" customFormat="1" ht="10.5" customHeight="1">
      <c r="A46" s="1491"/>
      <c r="B46" s="52"/>
      <c r="C46" s="1512"/>
      <c r="D46" s="97"/>
      <c r="E46" s="107"/>
      <c r="F46" s="52"/>
      <c r="G46" s="52"/>
      <c r="H46" s="97"/>
      <c r="I46" s="1522"/>
      <c r="J46" s="97"/>
      <c r="K46" s="97"/>
      <c r="L46" s="97"/>
      <c r="V46" s="97"/>
      <c r="X46" s="52"/>
      <c r="Y46" s="52"/>
      <c r="Z46" s="97"/>
      <c r="AA46" s="1522"/>
      <c r="AB46" s="97"/>
      <c r="AC46" s="97"/>
      <c r="AD46" s="97"/>
      <c r="AE46" s="1533"/>
      <c r="AF46" s="100"/>
    </row>
    <row r="47" spans="1:32" s="67" customFormat="1" ht="3.75" customHeight="1">
      <c r="A47" s="1514"/>
      <c r="B47" s="1495"/>
      <c r="C47" s="1496"/>
      <c r="D47" s="1445"/>
      <c r="E47" s="1497"/>
      <c r="F47" s="241"/>
      <c r="G47" s="1498"/>
      <c r="H47" s="1497"/>
      <c r="I47" s="1497"/>
      <c r="J47" s="1497"/>
      <c r="K47" s="1497"/>
      <c r="L47" s="1497"/>
      <c r="M47" s="1497"/>
      <c r="N47" s="1497"/>
      <c r="O47" s="1497"/>
      <c r="P47" s="1497"/>
      <c r="Q47" s="1497"/>
      <c r="R47" s="1497"/>
      <c r="S47" s="1497"/>
      <c r="T47" s="1497"/>
      <c r="U47" s="1497"/>
      <c r="V47" s="1497"/>
      <c r="W47" s="1497"/>
      <c r="X47" s="1451"/>
      <c r="Y47" s="1451"/>
      <c r="Z47" s="1433"/>
      <c r="AA47" s="1534"/>
      <c r="AB47" s="1534"/>
      <c r="AC47" s="1535"/>
      <c r="AD47" s="1522"/>
      <c r="AE47" s="1530"/>
    </row>
    <row r="48" spans="1:32" s="67" customFormat="1" ht="9" customHeight="1">
      <c r="A48" s="1514"/>
      <c r="B48" s="1434"/>
      <c r="C48" s="1499" t="s">
        <v>268</v>
      </c>
      <c r="D48" s="343"/>
      <c r="E48" s="1500"/>
      <c r="F48" s="368"/>
      <c r="G48" s="1501"/>
      <c r="H48" s="1500"/>
      <c r="I48" s="1500"/>
      <c r="J48" s="1500"/>
      <c r="K48" s="1500"/>
      <c r="L48" s="1500"/>
      <c r="M48" s="1500"/>
      <c r="N48" s="1500"/>
      <c r="O48" s="1500"/>
      <c r="P48" s="1500"/>
      <c r="Q48" s="1500"/>
      <c r="R48" s="1500"/>
      <c r="S48" s="1500"/>
      <c r="T48" s="1500"/>
      <c r="U48" s="1500"/>
      <c r="V48" s="1500"/>
      <c r="W48" s="1500"/>
      <c r="X48" s="1453"/>
      <c r="Y48" s="1453"/>
      <c r="Z48" s="1436"/>
      <c r="AA48" s="1536"/>
      <c r="AB48" s="1536"/>
      <c r="AC48" s="1537"/>
      <c r="AD48" s="1522"/>
      <c r="AE48" s="1530"/>
    </row>
    <row r="49" spans="1:31" s="67" customFormat="1" ht="9" customHeight="1">
      <c r="A49" s="1514"/>
      <c r="B49" s="1434"/>
      <c r="C49" s="1502" t="s">
        <v>269</v>
      </c>
      <c r="D49" s="343"/>
      <c r="E49" s="1500"/>
      <c r="F49" s="368"/>
      <c r="G49" s="1501"/>
      <c r="H49" s="1500"/>
      <c r="I49" s="1500"/>
      <c r="J49" s="1500"/>
      <c r="K49" s="1500"/>
      <c r="L49" s="1500"/>
      <c r="M49" s="1500"/>
      <c r="N49" s="1500"/>
      <c r="O49" s="1500"/>
      <c r="P49" s="1500"/>
      <c r="Q49" s="1500"/>
      <c r="R49" s="1500"/>
      <c r="S49" s="1500"/>
      <c r="T49" s="1500"/>
      <c r="U49" s="1500"/>
      <c r="V49" s="1500"/>
      <c r="W49" s="1500"/>
      <c r="X49" s="1453"/>
      <c r="Y49" s="1453"/>
      <c r="Z49" s="1436"/>
      <c r="AA49" s="1536"/>
      <c r="AB49" s="1536"/>
      <c r="AC49" s="1537"/>
      <c r="AD49" s="1522"/>
      <c r="AE49" s="1528"/>
    </row>
    <row r="50" spans="1:31" s="67" customFormat="1" ht="6" customHeight="1">
      <c r="A50" s="1514"/>
      <c r="B50" s="1434"/>
      <c r="C50" s="1499"/>
      <c r="D50" s="343"/>
      <c r="E50" s="1500"/>
      <c r="F50" s="368"/>
      <c r="G50" s="1501"/>
      <c r="H50" s="1500"/>
      <c r="I50" s="1500"/>
      <c r="J50" s="1500"/>
      <c r="K50" s="1500"/>
      <c r="L50" s="1500"/>
      <c r="M50" s="1500"/>
      <c r="N50" s="1500"/>
      <c r="O50" s="1500"/>
      <c r="P50" s="1500"/>
      <c r="Q50" s="1500"/>
      <c r="R50" s="1500"/>
      <c r="S50" s="1500"/>
      <c r="T50" s="1500"/>
      <c r="U50" s="1500"/>
      <c r="V50" s="1500"/>
      <c r="W50" s="1500"/>
      <c r="X50" s="1453"/>
      <c r="Y50" s="1453"/>
      <c r="Z50" s="1436"/>
      <c r="AA50" s="1536"/>
      <c r="AB50" s="1536"/>
      <c r="AC50" s="1537"/>
      <c r="AD50" s="1522"/>
      <c r="AE50" s="1528"/>
    </row>
    <row r="51" spans="1:31" s="67" customFormat="1" ht="9" customHeight="1">
      <c r="A51" s="1514"/>
      <c r="B51" s="1434"/>
      <c r="C51" s="1499" t="s">
        <v>270</v>
      </c>
      <c r="D51" s="343"/>
      <c r="E51" s="1500"/>
      <c r="F51" s="368"/>
      <c r="G51" s="1501"/>
      <c r="H51" s="1500"/>
      <c r="I51" s="1500"/>
      <c r="J51" s="1500"/>
      <c r="K51" s="1500"/>
      <c r="L51" s="1500"/>
      <c r="M51" s="1500"/>
      <c r="N51" s="1500"/>
      <c r="O51" s="1500"/>
      <c r="P51" s="1500"/>
      <c r="Q51" s="1500"/>
      <c r="R51" s="1500"/>
      <c r="S51" s="1500"/>
      <c r="T51" s="1500"/>
      <c r="U51" s="1500"/>
      <c r="V51" s="1500"/>
      <c r="W51" s="1500"/>
      <c r="X51" s="1453"/>
      <c r="Y51" s="1453"/>
      <c r="Z51" s="1436"/>
      <c r="AA51" s="1536"/>
      <c r="AB51" s="1536"/>
      <c r="AC51" s="1537"/>
      <c r="AD51" s="1522"/>
      <c r="AE51" s="1528"/>
    </row>
    <row r="52" spans="1:31" s="67" customFormat="1" ht="9" customHeight="1">
      <c r="A52" s="1514"/>
      <c r="B52" s="1434"/>
      <c r="C52" s="1502" t="s">
        <v>271</v>
      </c>
      <c r="D52" s="343"/>
      <c r="E52" s="1500"/>
      <c r="F52" s="368"/>
      <c r="G52" s="1501"/>
      <c r="H52" s="1500"/>
      <c r="I52" s="1500"/>
      <c r="J52" s="1500"/>
      <c r="K52" s="1500"/>
      <c r="L52" s="1500"/>
      <c r="M52" s="1500"/>
      <c r="N52" s="1500"/>
      <c r="O52" s="1500"/>
      <c r="P52" s="1500"/>
      <c r="Q52" s="1500"/>
      <c r="R52" s="1500"/>
      <c r="S52" s="1500"/>
      <c r="T52" s="1500"/>
      <c r="U52" s="1500"/>
      <c r="V52" s="1500"/>
      <c r="W52" s="1500"/>
      <c r="X52" s="1453"/>
      <c r="Y52" s="1453"/>
      <c r="Z52" s="1436"/>
      <c r="AA52" s="1536"/>
      <c r="AB52" s="1536"/>
      <c r="AC52" s="1537"/>
      <c r="AD52" s="1522"/>
      <c r="AE52" s="1528"/>
    </row>
    <row r="53" spans="1:31" s="67" customFormat="1" ht="5.25" customHeight="1">
      <c r="A53" s="1514"/>
      <c r="B53" s="1434"/>
      <c r="C53" s="1502"/>
      <c r="D53" s="343"/>
      <c r="E53" s="1500"/>
      <c r="F53" s="368"/>
      <c r="G53" s="1501"/>
      <c r="H53" s="1500"/>
      <c r="I53" s="1500"/>
      <c r="J53" s="1500"/>
      <c r="K53" s="1500"/>
      <c r="L53" s="1500"/>
      <c r="M53" s="1500"/>
      <c r="N53" s="1500"/>
      <c r="O53" s="1500"/>
      <c r="P53" s="1500"/>
      <c r="Q53" s="1500"/>
      <c r="R53" s="1500"/>
      <c r="S53" s="1500"/>
      <c r="T53" s="1500"/>
      <c r="U53" s="1500"/>
      <c r="V53" s="1500"/>
      <c r="W53" s="1500"/>
      <c r="X53" s="1453"/>
      <c r="Y53" s="1453"/>
      <c r="Z53" s="1436"/>
      <c r="AA53" s="1536"/>
      <c r="AB53" s="1536"/>
      <c r="AC53" s="1537"/>
      <c r="AD53" s="1522"/>
      <c r="AE53" s="1528"/>
    </row>
    <row r="54" spans="1:31" s="67" customFormat="1" ht="9" customHeight="1">
      <c r="A54" s="1514"/>
      <c r="B54" s="1434"/>
      <c r="C54" s="1499" t="s">
        <v>272</v>
      </c>
      <c r="D54" s="343"/>
      <c r="E54" s="1500"/>
      <c r="F54" s="368"/>
      <c r="G54" s="1501"/>
      <c r="H54" s="1500"/>
      <c r="I54" s="1500"/>
      <c r="J54" s="1500"/>
      <c r="K54" s="1500"/>
      <c r="L54" s="1500"/>
      <c r="M54" s="1500"/>
      <c r="N54" s="1500"/>
      <c r="O54" s="1500"/>
      <c r="P54" s="1500"/>
      <c r="Q54" s="1500"/>
      <c r="R54" s="1500"/>
      <c r="S54" s="1500"/>
      <c r="T54" s="1500"/>
      <c r="U54" s="1500"/>
      <c r="V54" s="1500"/>
      <c r="W54" s="1500"/>
      <c r="X54" s="1453"/>
      <c r="Y54" s="1453"/>
      <c r="Z54" s="1436"/>
      <c r="AA54" s="1536"/>
      <c r="AB54" s="1536"/>
      <c r="AC54" s="1537"/>
      <c r="AD54" s="1522"/>
      <c r="AE54" s="1528"/>
    </row>
    <row r="55" spans="1:31" s="67" customFormat="1" ht="9.75" customHeight="1">
      <c r="A55" s="1514"/>
      <c r="B55" s="1434"/>
      <c r="C55" s="1502" t="s">
        <v>273</v>
      </c>
      <c r="D55" s="343"/>
      <c r="E55" s="1500"/>
      <c r="F55" s="368"/>
      <c r="G55" s="1501"/>
      <c r="H55" s="1500"/>
      <c r="I55" s="1500"/>
      <c r="J55" s="1500"/>
      <c r="K55" s="1500"/>
      <c r="L55" s="1500"/>
      <c r="M55" s="1500"/>
      <c r="N55" s="1500"/>
      <c r="O55" s="1500"/>
      <c r="P55" s="1500"/>
      <c r="Q55" s="1500"/>
      <c r="R55" s="1500"/>
      <c r="S55" s="1500"/>
      <c r="T55" s="1500"/>
      <c r="U55" s="1500"/>
      <c r="V55" s="1500"/>
      <c r="W55" s="1500"/>
      <c r="X55" s="1453"/>
      <c r="Y55" s="1453"/>
      <c r="Z55" s="1436"/>
      <c r="AA55" s="1536"/>
      <c r="AB55" s="1536"/>
      <c r="AC55" s="1537"/>
      <c r="AD55" s="1522"/>
      <c r="AE55" s="1528"/>
    </row>
    <row r="56" spans="1:31" s="67" customFormat="1" ht="5.25" customHeight="1">
      <c r="A56" s="1514"/>
      <c r="B56" s="1434"/>
      <c r="C56" s="1502"/>
      <c r="D56" s="343"/>
      <c r="E56" s="1500"/>
      <c r="F56" s="368"/>
      <c r="G56" s="1501"/>
      <c r="H56" s="1500"/>
      <c r="I56" s="1500"/>
      <c r="J56" s="1500"/>
      <c r="K56" s="1500"/>
      <c r="L56" s="1500"/>
      <c r="M56" s="1500"/>
      <c r="N56" s="1500"/>
      <c r="O56" s="1500"/>
      <c r="P56" s="1500"/>
      <c r="Q56" s="1500"/>
      <c r="R56" s="1500"/>
      <c r="S56" s="1500"/>
      <c r="T56" s="1500"/>
      <c r="U56" s="1500"/>
      <c r="V56" s="1500"/>
      <c r="W56" s="1500"/>
      <c r="X56" s="1453"/>
      <c r="Y56" s="1453"/>
      <c r="Z56" s="1436"/>
      <c r="AA56" s="1536"/>
      <c r="AB56" s="1536"/>
      <c r="AC56" s="1537"/>
      <c r="AD56" s="1522"/>
      <c r="AE56" s="1528"/>
    </row>
    <row r="57" spans="1:31" s="67" customFormat="1" ht="9" customHeight="1">
      <c r="A57" s="1514"/>
      <c r="B57" s="1434"/>
      <c r="C57" s="1499" t="s">
        <v>274</v>
      </c>
      <c r="D57" s="343"/>
      <c r="E57" s="1500"/>
      <c r="F57" s="368"/>
      <c r="G57" s="1501"/>
      <c r="H57" s="1500"/>
      <c r="I57" s="1500"/>
      <c r="J57" s="1500"/>
      <c r="K57" s="1500"/>
      <c r="L57" s="1500"/>
      <c r="M57" s="1500"/>
      <c r="N57" s="1500"/>
      <c r="O57" s="1500"/>
      <c r="P57" s="1500"/>
      <c r="Q57" s="1500"/>
      <c r="R57" s="1500"/>
      <c r="S57" s="1500"/>
      <c r="T57" s="1500"/>
      <c r="U57" s="1500"/>
      <c r="V57" s="1500"/>
      <c r="W57" s="1500"/>
      <c r="X57" s="1453"/>
      <c r="Y57" s="1453"/>
      <c r="Z57" s="1436"/>
      <c r="AA57" s="1536"/>
      <c r="AB57" s="1536"/>
      <c r="AC57" s="1537"/>
      <c r="AD57" s="1522"/>
      <c r="AE57" s="1528"/>
    </row>
    <row r="58" spans="1:31" s="67" customFormat="1" ht="9" customHeight="1">
      <c r="A58" s="1514"/>
      <c r="B58" s="1434"/>
      <c r="C58" s="1502" t="s">
        <v>275</v>
      </c>
      <c r="D58" s="343"/>
      <c r="E58" s="1500"/>
      <c r="F58" s="368"/>
      <c r="G58" s="1501"/>
      <c r="H58" s="1500"/>
      <c r="I58" s="1500"/>
      <c r="J58" s="1500"/>
      <c r="K58" s="1500"/>
      <c r="L58" s="1500"/>
      <c r="M58" s="1500"/>
      <c r="N58" s="1500"/>
      <c r="O58" s="1500"/>
      <c r="P58" s="1500"/>
      <c r="Q58" s="1500"/>
      <c r="R58" s="1500"/>
      <c r="S58" s="1500"/>
      <c r="T58" s="1500"/>
      <c r="U58" s="1500"/>
      <c r="V58" s="1500"/>
      <c r="W58" s="1500"/>
      <c r="X58" s="1453"/>
      <c r="Y58" s="1453"/>
      <c r="Z58" s="1436"/>
      <c r="AA58" s="1536"/>
      <c r="AB58" s="1536"/>
      <c r="AC58" s="1537"/>
      <c r="AD58" s="1522"/>
      <c r="AE58" s="1528"/>
    </row>
    <row r="59" spans="1:31" s="67" customFormat="1" ht="5.25" customHeight="1">
      <c r="A59" s="1514"/>
      <c r="B59" s="1434"/>
      <c r="C59" s="1502"/>
      <c r="D59" s="343"/>
      <c r="E59" s="1500"/>
      <c r="F59" s="368"/>
      <c r="G59" s="1501"/>
      <c r="H59" s="1500"/>
      <c r="I59" s="1500"/>
      <c r="J59" s="1500"/>
      <c r="K59" s="1500"/>
      <c r="L59" s="1500"/>
      <c r="M59" s="1500"/>
      <c r="N59" s="1500"/>
      <c r="O59" s="1500"/>
      <c r="P59" s="1500"/>
      <c r="Q59" s="1500"/>
      <c r="R59" s="1500"/>
      <c r="S59" s="1500"/>
      <c r="T59" s="1500"/>
      <c r="U59" s="1500"/>
      <c r="V59" s="1500"/>
      <c r="W59" s="1500"/>
      <c r="X59" s="1453"/>
      <c r="Y59" s="1453"/>
      <c r="Z59" s="1436"/>
      <c r="AA59" s="1536"/>
      <c r="AB59" s="1536"/>
      <c r="AC59" s="1537"/>
      <c r="AD59" s="1522"/>
      <c r="AE59" s="1528"/>
    </row>
    <row r="60" spans="1:31" s="67" customFormat="1" ht="9" customHeight="1">
      <c r="A60" s="1514"/>
      <c r="B60" s="1434"/>
      <c r="C60" s="1499" t="s">
        <v>276</v>
      </c>
      <c r="D60" s="343"/>
      <c r="E60" s="1500"/>
      <c r="F60" s="368"/>
      <c r="G60" s="1501"/>
      <c r="H60" s="1500"/>
      <c r="I60" s="1500"/>
      <c r="J60" s="1500"/>
      <c r="K60" s="1500"/>
      <c r="L60" s="1500"/>
      <c r="M60" s="1500"/>
      <c r="N60" s="1500"/>
      <c r="O60" s="1500"/>
      <c r="P60" s="1500"/>
      <c r="Q60" s="1500"/>
      <c r="R60" s="1500"/>
      <c r="S60" s="1500"/>
      <c r="T60" s="1500"/>
      <c r="U60" s="1500"/>
      <c r="V60" s="1500"/>
      <c r="W60" s="1500"/>
      <c r="X60" s="1453"/>
      <c r="Y60" s="1453"/>
      <c r="Z60" s="1436"/>
      <c r="AA60" s="1536"/>
      <c r="AB60" s="1536"/>
      <c r="AC60" s="1537"/>
      <c r="AD60" s="1522"/>
      <c r="AE60" s="1528"/>
    </row>
    <row r="61" spans="1:31" s="67" customFormat="1" ht="9" customHeight="1">
      <c r="A61" s="1514"/>
      <c r="B61" s="1434"/>
      <c r="C61" s="1499" t="s">
        <v>277</v>
      </c>
      <c r="D61" s="343"/>
      <c r="E61" s="1500"/>
      <c r="F61" s="368"/>
      <c r="G61" s="1501"/>
      <c r="H61" s="1500"/>
      <c r="I61" s="1500"/>
      <c r="J61" s="1500"/>
      <c r="K61" s="1500"/>
      <c r="L61" s="1500"/>
      <c r="M61" s="1500"/>
      <c r="N61" s="1500"/>
      <c r="O61" s="1500"/>
      <c r="P61" s="1500"/>
      <c r="Q61" s="1500"/>
      <c r="R61" s="1500"/>
      <c r="S61" s="1500"/>
      <c r="T61" s="1500"/>
      <c r="U61" s="1500"/>
      <c r="V61" s="1500"/>
      <c r="W61" s="1500"/>
      <c r="X61" s="1453"/>
      <c r="Y61" s="1453"/>
      <c r="Z61" s="1436"/>
      <c r="AA61" s="1536"/>
      <c r="AB61" s="1536"/>
      <c r="AC61" s="1537"/>
      <c r="AD61" s="1522"/>
      <c r="AE61" s="1528"/>
    </row>
    <row r="62" spans="1:31" s="67" customFormat="1" ht="9" customHeight="1">
      <c r="A62" s="1514"/>
      <c r="B62" s="1434"/>
      <c r="C62" s="1502" t="s">
        <v>278</v>
      </c>
      <c r="D62" s="343"/>
      <c r="E62" s="1500"/>
      <c r="F62" s="368"/>
      <c r="G62" s="1501"/>
      <c r="H62" s="1500"/>
      <c r="I62" s="1500"/>
      <c r="J62" s="1500"/>
      <c r="K62" s="1500"/>
      <c r="L62" s="1500"/>
      <c r="M62" s="1500"/>
      <c r="N62" s="1500"/>
      <c r="O62" s="1500"/>
      <c r="P62" s="1500"/>
      <c r="Q62" s="1500"/>
      <c r="R62" s="1500"/>
      <c r="S62" s="1500"/>
      <c r="T62" s="1500"/>
      <c r="U62" s="1500"/>
      <c r="V62" s="1500"/>
      <c r="W62" s="1500"/>
      <c r="X62" s="1453"/>
      <c r="Y62" s="1453"/>
      <c r="Z62" s="1436"/>
      <c r="AA62" s="1536"/>
      <c r="AB62" s="1536"/>
      <c r="AC62" s="1537"/>
      <c r="AD62" s="1522"/>
      <c r="AE62" s="1528"/>
    </row>
    <row r="63" spans="1:31" s="67" customFormat="1" ht="9" customHeight="1">
      <c r="A63" s="1514"/>
      <c r="B63" s="1434"/>
      <c r="C63" s="1502" t="s">
        <v>279</v>
      </c>
      <c r="D63" s="343"/>
      <c r="E63" s="1500"/>
      <c r="F63" s="368"/>
      <c r="G63" s="1501"/>
      <c r="H63" s="1500"/>
      <c r="I63" s="1500"/>
      <c r="J63" s="1500"/>
      <c r="K63" s="1500"/>
      <c r="L63" s="1500"/>
      <c r="M63" s="1500"/>
      <c r="N63" s="1500"/>
      <c r="O63" s="1500"/>
      <c r="P63" s="1500"/>
      <c r="Q63" s="1500"/>
      <c r="R63" s="1500"/>
      <c r="S63" s="1500"/>
      <c r="T63" s="1500"/>
      <c r="U63" s="1500"/>
      <c r="V63" s="1500"/>
      <c r="W63" s="1500"/>
      <c r="X63" s="1453"/>
      <c r="Y63" s="1453"/>
      <c r="Z63" s="1436"/>
      <c r="AA63" s="1536"/>
      <c r="AB63" s="1536"/>
      <c r="AC63" s="1537"/>
      <c r="AD63" s="1522"/>
      <c r="AE63" s="1528"/>
    </row>
    <row r="64" spans="1:31" s="67" customFormat="1" ht="6.75" customHeight="1">
      <c r="A64" s="1514"/>
      <c r="B64" s="1515"/>
      <c r="C64" s="1516"/>
      <c r="D64" s="242"/>
      <c r="E64" s="1517"/>
      <c r="F64" s="237"/>
      <c r="G64" s="1518"/>
      <c r="H64" s="1517"/>
      <c r="I64" s="1517"/>
      <c r="J64" s="1517"/>
      <c r="K64" s="1517"/>
      <c r="L64" s="1517"/>
      <c r="M64" s="1517"/>
      <c r="N64" s="1517"/>
      <c r="O64" s="1517"/>
      <c r="P64" s="1517"/>
      <c r="Q64" s="1517"/>
      <c r="R64" s="1517"/>
      <c r="S64" s="1517"/>
      <c r="T64" s="1517"/>
      <c r="U64" s="1517"/>
      <c r="V64" s="1517"/>
      <c r="W64" s="1517"/>
      <c r="X64" s="1455"/>
      <c r="Y64" s="1455"/>
      <c r="Z64" s="1440"/>
      <c r="AA64" s="1538"/>
      <c r="AB64" s="1538"/>
      <c r="AC64" s="1539"/>
      <c r="AD64" s="1522"/>
      <c r="AE64" s="1528"/>
    </row>
    <row r="65" spans="1:31" ht="13.5" customHeight="1">
      <c r="A65" s="1540"/>
      <c r="B65" s="209"/>
      <c r="C65" s="53"/>
      <c r="D65" s="53"/>
      <c r="E65" s="80"/>
      <c r="F65" s="80"/>
      <c r="G65" s="206"/>
      <c r="H65" s="80"/>
      <c r="I65" s="80"/>
      <c r="J65" s="80"/>
      <c r="K65" s="80"/>
      <c r="L65" s="80"/>
      <c r="M65" s="80"/>
      <c r="N65" s="80"/>
      <c r="O65" s="80"/>
      <c r="P65" s="80"/>
      <c r="Q65" s="80"/>
      <c r="R65" s="80"/>
      <c r="S65" s="80"/>
      <c r="T65" s="80"/>
      <c r="U65" s="80"/>
      <c r="V65" s="80"/>
      <c r="W65" s="80"/>
      <c r="X65" s="78"/>
      <c r="Y65" s="78"/>
      <c r="Z65" s="78"/>
      <c r="AA65" s="1531"/>
      <c r="AB65" s="1531"/>
      <c r="AC65" s="1531"/>
      <c r="AD65" s="1531"/>
      <c r="AE65" s="1553"/>
    </row>
    <row r="66" spans="1:31" ht="13.5" customHeight="1">
      <c r="A66" s="1541"/>
      <c r="B66" s="99"/>
      <c r="C66" s="44"/>
      <c r="D66" s="44"/>
      <c r="G66" s="70"/>
      <c r="X66" s="52"/>
      <c r="Y66" s="52"/>
      <c r="Z66" s="52"/>
      <c r="AA66" s="1522"/>
      <c r="AB66" s="1522"/>
      <c r="AC66" s="1522"/>
      <c r="AD66" s="1522"/>
    </row>
    <row r="67" spans="1:31" ht="10.199999999999999">
      <c r="A67" s="1492">
        <v>2.2999999999999998</v>
      </c>
      <c r="B67" s="52"/>
      <c r="C67" s="1511" t="s">
        <v>280</v>
      </c>
      <c r="D67" s="50"/>
      <c r="E67" s="67"/>
      <c r="G67" s="70"/>
      <c r="H67" s="67"/>
      <c r="I67" s="67"/>
      <c r="J67" s="67"/>
      <c r="K67" s="67"/>
      <c r="L67" s="67"/>
      <c r="M67" s="67"/>
      <c r="N67" s="67"/>
      <c r="O67" s="67"/>
      <c r="P67" s="67"/>
      <c r="Q67" s="67"/>
      <c r="R67" s="67"/>
      <c r="S67" s="67"/>
      <c r="T67" s="67"/>
      <c r="U67" s="67"/>
      <c r="V67" s="67"/>
      <c r="W67" s="67"/>
      <c r="X67" s="67"/>
      <c r="Y67" s="67"/>
      <c r="Z67" s="67"/>
      <c r="AA67" s="67"/>
      <c r="AB67" s="67"/>
      <c r="AC67" s="67"/>
      <c r="AD67" s="67"/>
    </row>
    <row r="68" spans="1:31" ht="11.25" customHeight="1">
      <c r="A68" s="1491"/>
      <c r="B68" s="52"/>
      <c r="C68" s="1512" t="s">
        <v>281</v>
      </c>
      <c r="D68" s="50"/>
      <c r="E68" s="67"/>
      <c r="G68" s="70"/>
      <c r="H68" s="67"/>
      <c r="I68" s="67"/>
      <c r="J68" s="67"/>
      <c r="K68" s="67"/>
      <c r="L68" s="67"/>
      <c r="M68" s="67"/>
      <c r="N68" s="67"/>
      <c r="O68" s="67"/>
      <c r="P68" s="67"/>
      <c r="Q68" s="67"/>
      <c r="R68" s="67"/>
      <c r="S68" s="67"/>
      <c r="T68" s="67"/>
      <c r="U68" s="67"/>
      <c r="V68" s="97"/>
      <c r="W68" s="67"/>
      <c r="X68" s="52"/>
      <c r="Y68" s="52"/>
      <c r="Z68" s="97"/>
      <c r="AA68" s="1522"/>
      <c r="AB68" s="97"/>
      <c r="AC68" s="97"/>
      <c r="AD68" s="97"/>
    </row>
    <row r="69" spans="1:31" ht="6.75" customHeight="1">
      <c r="A69" s="1491"/>
      <c r="B69" s="52"/>
      <c r="C69" s="1512"/>
      <c r="D69" s="50"/>
      <c r="E69" s="67"/>
      <c r="G69" s="70"/>
      <c r="H69" s="67"/>
      <c r="I69" s="67"/>
      <c r="J69" s="67"/>
      <c r="K69" s="67"/>
      <c r="L69" s="67"/>
      <c r="M69" s="67"/>
      <c r="N69" s="67"/>
      <c r="O69" s="67"/>
      <c r="P69" s="67"/>
      <c r="Q69" s="67"/>
      <c r="R69" s="67"/>
      <c r="S69" s="67"/>
      <c r="T69" s="67"/>
      <c r="U69" s="67"/>
      <c r="V69" s="97"/>
      <c r="W69" s="67"/>
      <c r="X69" s="52"/>
      <c r="Y69" s="52"/>
      <c r="Z69" s="97"/>
      <c r="AA69" s="1522"/>
      <c r="AB69" s="97"/>
      <c r="AC69" s="97"/>
      <c r="AD69" s="97"/>
    </row>
    <row r="70" spans="1:31" ht="12.75" customHeight="1">
      <c r="A70" s="1491"/>
      <c r="B70" s="52"/>
      <c r="C70" s="1512"/>
      <c r="D70" s="2201" t="s">
        <v>282</v>
      </c>
      <c r="E70" s="2202"/>
      <c r="F70" s="52"/>
      <c r="G70" s="52"/>
      <c r="H70" s="100"/>
      <c r="I70" s="1522"/>
      <c r="J70" s="1522"/>
      <c r="K70" s="1522"/>
      <c r="L70" s="1522"/>
      <c r="M70" s="67"/>
      <c r="N70" s="67"/>
      <c r="O70" s="67"/>
      <c r="P70" s="67"/>
      <c r="Q70" s="67"/>
      <c r="R70" s="67"/>
      <c r="S70" s="67"/>
      <c r="T70" s="67"/>
      <c r="U70" s="67"/>
      <c r="V70" s="97"/>
      <c r="W70" s="67"/>
      <c r="X70" s="52"/>
      <c r="Y70" s="52"/>
      <c r="Z70" s="97"/>
      <c r="AA70" s="1522"/>
      <c r="AB70" s="97"/>
      <c r="AC70" s="97"/>
      <c r="AD70" s="97"/>
    </row>
    <row r="71" spans="1:31" ht="10.5" customHeight="1">
      <c r="A71" s="1491"/>
      <c r="B71" s="52"/>
      <c r="C71" s="1512"/>
      <c r="D71" s="2225">
        <v>1</v>
      </c>
      <c r="E71" s="2178"/>
      <c r="F71" s="2129" t="s">
        <v>155</v>
      </c>
      <c r="G71" s="2130"/>
      <c r="H71" s="2181">
        <v>2</v>
      </c>
      <c r="I71" s="2180"/>
      <c r="J71" s="2145" t="s">
        <v>156</v>
      </c>
      <c r="K71" s="2146"/>
      <c r="L71" s="2146"/>
      <c r="M71" s="67"/>
      <c r="N71" s="67"/>
      <c r="O71" s="67"/>
      <c r="P71" s="67"/>
      <c r="Q71" s="67"/>
      <c r="R71" s="67"/>
      <c r="S71" s="67"/>
      <c r="T71" s="67"/>
      <c r="U71" s="67"/>
      <c r="V71" s="97"/>
      <c r="W71" s="67"/>
      <c r="X71" s="52"/>
      <c r="Y71" s="52"/>
      <c r="Z71" s="97"/>
      <c r="AA71" s="1522"/>
      <c r="AB71" s="97"/>
      <c r="AC71" s="97"/>
      <c r="AD71" s="97"/>
    </row>
    <row r="72" spans="1:31" ht="10.5" customHeight="1">
      <c r="A72" s="1491"/>
      <c r="B72" s="52"/>
      <c r="C72" s="1512"/>
      <c r="D72" s="2225"/>
      <c r="E72" s="2179"/>
      <c r="F72" s="2129"/>
      <c r="G72" s="2130"/>
      <c r="H72" s="2181"/>
      <c r="I72" s="2179"/>
      <c r="J72" s="2145"/>
      <c r="K72" s="2146"/>
      <c r="L72" s="2146"/>
      <c r="M72" s="67"/>
      <c r="N72" s="67"/>
      <c r="O72" s="67"/>
      <c r="P72" s="67"/>
      <c r="Q72" s="67"/>
      <c r="R72" s="67"/>
      <c r="S72" s="67"/>
      <c r="T72" s="67"/>
      <c r="U72" s="67"/>
      <c r="V72" s="97"/>
      <c r="W72" s="67"/>
      <c r="X72" s="52"/>
      <c r="Y72" s="52"/>
      <c r="Z72" s="97"/>
      <c r="AA72" s="1522"/>
      <c r="AB72" s="97"/>
      <c r="AC72" s="97"/>
      <c r="AD72" s="97"/>
    </row>
    <row r="73" spans="1:31" ht="7.5" customHeight="1">
      <c r="A73" s="1491"/>
      <c r="B73" s="52"/>
      <c r="C73" s="1512"/>
      <c r="D73" s="97"/>
      <c r="E73" s="107"/>
      <c r="F73" s="52"/>
      <c r="G73" s="52"/>
      <c r="H73" s="97"/>
      <c r="I73" s="1522"/>
      <c r="J73" s="97"/>
      <c r="K73" s="97"/>
      <c r="L73" s="97"/>
      <c r="M73" s="67"/>
      <c r="N73" s="67"/>
      <c r="O73" s="67"/>
      <c r="P73" s="67"/>
      <c r="Q73" s="67"/>
      <c r="R73" s="67"/>
      <c r="S73" s="67"/>
      <c r="T73" s="67"/>
      <c r="U73" s="67"/>
      <c r="V73" s="97"/>
      <c r="W73" s="67"/>
      <c r="X73" s="52"/>
      <c r="Y73" s="52"/>
      <c r="Z73" s="97"/>
      <c r="AA73" s="1522"/>
      <c r="AB73" s="97"/>
      <c r="AC73" s="97"/>
      <c r="AD73" s="97"/>
    </row>
    <row r="74" spans="1:31" ht="8.25" customHeight="1">
      <c r="A74" s="1514"/>
      <c r="B74" s="1495"/>
      <c r="C74" s="1496"/>
      <c r="D74" s="1445"/>
      <c r="E74" s="1497"/>
      <c r="F74" s="241"/>
      <c r="G74" s="1498"/>
      <c r="H74" s="1497"/>
      <c r="I74" s="1497"/>
      <c r="J74" s="1497"/>
      <c r="K74" s="1497"/>
      <c r="L74" s="1497"/>
      <c r="M74" s="1497"/>
      <c r="N74" s="1497"/>
      <c r="O74" s="1497"/>
      <c r="P74" s="1497"/>
      <c r="Q74" s="1497"/>
      <c r="R74" s="1497"/>
      <c r="S74" s="1497"/>
      <c r="T74" s="1497"/>
      <c r="U74" s="1497"/>
      <c r="V74" s="1497"/>
      <c r="W74" s="1497"/>
      <c r="X74" s="1451"/>
      <c r="Y74" s="1451"/>
      <c r="Z74" s="1433"/>
      <c r="AA74" s="1534"/>
      <c r="AB74" s="1554"/>
      <c r="AC74" s="1522"/>
      <c r="AD74" s="1522"/>
    </row>
    <row r="75" spans="1:31" ht="12.75" customHeight="1">
      <c r="A75" s="1514"/>
      <c r="B75" s="1434"/>
      <c r="C75" s="1499" t="s">
        <v>283</v>
      </c>
      <c r="D75" s="343"/>
      <c r="E75" s="1500"/>
      <c r="F75" s="368"/>
      <c r="G75" s="1501"/>
      <c r="H75" s="1500"/>
      <c r="I75" s="1500"/>
      <c r="J75" s="1500"/>
      <c r="K75" s="1500"/>
      <c r="L75" s="1500"/>
      <c r="M75" s="1500"/>
      <c r="N75" s="1500"/>
      <c r="O75" s="1500"/>
      <c r="P75" s="1500"/>
      <c r="Q75" s="1500"/>
      <c r="R75" s="1500" t="s">
        <v>47</v>
      </c>
      <c r="S75" s="1500"/>
      <c r="T75" s="1500"/>
      <c r="U75" s="1500"/>
      <c r="V75" s="1500"/>
      <c r="W75" s="1500"/>
      <c r="X75" s="1453"/>
      <c r="Y75" s="1453"/>
      <c r="Z75" s="1436"/>
      <c r="AA75" s="1536"/>
      <c r="AB75" s="1555"/>
      <c r="AC75" s="1522"/>
      <c r="AD75" s="1522"/>
    </row>
    <row r="76" spans="1:31" ht="12.75" customHeight="1">
      <c r="A76" s="1514"/>
      <c r="B76" s="1434"/>
      <c r="C76" s="1502" t="s">
        <v>284</v>
      </c>
      <c r="D76" s="343"/>
      <c r="E76" s="1500"/>
      <c r="F76" s="368"/>
      <c r="G76" s="1501"/>
      <c r="H76" s="1500"/>
      <c r="I76" s="1500"/>
      <c r="J76" s="1500"/>
      <c r="K76" s="1500"/>
      <c r="L76" s="1500"/>
      <c r="M76" s="1500"/>
      <c r="N76" s="1500"/>
      <c r="O76" s="1500"/>
      <c r="P76" s="1500"/>
      <c r="Q76" s="1500"/>
      <c r="R76" s="1500"/>
      <c r="S76" s="1500"/>
      <c r="T76" s="1500"/>
      <c r="U76" s="1500"/>
      <c r="V76" s="1500"/>
      <c r="W76" s="1500"/>
      <c r="X76" s="1453"/>
      <c r="Y76" s="1453"/>
      <c r="Z76" s="1436"/>
      <c r="AA76" s="1536"/>
      <c r="AB76" s="1555"/>
      <c r="AC76" s="1522"/>
      <c r="AD76" s="1522"/>
    </row>
    <row r="77" spans="1:31" ht="4.5" customHeight="1">
      <c r="A77" s="1514"/>
      <c r="B77" s="1434"/>
      <c r="C77" s="1499"/>
      <c r="D77" s="343"/>
      <c r="E77" s="1500"/>
      <c r="F77" s="368"/>
      <c r="G77" s="1501"/>
      <c r="H77" s="1500"/>
      <c r="I77" s="1500"/>
      <c r="J77" s="1500"/>
      <c r="K77" s="1500"/>
      <c r="L77" s="1500"/>
      <c r="M77" s="1500"/>
      <c r="N77" s="1500"/>
      <c r="O77" s="1500"/>
      <c r="P77" s="1500"/>
      <c r="Q77" s="1500"/>
      <c r="R77" s="1500"/>
      <c r="S77" s="1500"/>
      <c r="T77" s="1500"/>
      <c r="U77" s="1500"/>
      <c r="V77" s="1500"/>
      <c r="W77" s="1500"/>
      <c r="X77" s="1453"/>
      <c r="Y77" s="1453"/>
      <c r="Z77" s="1436"/>
      <c r="AA77" s="1536"/>
      <c r="AB77" s="1555"/>
      <c r="AC77" s="1522"/>
      <c r="AD77" s="1522"/>
    </row>
    <row r="78" spans="1:31" ht="9" customHeight="1">
      <c r="A78" s="1514"/>
      <c r="B78" s="1434"/>
      <c r="C78" s="1542" t="s">
        <v>285</v>
      </c>
      <c r="D78" s="343"/>
      <c r="E78" s="1500"/>
      <c r="F78" s="368"/>
      <c r="G78" s="1501"/>
      <c r="H78" s="1500"/>
      <c r="I78" s="1500"/>
      <c r="J78" s="1500"/>
      <c r="K78" s="1500"/>
      <c r="L78" s="1500"/>
      <c r="M78" s="1500"/>
      <c r="N78" s="1500"/>
      <c r="O78" s="1500"/>
      <c r="P78" s="1500"/>
      <c r="Q78" s="1500"/>
      <c r="R78" s="1500"/>
      <c r="S78" s="1500"/>
      <c r="T78" s="1550"/>
      <c r="U78" s="1550"/>
      <c r="V78" s="1550"/>
      <c r="W78" s="1550"/>
      <c r="X78" s="1551"/>
      <c r="Y78" s="1453"/>
      <c r="Z78" s="1436"/>
      <c r="AA78" s="1536"/>
      <c r="AB78" s="1555"/>
      <c r="AC78" s="1522"/>
      <c r="AD78" s="1522"/>
    </row>
    <row r="79" spans="1:31" ht="9" customHeight="1">
      <c r="A79" s="1514"/>
      <c r="B79" s="1434"/>
      <c r="C79" s="1543" t="s">
        <v>286</v>
      </c>
      <c r="D79" s="343"/>
      <c r="E79" s="1500"/>
      <c r="F79" s="368"/>
      <c r="G79" s="1501"/>
      <c r="H79" s="1500"/>
      <c r="I79" s="1500"/>
      <c r="J79" s="1500"/>
      <c r="K79" s="1500"/>
      <c r="L79" s="1500"/>
      <c r="M79" s="1500"/>
      <c r="N79" s="1500"/>
      <c r="O79" s="1500"/>
      <c r="P79" s="1500"/>
      <c r="Q79" s="1500"/>
      <c r="R79" s="1500"/>
      <c r="S79" s="1500"/>
      <c r="T79" s="1500"/>
      <c r="U79" s="1500"/>
      <c r="V79" s="1500"/>
      <c r="W79" s="1500"/>
      <c r="X79" s="1453"/>
      <c r="Y79" s="1453"/>
      <c r="Z79" s="1436"/>
      <c r="AA79" s="1536"/>
      <c r="AB79" s="1555"/>
      <c r="AC79" s="1522"/>
      <c r="AD79" s="1522"/>
    </row>
    <row r="80" spans="1:31" ht="5.25" customHeight="1">
      <c r="A80" s="1514"/>
      <c r="B80" s="1434"/>
      <c r="C80" s="1502"/>
      <c r="D80" s="343"/>
      <c r="E80" s="1500"/>
      <c r="F80" s="368"/>
      <c r="G80" s="1501"/>
      <c r="H80" s="1500"/>
      <c r="I80" s="1500"/>
      <c r="J80" s="1500"/>
      <c r="K80" s="1500"/>
      <c r="L80" s="1500"/>
      <c r="M80" s="1500"/>
      <c r="N80" s="1500"/>
      <c r="O80" s="1500"/>
      <c r="P80" s="1500"/>
      <c r="Q80" s="1500"/>
      <c r="R80" s="1500"/>
      <c r="S80" s="1500"/>
      <c r="T80" s="1500"/>
      <c r="U80" s="1500"/>
      <c r="V80" s="1500"/>
      <c r="W80" s="1500"/>
      <c r="X80" s="1453"/>
      <c r="Y80" s="1453"/>
      <c r="Z80" s="1436"/>
      <c r="AA80" s="1536"/>
      <c r="AB80" s="1555"/>
      <c r="AC80" s="1522"/>
      <c r="AD80" s="1522"/>
    </row>
    <row r="81" spans="1:31" ht="10.5" customHeight="1">
      <c r="A81" s="1514"/>
      <c r="B81" s="1434"/>
      <c r="C81" s="1542" t="s">
        <v>287</v>
      </c>
      <c r="D81" s="343"/>
      <c r="E81" s="1500"/>
      <c r="F81" s="368"/>
      <c r="G81" s="1501"/>
      <c r="H81" s="1500"/>
      <c r="I81" s="1500"/>
      <c r="J81" s="1500"/>
      <c r="K81" s="1500"/>
      <c r="L81" s="1500"/>
      <c r="M81" s="1500"/>
      <c r="N81" s="1500"/>
      <c r="O81" s="1500"/>
      <c r="P81" s="1500"/>
      <c r="Q81" s="1500"/>
      <c r="R81" s="1500"/>
      <c r="S81" s="1500"/>
      <c r="T81" s="1500"/>
      <c r="U81" s="1500"/>
      <c r="V81" s="1500"/>
      <c r="W81" s="1500"/>
      <c r="X81" s="1453"/>
      <c r="Y81" s="1453"/>
      <c r="Z81" s="1436"/>
      <c r="AA81" s="1536"/>
      <c r="AB81" s="1555"/>
      <c r="AC81" s="1522"/>
      <c r="AD81" s="1522"/>
    </row>
    <row r="82" spans="1:31" ht="10.5" customHeight="1">
      <c r="A82" s="1514"/>
      <c r="B82" s="1434"/>
      <c r="C82" s="1543" t="s">
        <v>288</v>
      </c>
      <c r="D82" s="343"/>
      <c r="E82" s="1500"/>
      <c r="F82" s="368"/>
      <c r="G82" s="1501"/>
      <c r="H82" s="1500"/>
      <c r="I82" s="1500"/>
      <c r="J82" s="1500"/>
      <c r="K82" s="1500"/>
      <c r="L82" s="1500"/>
      <c r="M82" s="1500"/>
      <c r="N82" s="1500"/>
      <c r="O82" s="1500"/>
      <c r="P82" s="1500"/>
      <c r="Q82" s="1500"/>
      <c r="R82" s="1500"/>
      <c r="S82" s="1500"/>
      <c r="T82" s="1500"/>
      <c r="U82" s="1500"/>
      <c r="V82" s="1500"/>
      <c r="W82" s="1500"/>
      <c r="X82" s="1453"/>
      <c r="Y82" s="1453"/>
      <c r="Z82" s="1436"/>
      <c r="AA82" s="1536"/>
      <c r="AB82" s="1555"/>
      <c r="AC82" s="1522"/>
      <c r="AD82" s="1522"/>
    </row>
    <row r="83" spans="1:31" ht="5.25" customHeight="1">
      <c r="A83" s="1514"/>
      <c r="B83" s="1434"/>
      <c r="C83" s="1502"/>
      <c r="D83" s="343"/>
      <c r="E83" s="1500"/>
      <c r="F83" s="368"/>
      <c r="G83" s="1501"/>
      <c r="H83" s="1500"/>
      <c r="I83" s="1500"/>
      <c r="J83" s="1500"/>
      <c r="K83" s="1500"/>
      <c r="L83" s="1500"/>
      <c r="M83" s="1500"/>
      <c r="N83" s="1500"/>
      <c r="O83" s="1500"/>
      <c r="P83" s="1500"/>
      <c r="Q83" s="1500"/>
      <c r="R83" s="1500"/>
      <c r="S83" s="1500"/>
      <c r="T83" s="1500"/>
      <c r="U83" s="1500"/>
      <c r="V83" s="1500"/>
      <c r="W83" s="1500"/>
      <c r="X83" s="1453"/>
      <c r="Y83" s="1453"/>
      <c r="Z83" s="1436"/>
      <c r="AA83" s="1536"/>
      <c r="AB83" s="1555"/>
      <c r="AC83" s="1522"/>
      <c r="AD83" s="1522"/>
    </row>
    <row r="84" spans="1:31" ht="10.5" customHeight="1">
      <c r="A84" s="1514"/>
      <c r="B84" s="1434"/>
      <c r="C84" s="1542" t="s">
        <v>289</v>
      </c>
      <c r="D84" s="343"/>
      <c r="E84" s="1500"/>
      <c r="F84" s="368"/>
      <c r="G84" s="1501"/>
      <c r="H84" s="1500"/>
      <c r="I84" s="1500"/>
      <c r="J84" s="1500"/>
      <c r="K84" s="1500"/>
      <c r="L84" s="1500"/>
      <c r="M84" s="1500"/>
      <c r="N84" s="1500"/>
      <c r="O84" s="1500"/>
      <c r="P84" s="1500"/>
      <c r="Q84" s="1500"/>
      <c r="R84" s="1500"/>
      <c r="S84" s="1500"/>
      <c r="T84" s="1500"/>
      <c r="U84" s="1500"/>
      <c r="V84" s="1500"/>
      <c r="W84" s="1500"/>
      <c r="X84" s="1453"/>
      <c r="Y84" s="1453"/>
      <c r="Z84" s="1436"/>
      <c r="AA84" s="1536"/>
      <c r="AB84" s="1555"/>
      <c r="AC84" s="1522"/>
      <c r="AD84" s="1522"/>
    </row>
    <row r="85" spans="1:31" ht="10.5" customHeight="1">
      <c r="A85" s="1514"/>
      <c r="B85" s="1434"/>
      <c r="C85" s="1543" t="s">
        <v>290</v>
      </c>
      <c r="D85" s="343"/>
      <c r="E85" s="1500"/>
      <c r="F85" s="368"/>
      <c r="G85" s="1501"/>
      <c r="H85" s="1500"/>
      <c r="I85" s="1500"/>
      <c r="J85" s="1500"/>
      <c r="K85" s="1500"/>
      <c r="L85" s="1500"/>
      <c r="M85" s="1500"/>
      <c r="N85" s="1500"/>
      <c r="O85" s="1500"/>
      <c r="P85" s="1500"/>
      <c r="Q85" s="1500"/>
      <c r="R85" s="1500"/>
      <c r="S85" s="1500"/>
      <c r="T85" s="1500"/>
      <c r="U85" s="1500"/>
      <c r="V85" s="1500"/>
      <c r="W85" s="1500"/>
      <c r="X85" s="1453"/>
      <c r="Y85" s="1453"/>
      <c r="Z85" s="1436"/>
      <c r="AA85" s="1536"/>
      <c r="AB85" s="1555"/>
      <c r="AC85" s="1522"/>
      <c r="AD85" s="1522"/>
    </row>
    <row r="86" spans="1:31" ht="5.25" customHeight="1">
      <c r="A86" s="1514"/>
      <c r="B86" s="1434"/>
      <c r="C86" s="1543"/>
      <c r="D86" s="343"/>
      <c r="E86" s="1500"/>
      <c r="F86" s="368"/>
      <c r="G86" s="1501"/>
      <c r="H86" s="1500"/>
      <c r="I86" s="1500"/>
      <c r="J86" s="1500"/>
      <c r="K86" s="1500"/>
      <c r="L86" s="1500"/>
      <c r="M86" s="1500"/>
      <c r="N86" s="1500"/>
      <c r="O86" s="1500"/>
      <c r="P86" s="1500"/>
      <c r="Q86" s="1500"/>
      <c r="R86" s="1500"/>
      <c r="S86" s="1500"/>
      <c r="T86" s="1500"/>
      <c r="U86" s="1500"/>
      <c r="V86" s="1500"/>
      <c r="W86" s="1500"/>
      <c r="X86" s="1453"/>
      <c r="Y86" s="1453"/>
      <c r="Z86" s="1436"/>
      <c r="AA86" s="1536"/>
      <c r="AB86" s="1555"/>
      <c r="AC86" s="1522"/>
      <c r="AD86" s="1522"/>
    </row>
    <row r="87" spans="1:31" ht="10.5" customHeight="1">
      <c r="A87" s="1514"/>
      <c r="B87" s="1434"/>
      <c r="C87" s="1499" t="s">
        <v>291</v>
      </c>
      <c r="D87" s="343"/>
      <c r="E87" s="1500"/>
      <c r="F87" s="368"/>
      <c r="G87" s="1501"/>
      <c r="H87" s="1500"/>
      <c r="I87" s="1500"/>
      <c r="J87" s="1500"/>
      <c r="K87" s="1500"/>
      <c r="L87" s="1500"/>
      <c r="M87" s="1500"/>
      <c r="N87" s="1500"/>
      <c r="O87" s="1500"/>
      <c r="P87" s="1500"/>
      <c r="Q87" s="1500"/>
      <c r="R87" s="1500"/>
      <c r="S87" s="1500"/>
      <c r="T87" s="1500"/>
      <c r="U87" s="1500"/>
      <c r="V87" s="1500"/>
      <c r="W87" s="1500"/>
      <c r="X87" s="1453"/>
      <c r="Y87" s="1453"/>
      <c r="Z87" s="1436"/>
      <c r="AA87" s="1536"/>
      <c r="AB87" s="1555"/>
      <c r="AC87" s="1522"/>
      <c r="AD87" s="1522"/>
    </row>
    <row r="88" spans="1:31" ht="10.5" customHeight="1">
      <c r="A88" s="1514"/>
      <c r="B88" s="1434"/>
      <c r="C88" s="1499" t="s">
        <v>292</v>
      </c>
      <c r="D88" s="343"/>
      <c r="E88" s="1500"/>
      <c r="F88" s="368"/>
      <c r="G88" s="1501"/>
      <c r="H88" s="1500"/>
      <c r="I88" s="1500"/>
      <c r="J88" s="1500"/>
      <c r="K88" s="1500"/>
      <c r="L88" s="1500"/>
      <c r="M88" s="1500"/>
      <c r="N88" s="1500"/>
      <c r="O88" s="1500"/>
      <c r="P88" s="1500"/>
      <c r="Q88" s="1500"/>
      <c r="R88" s="1500"/>
      <c r="S88" s="1500"/>
      <c r="T88" s="1500"/>
      <c r="U88" s="1500"/>
      <c r="V88" s="1500"/>
      <c r="W88" s="1500"/>
      <c r="X88" s="1453"/>
      <c r="Y88" s="1453"/>
      <c r="Z88" s="1436"/>
      <c r="AA88" s="1536"/>
      <c r="AB88" s="1555"/>
      <c r="AC88" s="1522"/>
      <c r="AD88" s="1522"/>
    </row>
    <row r="89" spans="1:31" ht="10.5" customHeight="1">
      <c r="A89" s="1514"/>
      <c r="B89" s="1434"/>
      <c r="C89" s="1502" t="s">
        <v>293</v>
      </c>
      <c r="D89" s="343"/>
      <c r="E89" s="1500"/>
      <c r="F89" s="368"/>
      <c r="G89" s="1501"/>
      <c r="H89" s="1500"/>
      <c r="I89" s="1500"/>
      <c r="J89" s="1500"/>
      <c r="K89" s="1500"/>
      <c r="L89" s="1500"/>
      <c r="M89" s="1500"/>
      <c r="N89" s="1500"/>
      <c r="O89" s="1500"/>
      <c r="P89" s="1500"/>
      <c r="Q89" s="1500"/>
      <c r="R89" s="1500"/>
      <c r="S89" s="1500"/>
      <c r="T89" s="1500"/>
      <c r="U89" s="1500"/>
      <c r="V89" s="1500"/>
      <c r="W89" s="1500"/>
      <c r="X89" s="1453"/>
      <c r="Y89" s="1453"/>
      <c r="Z89" s="1436"/>
      <c r="AA89" s="1536"/>
      <c r="AB89" s="1555"/>
      <c r="AC89" s="1522"/>
      <c r="AD89" s="1522"/>
    </row>
    <row r="90" spans="1:31" ht="10.5" customHeight="1">
      <c r="A90" s="1514"/>
      <c r="B90" s="1434"/>
      <c r="C90" s="1502" t="s">
        <v>294</v>
      </c>
      <c r="D90" s="343"/>
      <c r="E90" s="1500"/>
      <c r="F90" s="368"/>
      <c r="G90" s="1501"/>
      <c r="H90" s="1500"/>
      <c r="I90" s="1500"/>
      <c r="J90" s="1500"/>
      <c r="K90" s="1500"/>
      <c r="L90" s="1500"/>
      <c r="M90" s="1500"/>
      <c r="N90" s="1500"/>
      <c r="O90" s="1500"/>
      <c r="P90" s="1500"/>
      <c r="Q90" s="1500"/>
      <c r="R90" s="1500"/>
      <c r="S90" s="1500"/>
      <c r="T90" s="1500"/>
      <c r="U90" s="1500"/>
      <c r="V90" s="1500"/>
      <c r="W90" s="1500"/>
      <c r="X90" s="1453"/>
      <c r="Y90" s="1453"/>
      <c r="Z90" s="1436"/>
      <c r="AA90" s="1536"/>
      <c r="AB90" s="1555"/>
      <c r="AC90" s="1522"/>
      <c r="AD90" s="1522"/>
    </row>
    <row r="91" spans="1:31" ht="6.75" customHeight="1">
      <c r="A91" s="1514"/>
      <c r="B91" s="1544"/>
      <c r="C91" s="1545"/>
      <c r="D91" s="1546"/>
      <c r="E91" s="1547"/>
      <c r="F91" s="1548"/>
      <c r="G91" s="1549"/>
      <c r="H91" s="1547"/>
      <c r="I91" s="1547"/>
      <c r="J91" s="1547"/>
      <c r="K91" s="1547"/>
      <c r="L91" s="1547"/>
      <c r="M91" s="1547"/>
      <c r="N91" s="1547"/>
      <c r="O91" s="1547"/>
      <c r="P91" s="1547"/>
      <c r="Q91" s="1547"/>
      <c r="R91" s="1547"/>
      <c r="S91" s="1547"/>
      <c r="T91" s="1547"/>
      <c r="U91" s="1547"/>
      <c r="V91" s="1547"/>
      <c r="W91" s="1547"/>
      <c r="X91" s="1552"/>
      <c r="Y91" s="1552"/>
      <c r="Z91" s="1556"/>
      <c r="AA91" s="1557"/>
      <c r="AB91" s="1558"/>
      <c r="AC91" s="1522"/>
      <c r="AD91" s="1522"/>
    </row>
    <row r="94" spans="1:31" ht="12.75" customHeight="1">
      <c r="A94" s="2167">
        <v>6</v>
      </c>
      <c r="B94" s="2167"/>
      <c r="C94" s="2167"/>
      <c r="D94" s="2167"/>
      <c r="E94" s="2167"/>
      <c r="F94" s="2167"/>
      <c r="G94" s="2167"/>
      <c r="H94" s="2167"/>
      <c r="I94" s="2167"/>
      <c r="J94" s="2167"/>
      <c r="K94" s="2167"/>
      <c r="L94" s="2167"/>
      <c r="M94" s="2167"/>
      <c r="N94" s="2167"/>
      <c r="O94" s="2167"/>
      <c r="P94" s="2167"/>
      <c r="Q94" s="2167"/>
      <c r="R94" s="2167"/>
      <c r="S94" s="2167"/>
      <c r="T94" s="2167"/>
      <c r="U94" s="2167"/>
      <c r="V94" s="2167"/>
      <c r="W94" s="2167"/>
      <c r="X94" s="2167"/>
      <c r="Y94" s="2167"/>
      <c r="Z94" s="2167"/>
      <c r="AA94" s="2167"/>
      <c r="AB94" s="2167"/>
      <c r="AC94" s="2167"/>
      <c r="AD94" s="2167"/>
      <c r="AE94" s="2167"/>
    </row>
  </sheetData>
  <sheetProtection selectLockedCells="1" selectUnlockedCells="1"/>
  <mergeCells count="33">
    <mergeCell ref="AC9:AD9"/>
    <mergeCell ref="D43:E43"/>
    <mergeCell ref="D70:E70"/>
    <mergeCell ref="A94:AE94"/>
    <mergeCell ref="D44:D45"/>
    <mergeCell ref="D71:D72"/>
    <mergeCell ref="E44:E45"/>
    <mergeCell ref="E71:E72"/>
    <mergeCell ref="H44:H45"/>
    <mergeCell ref="H71:H72"/>
    <mergeCell ref="I44:I45"/>
    <mergeCell ref="I71:I72"/>
    <mergeCell ref="AC10:AC11"/>
    <mergeCell ref="AC13:AC14"/>
    <mergeCell ref="AC16:AC17"/>
    <mergeCell ref="AC19:AC20"/>
    <mergeCell ref="AC22:AC23"/>
    <mergeCell ref="AC25:AC26"/>
    <mergeCell ref="AC28:AC29"/>
    <mergeCell ref="AC31:AC32"/>
    <mergeCell ref="AD10:AD11"/>
    <mergeCell ref="AD13:AD14"/>
    <mergeCell ref="AD16:AD17"/>
    <mergeCell ref="AD19:AD20"/>
    <mergeCell ref="AD22:AD23"/>
    <mergeCell ref="AD25:AD26"/>
    <mergeCell ref="AD28:AD29"/>
    <mergeCell ref="AD31:AD32"/>
    <mergeCell ref="T12:X13"/>
    <mergeCell ref="J71:L72"/>
    <mergeCell ref="F71:G72"/>
    <mergeCell ref="F44:G45"/>
    <mergeCell ref="J44:L45"/>
  </mergeCells>
  <printOptions horizontalCentered="1" verticalCentered="1"/>
  <pageMargins left="0" right="0" top="0" bottom="0" header="0.511811023622047" footer="0.511811023622047"/>
  <pageSetup paperSize="9" scale="92" firstPageNumber="3" orientation="portrait" useFirstPageNumber="1" horizontalDpi="300"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sheetPr>
  <dimension ref="A1:WWI81"/>
  <sheetViews>
    <sheetView showGridLines="0" view="pageBreakPreview" topLeftCell="A40" zoomScaleNormal="100" workbookViewId="0">
      <selection activeCell="U71" sqref="U71:W72"/>
    </sheetView>
  </sheetViews>
  <sheetFormatPr defaultColWidth="9" defaultRowHeight="12.75" customHeight="1"/>
  <cols>
    <col min="1" max="1" width="2.88671875" style="47" customWidth="1"/>
    <col min="2" max="2" width="0.88671875" style="47" customWidth="1"/>
    <col min="3" max="3" width="6.33203125" style="47" customWidth="1"/>
    <col min="4" max="5" width="4" style="47" customWidth="1"/>
    <col min="6" max="6" width="2.44140625" style="47" customWidth="1"/>
    <col min="7" max="7" width="4" style="47" customWidth="1"/>
    <col min="8" max="8" width="11.33203125" style="47" customWidth="1"/>
    <col min="9" max="11" width="4" style="47" customWidth="1"/>
    <col min="12" max="12" width="2.88671875" style="47" customWidth="1"/>
    <col min="13" max="15" width="4" style="47" customWidth="1"/>
    <col min="16" max="16" width="3.88671875" style="47" customWidth="1"/>
    <col min="17" max="17" width="3" style="47" customWidth="1"/>
    <col min="18" max="18" width="19.109375" style="47" customWidth="1"/>
    <col min="19" max="19" width="4" style="47" customWidth="1"/>
    <col min="20" max="20" width="3.33203125" style="47" customWidth="1"/>
    <col min="21" max="23" width="4" style="47" customWidth="1"/>
    <col min="24" max="24" width="3.5546875" style="47" customWidth="1"/>
    <col min="25" max="25" width="3" style="47" customWidth="1"/>
    <col min="26" max="26" width="4" style="47" customWidth="1"/>
    <col min="27" max="27" width="3.5546875" style="47" customWidth="1"/>
    <col min="28" max="253" width="9.109375" style="47"/>
    <col min="254" max="254" width="2.88671875" style="47" customWidth="1"/>
    <col min="255" max="255" width="0.88671875" style="47" customWidth="1"/>
    <col min="256" max="257" width="6.33203125" style="47" customWidth="1"/>
    <col min="258" max="258" width="5" style="47" customWidth="1"/>
    <col min="259" max="259" width="5.6640625" style="47" customWidth="1"/>
    <col min="260" max="260" width="3.5546875" style="47" customWidth="1"/>
    <col min="261" max="261" width="5" style="47" customWidth="1"/>
    <col min="262" max="262" width="3.109375" style="47" customWidth="1"/>
    <col min="263" max="263" width="3.33203125" style="47" customWidth="1"/>
    <col min="264" max="266" width="3.109375" style="47" customWidth="1"/>
    <col min="267" max="267" width="3.6640625" style="47" customWidth="1"/>
    <col min="268" max="280" width="3.33203125" style="47" customWidth="1"/>
    <col min="281" max="281" width="3" style="47" customWidth="1"/>
    <col min="282" max="282" width="3.5546875" style="47" customWidth="1"/>
    <col min="283" max="283" width="9" style="47" hidden="1" customWidth="1"/>
    <col min="284" max="509" width="9.109375" style="47"/>
    <col min="510" max="510" width="2.88671875" style="47" customWidth="1"/>
    <col min="511" max="511" width="0.88671875" style="47" customWidth="1"/>
    <col min="512" max="513" width="6.33203125" style="47" customWidth="1"/>
    <col min="514" max="514" width="5" style="47" customWidth="1"/>
    <col min="515" max="515" width="5.6640625" style="47" customWidth="1"/>
    <col min="516" max="516" width="3.5546875" style="47" customWidth="1"/>
    <col min="517" max="517" width="5" style="47" customWidth="1"/>
    <col min="518" max="518" width="3.109375" style="47" customWidth="1"/>
    <col min="519" max="519" width="3.33203125" style="47" customWidth="1"/>
    <col min="520" max="522" width="3.109375" style="47" customWidth="1"/>
    <col min="523" max="523" width="3.6640625" style="47" customWidth="1"/>
    <col min="524" max="536" width="3.33203125" style="47" customWidth="1"/>
    <col min="537" max="537" width="3" style="47" customWidth="1"/>
    <col min="538" max="538" width="3.5546875" style="47" customWidth="1"/>
    <col min="539" max="539" width="9" style="47" hidden="1" customWidth="1"/>
    <col min="540" max="765" width="9.109375" style="47"/>
    <col min="766" max="766" width="2.88671875" style="47" customWidth="1"/>
    <col min="767" max="767" width="0.88671875" style="47" customWidth="1"/>
    <col min="768" max="769" width="6.33203125" style="47" customWidth="1"/>
    <col min="770" max="770" width="5" style="47" customWidth="1"/>
    <col min="771" max="771" width="5.6640625" style="47" customWidth="1"/>
    <col min="772" max="772" width="3.5546875" style="47" customWidth="1"/>
    <col min="773" max="773" width="5" style="47" customWidth="1"/>
    <col min="774" max="774" width="3.109375" style="47" customWidth="1"/>
    <col min="775" max="775" width="3.33203125" style="47" customWidth="1"/>
    <col min="776" max="778" width="3.109375" style="47" customWidth="1"/>
    <col min="779" max="779" width="3.6640625" style="47" customWidth="1"/>
    <col min="780" max="792" width="3.33203125" style="47" customWidth="1"/>
    <col min="793" max="793" width="3" style="47" customWidth="1"/>
    <col min="794" max="794" width="3.5546875" style="47" customWidth="1"/>
    <col min="795" max="795" width="9" style="47" hidden="1" customWidth="1"/>
    <col min="796" max="1021" width="9.109375" style="47"/>
    <col min="1022" max="1022" width="2.88671875" style="47" customWidth="1"/>
    <col min="1023" max="1023" width="0.88671875" style="47" customWidth="1"/>
    <col min="1024" max="1025" width="6.33203125" style="47" customWidth="1"/>
    <col min="1026" max="1026" width="5" style="47" customWidth="1"/>
    <col min="1027" max="1027" width="5.6640625" style="47" customWidth="1"/>
    <col min="1028" max="1028" width="3.5546875" style="47" customWidth="1"/>
    <col min="1029" max="1029" width="5" style="47" customWidth="1"/>
    <col min="1030" max="1030" width="3.109375" style="47" customWidth="1"/>
    <col min="1031" max="1031" width="3.33203125" style="47" customWidth="1"/>
    <col min="1032" max="1034" width="3.109375" style="47" customWidth="1"/>
    <col min="1035" max="1035" width="3.6640625" style="47" customWidth="1"/>
    <col min="1036" max="1048" width="3.33203125" style="47" customWidth="1"/>
    <col min="1049" max="1049" width="3" style="47" customWidth="1"/>
    <col min="1050" max="1050" width="3.5546875" style="47" customWidth="1"/>
    <col min="1051" max="1051" width="9" style="47" hidden="1" customWidth="1"/>
    <col min="1052" max="1277" width="9.109375" style="47"/>
    <col min="1278" max="1278" width="2.88671875" style="47" customWidth="1"/>
    <col min="1279" max="1279" width="0.88671875" style="47" customWidth="1"/>
    <col min="1280" max="1281" width="6.33203125" style="47" customWidth="1"/>
    <col min="1282" max="1282" width="5" style="47" customWidth="1"/>
    <col min="1283" max="1283" width="5.6640625" style="47" customWidth="1"/>
    <col min="1284" max="1284" width="3.5546875" style="47" customWidth="1"/>
    <col min="1285" max="1285" width="5" style="47" customWidth="1"/>
    <col min="1286" max="1286" width="3.109375" style="47" customWidth="1"/>
    <col min="1287" max="1287" width="3.33203125" style="47" customWidth="1"/>
    <col min="1288" max="1290" width="3.109375" style="47" customWidth="1"/>
    <col min="1291" max="1291" width="3.6640625" style="47" customWidth="1"/>
    <col min="1292" max="1304" width="3.33203125" style="47" customWidth="1"/>
    <col min="1305" max="1305" width="3" style="47" customWidth="1"/>
    <col min="1306" max="1306" width="3.5546875" style="47" customWidth="1"/>
    <col min="1307" max="1307" width="9" style="47" hidden="1" customWidth="1"/>
    <col min="1308" max="1533" width="9.109375" style="47"/>
    <col min="1534" max="1534" width="2.88671875" style="47" customWidth="1"/>
    <col min="1535" max="1535" width="0.88671875" style="47" customWidth="1"/>
    <col min="1536" max="1537" width="6.33203125" style="47" customWidth="1"/>
    <col min="1538" max="1538" width="5" style="47" customWidth="1"/>
    <col min="1539" max="1539" width="5.6640625" style="47" customWidth="1"/>
    <col min="1540" max="1540" width="3.5546875" style="47" customWidth="1"/>
    <col min="1541" max="1541" width="5" style="47" customWidth="1"/>
    <col min="1542" max="1542" width="3.109375" style="47" customWidth="1"/>
    <col min="1543" max="1543" width="3.33203125" style="47" customWidth="1"/>
    <col min="1544" max="1546" width="3.109375" style="47" customWidth="1"/>
    <col min="1547" max="1547" width="3.6640625" style="47" customWidth="1"/>
    <col min="1548" max="1560" width="3.33203125" style="47" customWidth="1"/>
    <col min="1561" max="1561" width="3" style="47" customWidth="1"/>
    <col min="1562" max="1562" width="3.5546875" style="47" customWidth="1"/>
    <col min="1563" max="1563" width="9" style="47" hidden="1" customWidth="1"/>
    <col min="1564" max="1789" width="9.109375" style="47"/>
    <col min="1790" max="1790" width="2.88671875" style="47" customWidth="1"/>
    <col min="1791" max="1791" width="0.88671875" style="47" customWidth="1"/>
    <col min="1792" max="1793" width="6.33203125" style="47" customWidth="1"/>
    <col min="1794" max="1794" width="5" style="47" customWidth="1"/>
    <col min="1795" max="1795" width="5.6640625" style="47" customWidth="1"/>
    <col min="1796" max="1796" width="3.5546875" style="47" customWidth="1"/>
    <col min="1797" max="1797" width="5" style="47" customWidth="1"/>
    <col min="1798" max="1798" width="3.109375" style="47" customWidth="1"/>
    <col min="1799" max="1799" width="3.33203125" style="47" customWidth="1"/>
    <col min="1800" max="1802" width="3.109375" style="47" customWidth="1"/>
    <col min="1803" max="1803" width="3.6640625" style="47" customWidth="1"/>
    <col min="1804" max="1816" width="3.33203125" style="47" customWidth="1"/>
    <col min="1817" max="1817" width="3" style="47" customWidth="1"/>
    <col min="1818" max="1818" width="3.5546875" style="47" customWidth="1"/>
    <col min="1819" max="1819" width="9" style="47" hidden="1" customWidth="1"/>
    <col min="1820" max="2045" width="9.109375" style="47"/>
    <col min="2046" max="2046" width="2.88671875" style="47" customWidth="1"/>
    <col min="2047" max="2047" width="0.88671875" style="47" customWidth="1"/>
    <col min="2048" max="2049" width="6.33203125" style="47" customWidth="1"/>
    <col min="2050" max="2050" width="5" style="47" customWidth="1"/>
    <col min="2051" max="2051" width="5.6640625" style="47" customWidth="1"/>
    <col min="2052" max="2052" width="3.5546875" style="47" customWidth="1"/>
    <col min="2053" max="2053" width="5" style="47" customWidth="1"/>
    <col min="2054" max="2054" width="3.109375" style="47" customWidth="1"/>
    <col min="2055" max="2055" width="3.33203125" style="47" customWidth="1"/>
    <col min="2056" max="2058" width="3.109375" style="47" customWidth="1"/>
    <col min="2059" max="2059" width="3.6640625" style="47" customWidth="1"/>
    <col min="2060" max="2072" width="3.33203125" style="47" customWidth="1"/>
    <col min="2073" max="2073" width="3" style="47" customWidth="1"/>
    <col min="2074" max="2074" width="3.5546875" style="47" customWidth="1"/>
    <col min="2075" max="2075" width="9" style="47" hidden="1" customWidth="1"/>
    <col min="2076" max="2301" width="9.109375" style="47"/>
    <col min="2302" max="2302" width="2.88671875" style="47" customWidth="1"/>
    <col min="2303" max="2303" width="0.88671875" style="47" customWidth="1"/>
    <col min="2304" max="2305" width="6.33203125" style="47" customWidth="1"/>
    <col min="2306" max="2306" width="5" style="47" customWidth="1"/>
    <col min="2307" max="2307" width="5.6640625" style="47" customWidth="1"/>
    <col min="2308" max="2308" width="3.5546875" style="47" customWidth="1"/>
    <col min="2309" max="2309" width="5" style="47" customWidth="1"/>
    <col min="2310" max="2310" width="3.109375" style="47" customWidth="1"/>
    <col min="2311" max="2311" width="3.33203125" style="47" customWidth="1"/>
    <col min="2312" max="2314" width="3.109375" style="47" customWidth="1"/>
    <col min="2315" max="2315" width="3.6640625" style="47" customWidth="1"/>
    <col min="2316" max="2328" width="3.33203125" style="47" customWidth="1"/>
    <col min="2329" max="2329" width="3" style="47" customWidth="1"/>
    <col min="2330" max="2330" width="3.5546875" style="47" customWidth="1"/>
    <col min="2331" max="2331" width="9" style="47" hidden="1" customWidth="1"/>
    <col min="2332" max="2557" width="9.109375" style="47"/>
    <col min="2558" max="2558" width="2.88671875" style="47" customWidth="1"/>
    <col min="2559" max="2559" width="0.88671875" style="47" customWidth="1"/>
    <col min="2560" max="2561" width="6.33203125" style="47" customWidth="1"/>
    <col min="2562" max="2562" width="5" style="47" customWidth="1"/>
    <col min="2563" max="2563" width="5.6640625" style="47" customWidth="1"/>
    <col min="2564" max="2564" width="3.5546875" style="47" customWidth="1"/>
    <col min="2565" max="2565" width="5" style="47" customWidth="1"/>
    <col min="2566" max="2566" width="3.109375" style="47" customWidth="1"/>
    <col min="2567" max="2567" width="3.33203125" style="47" customWidth="1"/>
    <col min="2568" max="2570" width="3.109375" style="47" customWidth="1"/>
    <col min="2571" max="2571" width="3.6640625" style="47" customWidth="1"/>
    <col min="2572" max="2584" width="3.33203125" style="47" customWidth="1"/>
    <col min="2585" max="2585" width="3" style="47" customWidth="1"/>
    <col min="2586" max="2586" width="3.5546875" style="47" customWidth="1"/>
    <col min="2587" max="2587" width="9" style="47" hidden="1" customWidth="1"/>
    <col min="2588" max="2813" width="9.109375" style="47"/>
    <col min="2814" max="2814" width="2.88671875" style="47" customWidth="1"/>
    <col min="2815" max="2815" width="0.88671875" style="47" customWidth="1"/>
    <col min="2816" max="2817" width="6.33203125" style="47" customWidth="1"/>
    <col min="2818" max="2818" width="5" style="47" customWidth="1"/>
    <col min="2819" max="2819" width="5.6640625" style="47" customWidth="1"/>
    <col min="2820" max="2820" width="3.5546875" style="47" customWidth="1"/>
    <col min="2821" max="2821" width="5" style="47" customWidth="1"/>
    <col min="2822" max="2822" width="3.109375" style="47" customWidth="1"/>
    <col min="2823" max="2823" width="3.33203125" style="47" customWidth="1"/>
    <col min="2824" max="2826" width="3.109375" style="47" customWidth="1"/>
    <col min="2827" max="2827" width="3.6640625" style="47" customWidth="1"/>
    <col min="2828" max="2840" width="3.33203125" style="47" customWidth="1"/>
    <col min="2841" max="2841" width="3" style="47" customWidth="1"/>
    <col min="2842" max="2842" width="3.5546875" style="47" customWidth="1"/>
    <col min="2843" max="2843" width="9" style="47" hidden="1" customWidth="1"/>
    <col min="2844" max="3069" width="9.109375" style="47"/>
    <col min="3070" max="3070" width="2.88671875" style="47" customWidth="1"/>
    <col min="3071" max="3071" width="0.88671875" style="47" customWidth="1"/>
    <col min="3072" max="3073" width="6.33203125" style="47" customWidth="1"/>
    <col min="3074" max="3074" width="5" style="47" customWidth="1"/>
    <col min="3075" max="3075" width="5.6640625" style="47" customWidth="1"/>
    <col min="3076" max="3076" width="3.5546875" style="47" customWidth="1"/>
    <col min="3077" max="3077" width="5" style="47" customWidth="1"/>
    <col min="3078" max="3078" width="3.109375" style="47" customWidth="1"/>
    <col min="3079" max="3079" width="3.33203125" style="47" customWidth="1"/>
    <col min="3080" max="3082" width="3.109375" style="47" customWidth="1"/>
    <col min="3083" max="3083" width="3.6640625" style="47" customWidth="1"/>
    <col min="3084" max="3096" width="3.33203125" style="47" customWidth="1"/>
    <col min="3097" max="3097" width="3" style="47" customWidth="1"/>
    <col min="3098" max="3098" width="3.5546875" style="47" customWidth="1"/>
    <col min="3099" max="3099" width="9" style="47" hidden="1" customWidth="1"/>
    <col min="3100" max="3325" width="9.109375" style="47"/>
    <col min="3326" max="3326" width="2.88671875" style="47" customWidth="1"/>
    <col min="3327" max="3327" width="0.88671875" style="47" customWidth="1"/>
    <col min="3328" max="3329" width="6.33203125" style="47" customWidth="1"/>
    <col min="3330" max="3330" width="5" style="47" customWidth="1"/>
    <col min="3331" max="3331" width="5.6640625" style="47" customWidth="1"/>
    <col min="3332" max="3332" width="3.5546875" style="47" customWidth="1"/>
    <col min="3333" max="3333" width="5" style="47" customWidth="1"/>
    <col min="3334" max="3334" width="3.109375" style="47" customWidth="1"/>
    <col min="3335" max="3335" width="3.33203125" style="47" customWidth="1"/>
    <col min="3336" max="3338" width="3.109375" style="47" customWidth="1"/>
    <col min="3339" max="3339" width="3.6640625" style="47" customWidth="1"/>
    <col min="3340" max="3352" width="3.33203125" style="47" customWidth="1"/>
    <col min="3353" max="3353" width="3" style="47" customWidth="1"/>
    <col min="3354" max="3354" width="3.5546875" style="47" customWidth="1"/>
    <col min="3355" max="3355" width="9" style="47" hidden="1" customWidth="1"/>
    <col min="3356" max="3581" width="9.109375" style="47"/>
    <col min="3582" max="3582" width="2.88671875" style="47" customWidth="1"/>
    <col min="3583" max="3583" width="0.88671875" style="47" customWidth="1"/>
    <col min="3584" max="3585" width="6.33203125" style="47" customWidth="1"/>
    <col min="3586" max="3586" width="5" style="47" customWidth="1"/>
    <col min="3587" max="3587" width="5.6640625" style="47" customWidth="1"/>
    <col min="3588" max="3588" width="3.5546875" style="47" customWidth="1"/>
    <col min="3589" max="3589" width="5" style="47" customWidth="1"/>
    <col min="3590" max="3590" width="3.109375" style="47" customWidth="1"/>
    <col min="3591" max="3591" width="3.33203125" style="47" customWidth="1"/>
    <col min="3592" max="3594" width="3.109375" style="47" customWidth="1"/>
    <col min="3595" max="3595" width="3.6640625" style="47" customWidth="1"/>
    <col min="3596" max="3608" width="3.33203125" style="47" customWidth="1"/>
    <col min="3609" max="3609" width="3" style="47" customWidth="1"/>
    <col min="3610" max="3610" width="3.5546875" style="47" customWidth="1"/>
    <col min="3611" max="3611" width="9" style="47" hidden="1" customWidth="1"/>
    <col min="3612" max="3837" width="9.109375" style="47"/>
    <col min="3838" max="3838" width="2.88671875" style="47" customWidth="1"/>
    <col min="3839" max="3839" width="0.88671875" style="47" customWidth="1"/>
    <col min="3840" max="3841" width="6.33203125" style="47" customWidth="1"/>
    <col min="3842" max="3842" width="5" style="47" customWidth="1"/>
    <col min="3843" max="3843" width="5.6640625" style="47" customWidth="1"/>
    <col min="3844" max="3844" width="3.5546875" style="47" customWidth="1"/>
    <col min="3845" max="3845" width="5" style="47" customWidth="1"/>
    <col min="3846" max="3846" width="3.109375" style="47" customWidth="1"/>
    <col min="3847" max="3847" width="3.33203125" style="47" customWidth="1"/>
    <col min="3848" max="3850" width="3.109375" style="47" customWidth="1"/>
    <col min="3851" max="3851" width="3.6640625" style="47" customWidth="1"/>
    <col min="3852" max="3864" width="3.33203125" style="47" customWidth="1"/>
    <col min="3865" max="3865" width="3" style="47" customWidth="1"/>
    <col min="3866" max="3866" width="3.5546875" style="47" customWidth="1"/>
    <col min="3867" max="3867" width="9" style="47" hidden="1" customWidth="1"/>
    <col min="3868" max="4093" width="9.109375" style="47"/>
    <col min="4094" max="4094" width="2.88671875" style="47" customWidth="1"/>
    <col min="4095" max="4095" width="0.88671875" style="47" customWidth="1"/>
    <col min="4096" max="4097" width="6.33203125" style="47" customWidth="1"/>
    <col min="4098" max="4098" width="5" style="47" customWidth="1"/>
    <col min="4099" max="4099" width="5.6640625" style="47" customWidth="1"/>
    <col min="4100" max="4100" width="3.5546875" style="47" customWidth="1"/>
    <col min="4101" max="4101" width="5" style="47" customWidth="1"/>
    <col min="4102" max="4102" width="3.109375" style="47" customWidth="1"/>
    <col min="4103" max="4103" width="3.33203125" style="47" customWidth="1"/>
    <col min="4104" max="4106" width="3.109375" style="47" customWidth="1"/>
    <col min="4107" max="4107" width="3.6640625" style="47" customWidth="1"/>
    <col min="4108" max="4120" width="3.33203125" style="47" customWidth="1"/>
    <col min="4121" max="4121" width="3" style="47" customWidth="1"/>
    <col min="4122" max="4122" width="3.5546875" style="47" customWidth="1"/>
    <col min="4123" max="4123" width="9" style="47" hidden="1" customWidth="1"/>
    <col min="4124" max="4349" width="9.109375" style="47"/>
    <col min="4350" max="4350" width="2.88671875" style="47" customWidth="1"/>
    <col min="4351" max="4351" width="0.88671875" style="47" customWidth="1"/>
    <col min="4352" max="4353" width="6.33203125" style="47" customWidth="1"/>
    <col min="4354" max="4354" width="5" style="47" customWidth="1"/>
    <col min="4355" max="4355" width="5.6640625" style="47" customWidth="1"/>
    <col min="4356" max="4356" width="3.5546875" style="47" customWidth="1"/>
    <col min="4357" max="4357" width="5" style="47" customWidth="1"/>
    <col min="4358" max="4358" width="3.109375" style="47" customWidth="1"/>
    <col min="4359" max="4359" width="3.33203125" style="47" customWidth="1"/>
    <col min="4360" max="4362" width="3.109375" style="47" customWidth="1"/>
    <col min="4363" max="4363" width="3.6640625" style="47" customWidth="1"/>
    <col min="4364" max="4376" width="3.33203125" style="47" customWidth="1"/>
    <col min="4377" max="4377" width="3" style="47" customWidth="1"/>
    <col min="4378" max="4378" width="3.5546875" style="47" customWidth="1"/>
    <col min="4379" max="4379" width="9" style="47" hidden="1" customWidth="1"/>
    <col min="4380" max="4605" width="9.109375" style="47"/>
    <col min="4606" max="4606" width="2.88671875" style="47" customWidth="1"/>
    <col min="4607" max="4607" width="0.88671875" style="47" customWidth="1"/>
    <col min="4608" max="4609" width="6.33203125" style="47" customWidth="1"/>
    <col min="4610" max="4610" width="5" style="47" customWidth="1"/>
    <col min="4611" max="4611" width="5.6640625" style="47" customWidth="1"/>
    <col min="4612" max="4612" width="3.5546875" style="47" customWidth="1"/>
    <col min="4613" max="4613" width="5" style="47" customWidth="1"/>
    <col min="4614" max="4614" width="3.109375" style="47" customWidth="1"/>
    <col min="4615" max="4615" width="3.33203125" style="47" customWidth="1"/>
    <col min="4616" max="4618" width="3.109375" style="47" customWidth="1"/>
    <col min="4619" max="4619" width="3.6640625" style="47" customWidth="1"/>
    <col min="4620" max="4632" width="3.33203125" style="47" customWidth="1"/>
    <col min="4633" max="4633" width="3" style="47" customWidth="1"/>
    <col min="4634" max="4634" width="3.5546875" style="47" customWidth="1"/>
    <col min="4635" max="4635" width="9" style="47" hidden="1" customWidth="1"/>
    <col min="4636" max="4861" width="9.109375" style="47"/>
    <col min="4862" max="4862" width="2.88671875" style="47" customWidth="1"/>
    <col min="4863" max="4863" width="0.88671875" style="47" customWidth="1"/>
    <col min="4864" max="4865" width="6.33203125" style="47" customWidth="1"/>
    <col min="4866" max="4866" width="5" style="47" customWidth="1"/>
    <col min="4867" max="4867" width="5.6640625" style="47" customWidth="1"/>
    <col min="4868" max="4868" width="3.5546875" style="47" customWidth="1"/>
    <col min="4869" max="4869" width="5" style="47" customWidth="1"/>
    <col min="4870" max="4870" width="3.109375" style="47" customWidth="1"/>
    <col min="4871" max="4871" width="3.33203125" style="47" customWidth="1"/>
    <col min="4872" max="4874" width="3.109375" style="47" customWidth="1"/>
    <col min="4875" max="4875" width="3.6640625" style="47" customWidth="1"/>
    <col min="4876" max="4888" width="3.33203125" style="47" customWidth="1"/>
    <col min="4889" max="4889" width="3" style="47" customWidth="1"/>
    <col min="4890" max="4890" width="3.5546875" style="47" customWidth="1"/>
    <col min="4891" max="4891" width="9" style="47" hidden="1" customWidth="1"/>
    <col min="4892" max="5117" width="9.109375" style="47"/>
    <col min="5118" max="5118" width="2.88671875" style="47" customWidth="1"/>
    <col min="5119" max="5119" width="0.88671875" style="47" customWidth="1"/>
    <col min="5120" max="5121" width="6.33203125" style="47" customWidth="1"/>
    <col min="5122" max="5122" width="5" style="47" customWidth="1"/>
    <col min="5123" max="5123" width="5.6640625" style="47" customWidth="1"/>
    <col min="5124" max="5124" width="3.5546875" style="47" customWidth="1"/>
    <col min="5125" max="5125" width="5" style="47" customWidth="1"/>
    <col min="5126" max="5126" width="3.109375" style="47" customWidth="1"/>
    <col min="5127" max="5127" width="3.33203125" style="47" customWidth="1"/>
    <col min="5128" max="5130" width="3.109375" style="47" customWidth="1"/>
    <col min="5131" max="5131" width="3.6640625" style="47" customWidth="1"/>
    <col min="5132" max="5144" width="3.33203125" style="47" customWidth="1"/>
    <col min="5145" max="5145" width="3" style="47" customWidth="1"/>
    <col min="5146" max="5146" width="3.5546875" style="47" customWidth="1"/>
    <col min="5147" max="5147" width="9" style="47" hidden="1" customWidth="1"/>
    <col min="5148" max="5373" width="9.109375" style="47"/>
    <col min="5374" max="5374" width="2.88671875" style="47" customWidth="1"/>
    <col min="5375" max="5375" width="0.88671875" style="47" customWidth="1"/>
    <col min="5376" max="5377" width="6.33203125" style="47" customWidth="1"/>
    <col min="5378" max="5378" width="5" style="47" customWidth="1"/>
    <col min="5379" max="5379" width="5.6640625" style="47" customWidth="1"/>
    <col min="5380" max="5380" width="3.5546875" style="47" customWidth="1"/>
    <col min="5381" max="5381" width="5" style="47" customWidth="1"/>
    <col min="5382" max="5382" width="3.109375" style="47" customWidth="1"/>
    <col min="5383" max="5383" width="3.33203125" style="47" customWidth="1"/>
    <col min="5384" max="5386" width="3.109375" style="47" customWidth="1"/>
    <col min="5387" max="5387" width="3.6640625" style="47" customWidth="1"/>
    <col min="5388" max="5400" width="3.33203125" style="47" customWidth="1"/>
    <col min="5401" max="5401" width="3" style="47" customWidth="1"/>
    <col min="5402" max="5402" width="3.5546875" style="47" customWidth="1"/>
    <col min="5403" max="5403" width="9" style="47" hidden="1" customWidth="1"/>
    <col min="5404" max="5629" width="9.109375" style="47"/>
    <col min="5630" max="5630" width="2.88671875" style="47" customWidth="1"/>
    <col min="5631" max="5631" width="0.88671875" style="47" customWidth="1"/>
    <col min="5632" max="5633" width="6.33203125" style="47" customWidth="1"/>
    <col min="5634" max="5634" width="5" style="47" customWidth="1"/>
    <col min="5635" max="5635" width="5.6640625" style="47" customWidth="1"/>
    <col min="5636" max="5636" width="3.5546875" style="47" customWidth="1"/>
    <col min="5637" max="5637" width="5" style="47" customWidth="1"/>
    <col min="5638" max="5638" width="3.109375" style="47" customWidth="1"/>
    <col min="5639" max="5639" width="3.33203125" style="47" customWidth="1"/>
    <col min="5640" max="5642" width="3.109375" style="47" customWidth="1"/>
    <col min="5643" max="5643" width="3.6640625" style="47" customWidth="1"/>
    <col min="5644" max="5656" width="3.33203125" style="47" customWidth="1"/>
    <col min="5657" max="5657" width="3" style="47" customWidth="1"/>
    <col min="5658" max="5658" width="3.5546875" style="47" customWidth="1"/>
    <col min="5659" max="5659" width="9" style="47" hidden="1" customWidth="1"/>
    <col min="5660" max="5885" width="9.109375" style="47"/>
    <col min="5886" max="5886" width="2.88671875" style="47" customWidth="1"/>
    <col min="5887" max="5887" width="0.88671875" style="47" customWidth="1"/>
    <col min="5888" max="5889" width="6.33203125" style="47" customWidth="1"/>
    <col min="5890" max="5890" width="5" style="47" customWidth="1"/>
    <col min="5891" max="5891" width="5.6640625" style="47" customWidth="1"/>
    <col min="5892" max="5892" width="3.5546875" style="47" customWidth="1"/>
    <col min="5893" max="5893" width="5" style="47" customWidth="1"/>
    <col min="5894" max="5894" width="3.109375" style="47" customWidth="1"/>
    <col min="5895" max="5895" width="3.33203125" style="47" customWidth="1"/>
    <col min="5896" max="5898" width="3.109375" style="47" customWidth="1"/>
    <col min="5899" max="5899" width="3.6640625" style="47" customWidth="1"/>
    <col min="5900" max="5912" width="3.33203125" style="47" customWidth="1"/>
    <col min="5913" max="5913" width="3" style="47" customWidth="1"/>
    <col min="5914" max="5914" width="3.5546875" style="47" customWidth="1"/>
    <col min="5915" max="5915" width="9" style="47" hidden="1" customWidth="1"/>
    <col min="5916" max="6141" width="9.109375" style="47"/>
    <col min="6142" max="6142" width="2.88671875" style="47" customWidth="1"/>
    <col min="6143" max="6143" width="0.88671875" style="47" customWidth="1"/>
    <col min="6144" max="6145" width="6.33203125" style="47" customWidth="1"/>
    <col min="6146" max="6146" width="5" style="47" customWidth="1"/>
    <col min="6147" max="6147" width="5.6640625" style="47" customWidth="1"/>
    <col min="6148" max="6148" width="3.5546875" style="47" customWidth="1"/>
    <col min="6149" max="6149" width="5" style="47" customWidth="1"/>
    <col min="6150" max="6150" width="3.109375" style="47" customWidth="1"/>
    <col min="6151" max="6151" width="3.33203125" style="47" customWidth="1"/>
    <col min="6152" max="6154" width="3.109375" style="47" customWidth="1"/>
    <col min="6155" max="6155" width="3.6640625" style="47" customWidth="1"/>
    <col min="6156" max="6168" width="3.33203125" style="47" customWidth="1"/>
    <col min="6169" max="6169" width="3" style="47" customWidth="1"/>
    <col min="6170" max="6170" width="3.5546875" style="47" customWidth="1"/>
    <col min="6171" max="6171" width="9" style="47" hidden="1" customWidth="1"/>
    <col min="6172" max="6397" width="9.109375" style="47"/>
    <col min="6398" max="6398" width="2.88671875" style="47" customWidth="1"/>
    <col min="6399" max="6399" width="0.88671875" style="47" customWidth="1"/>
    <col min="6400" max="6401" width="6.33203125" style="47" customWidth="1"/>
    <col min="6402" max="6402" width="5" style="47" customWidth="1"/>
    <col min="6403" max="6403" width="5.6640625" style="47" customWidth="1"/>
    <col min="6404" max="6404" width="3.5546875" style="47" customWidth="1"/>
    <col min="6405" max="6405" width="5" style="47" customWidth="1"/>
    <col min="6406" max="6406" width="3.109375" style="47" customWidth="1"/>
    <col min="6407" max="6407" width="3.33203125" style="47" customWidth="1"/>
    <col min="6408" max="6410" width="3.109375" style="47" customWidth="1"/>
    <col min="6411" max="6411" width="3.6640625" style="47" customWidth="1"/>
    <col min="6412" max="6424" width="3.33203125" style="47" customWidth="1"/>
    <col min="6425" max="6425" width="3" style="47" customWidth="1"/>
    <col min="6426" max="6426" width="3.5546875" style="47" customWidth="1"/>
    <col min="6427" max="6427" width="9" style="47" hidden="1" customWidth="1"/>
    <col min="6428" max="6653" width="9.109375" style="47"/>
    <col min="6654" max="6654" width="2.88671875" style="47" customWidth="1"/>
    <col min="6655" max="6655" width="0.88671875" style="47" customWidth="1"/>
    <col min="6656" max="6657" width="6.33203125" style="47" customWidth="1"/>
    <col min="6658" max="6658" width="5" style="47" customWidth="1"/>
    <col min="6659" max="6659" width="5.6640625" style="47" customWidth="1"/>
    <col min="6660" max="6660" width="3.5546875" style="47" customWidth="1"/>
    <col min="6661" max="6661" width="5" style="47" customWidth="1"/>
    <col min="6662" max="6662" width="3.109375" style="47" customWidth="1"/>
    <col min="6663" max="6663" width="3.33203125" style="47" customWidth="1"/>
    <col min="6664" max="6666" width="3.109375" style="47" customWidth="1"/>
    <col min="6667" max="6667" width="3.6640625" style="47" customWidth="1"/>
    <col min="6668" max="6680" width="3.33203125" style="47" customWidth="1"/>
    <col min="6681" max="6681" width="3" style="47" customWidth="1"/>
    <col min="6682" max="6682" width="3.5546875" style="47" customWidth="1"/>
    <col min="6683" max="6683" width="9" style="47" hidden="1" customWidth="1"/>
    <col min="6684" max="6909" width="9.109375" style="47"/>
    <col min="6910" max="6910" width="2.88671875" style="47" customWidth="1"/>
    <col min="6911" max="6911" width="0.88671875" style="47" customWidth="1"/>
    <col min="6912" max="6913" width="6.33203125" style="47" customWidth="1"/>
    <col min="6914" max="6914" width="5" style="47" customWidth="1"/>
    <col min="6915" max="6915" width="5.6640625" style="47" customWidth="1"/>
    <col min="6916" max="6916" width="3.5546875" style="47" customWidth="1"/>
    <col min="6917" max="6917" width="5" style="47" customWidth="1"/>
    <col min="6918" max="6918" width="3.109375" style="47" customWidth="1"/>
    <col min="6919" max="6919" width="3.33203125" style="47" customWidth="1"/>
    <col min="6920" max="6922" width="3.109375" style="47" customWidth="1"/>
    <col min="6923" max="6923" width="3.6640625" style="47" customWidth="1"/>
    <col min="6924" max="6936" width="3.33203125" style="47" customWidth="1"/>
    <col min="6937" max="6937" width="3" style="47" customWidth="1"/>
    <col min="6938" max="6938" width="3.5546875" style="47" customWidth="1"/>
    <col min="6939" max="6939" width="9" style="47" hidden="1" customWidth="1"/>
    <col min="6940" max="7165" width="9.109375" style="47"/>
    <col min="7166" max="7166" width="2.88671875" style="47" customWidth="1"/>
    <col min="7167" max="7167" width="0.88671875" style="47" customWidth="1"/>
    <col min="7168" max="7169" width="6.33203125" style="47" customWidth="1"/>
    <col min="7170" max="7170" width="5" style="47" customWidth="1"/>
    <col min="7171" max="7171" width="5.6640625" style="47" customWidth="1"/>
    <col min="7172" max="7172" width="3.5546875" style="47" customWidth="1"/>
    <col min="7173" max="7173" width="5" style="47" customWidth="1"/>
    <col min="7174" max="7174" width="3.109375" style="47" customWidth="1"/>
    <col min="7175" max="7175" width="3.33203125" style="47" customWidth="1"/>
    <col min="7176" max="7178" width="3.109375" style="47" customWidth="1"/>
    <col min="7179" max="7179" width="3.6640625" style="47" customWidth="1"/>
    <col min="7180" max="7192" width="3.33203125" style="47" customWidth="1"/>
    <col min="7193" max="7193" width="3" style="47" customWidth="1"/>
    <col min="7194" max="7194" width="3.5546875" style="47" customWidth="1"/>
    <col min="7195" max="7195" width="9" style="47" hidden="1" customWidth="1"/>
    <col min="7196" max="7421" width="9.109375" style="47"/>
    <col min="7422" max="7422" width="2.88671875" style="47" customWidth="1"/>
    <col min="7423" max="7423" width="0.88671875" style="47" customWidth="1"/>
    <col min="7424" max="7425" width="6.33203125" style="47" customWidth="1"/>
    <col min="7426" max="7426" width="5" style="47" customWidth="1"/>
    <col min="7427" max="7427" width="5.6640625" style="47" customWidth="1"/>
    <col min="7428" max="7428" width="3.5546875" style="47" customWidth="1"/>
    <col min="7429" max="7429" width="5" style="47" customWidth="1"/>
    <col min="7430" max="7430" width="3.109375" style="47" customWidth="1"/>
    <col min="7431" max="7431" width="3.33203125" style="47" customWidth="1"/>
    <col min="7432" max="7434" width="3.109375" style="47" customWidth="1"/>
    <col min="7435" max="7435" width="3.6640625" style="47" customWidth="1"/>
    <col min="7436" max="7448" width="3.33203125" style="47" customWidth="1"/>
    <col min="7449" max="7449" width="3" style="47" customWidth="1"/>
    <col min="7450" max="7450" width="3.5546875" style="47" customWidth="1"/>
    <col min="7451" max="7451" width="9" style="47" hidden="1" customWidth="1"/>
    <col min="7452" max="7677" width="9.109375" style="47"/>
    <col min="7678" max="7678" width="2.88671875" style="47" customWidth="1"/>
    <col min="7679" max="7679" width="0.88671875" style="47" customWidth="1"/>
    <col min="7680" max="7681" width="6.33203125" style="47" customWidth="1"/>
    <col min="7682" max="7682" width="5" style="47" customWidth="1"/>
    <col min="7683" max="7683" width="5.6640625" style="47" customWidth="1"/>
    <col min="7684" max="7684" width="3.5546875" style="47" customWidth="1"/>
    <col min="7685" max="7685" width="5" style="47" customWidth="1"/>
    <col min="7686" max="7686" width="3.109375" style="47" customWidth="1"/>
    <col min="7687" max="7687" width="3.33203125" style="47" customWidth="1"/>
    <col min="7688" max="7690" width="3.109375" style="47" customWidth="1"/>
    <col min="7691" max="7691" width="3.6640625" style="47" customWidth="1"/>
    <col min="7692" max="7704" width="3.33203125" style="47" customWidth="1"/>
    <col min="7705" max="7705" width="3" style="47" customWidth="1"/>
    <col min="7706" max="7706" width="3.5546875" style="47" customWidth="1"/>
    <col min="7707" max="7707" width="9" style="47" hidden="1" customWidth="1"/>
    <col min="7708" max="7933" width="9.109375" style="47"/>
    <col min="7934" max="7934" width="2.88671875" style="47" customWidth="1"/>
    <col min="7935" max="7935" width="0.88671875" style="47" customWidth="1"/>
    <col min="7936" max="7937" width="6.33203125" style="47" customWidth="1"/>
    <col min="7938" max="7938" width="5" style="47" customWidth="1"/>
    <col min="7939" max="7939" width="5.6640625" style="47" customWidth="1"/>
    <col min="7940" max="7940" width="3.5546875" style="47" customWidth="1"/>
    <col min="7941" max="7941" width="5" style="47" customWidth="1"/>
    <col min="7942" max="7942" width="3.109375" style="47" customWidth="1"/>
    <col min="7943" max="7943" width="3.33203125" style="47" customWidth="1"/>
    <col min="7944" max="7946" width="3.109375" style="47" customWidth="1"/>
    <col min="7947" max="7947" width="3.6640625" style="47" customWidth="1"/>
    <col min="7948" max="7960" width="3.33203125" style="47" customWidth="1"/>
    <col min="7961" max="7961" width="3" style="47" customWidth="1"/>
    <col min="7962" max="7962" width="3.5546875" style="47" customWidth="1"/>
    <col min="7963" max="7963" width="9" style="47" hidden="1" customWidth="1"/>
    <col min="7964" max="8189" width="9.109375" style="47"/>
    <col min="8190" max="8190" width="2.88671875" style="47" customWidth="1"/>
    <col min="8191" max="8191" width="0.88671875" style="47" customWidth="1"/>
    <col min="8192" max="8193" width="6.33203125" style="47" customWidth="1"/>
    <col min="8194" max="8194" width="5" style="47" customWidth="1"/>
    <col min="8195" max="8195" width="5.6640625" style="47" customWidth="1"/>
    <col min="8196" max="8196" width="3.5546875" style="47" customWidth="1"/>
    <col min="8197" max="8197" width="5" style="47" customWidth="1"/>
    <col min="8198" max="8198" width="3.109375" style="47" customWidth="1"/>
    <col min="8199" max="8199" width="3.33203125" style="47" customWidth="1"/>
    <col min="8200" max="8202" width="3.109375" style="47" customWidth="1"/>
    <col min="8203" max="8203" width="3.6640625" style="47" customWidth="1"/>
    <col min="8204" max="8216" width="3.33203125" style="47" customWidth="1"/>
    <col min="8217" max="8217" width="3" style="47" customWidth="1"/>
    <col min="8218" max="8218" width="3.5546875" style="47" customWidth="1"/>
    <col min="8219" max="8219" width="9" style="47" hidden="1" customWidth="1"/>
    <col min="8220" max="8445" width="9.109375" style="47"/>
    <col min="8446" max="8446" width="2.88671875" style="47" customWidth="1"/>
    <col min="8447" max="8447" width="0.88671875" style="47" customWidth="1"/>
    <col min="8448" max="8449" width="6.33203125" style="47" customWidth="1"/>
    <col min="8450" max="8450" width="5" style="47" customWidth="1"/>
    <col min="8451" max="8451" width="5.6640625" style="47" customWidth="1"/>
    <col min="8452" max="8452" width="3.5546875" style="47" customWidth="1"/>
    <col min="8453" max="8453" width="5" style="47" customWidth="1"/>
    <col min="8454" max="8454" width="3.109375" style="47" customWidth="1"/>
    <col min="8455" max="8455" width="3.33203125" style="47" customWidth="1"/>
    <col min="8456" max="8458" width="3.109375" style="47" customWidth="1"/>
    <col min="8459" max="8459" width="3.6640625" style="47" customWidth="1"/>
    <col min="8460" max="8472" width="3.33203125" style="47" customWidth="1"/>
    <col min="8473" max="8473" width="3" style="47" customWidth="1"/>
    <col min="8474" max="8474" width="3.5546875" style="47" customWidth="1"/>
    <col min="8475" max="8475" width="9" style="47" hidden="1" customWidth="1"/>
    <col min="8476" max="8701" width="9.109375" style="47"/>
    <col min="8702" max="8702" width="2.88671875" style="47" customWidth="1"/>
    <col min="8703" max="8703" width="0.88671875" style="47" customWidth="1"/>
    <col min="8704" max="8705" width="6.33203125" style="47" customWidth="1"/>
    <col min="8706" max="8706" width="5" style="47" customWidth="1"/>
    <col min="8707" max="8707" width="5.6640625" style="47" customWidth="1"/>
    <col min="8708" max="8708" width="3.5546875" style="47" customWidth="1"/>
    <col min="8709" max="8709" width="5" style="47" customWidth="1"/>
    <col min="8710" max="8710" width="3.109375" style="47" customWidth="1"/>
    <col min="8711" max="8711" width="3.33203125" style="47" customWidth="1"/>
    <col min="8712" max="8714" width="3.109375" style="47" customWidth="1"/>
    <col min="8715" max="8715" width="3.6640625" style="47" customWidth="1"/>
    <col min="8716" max="8728" width="3.33203125" style="47" customWidth="1"/>
    <col min="8729" max="8729" width="3" style="47" customWidth="1"/>
    <col min="8730" max="8730" width="3.5546875" style="47" customWidth="1"/>
    <col min="8731" max="8731" width="9" style="47" hidden="1" customWidth="1"/>
    <col min="8732" max="8957" width="9.109375" style="47"/>
    <col min="8958" max="8958" width="2.88671875" style="47" customWidth="1"/>
    <col min="8959" max="8959" width="0.88671875" style="47" customWidth="1"/>
    <col min="8960" max="8961" width="6.33203125" style="47" customWidth="1"/>
    <col min="8962" max="8962" width="5" style="47" customWidth="1"/>
    <col min="8963" max="8963" width="5.6640625" style="47" customWidth="1"/>
    <col min="8964" max="8964" width="3.5546875" style="47" customWidth="1"/>
    <col min="8965" max="8965" width="5" style="47" customWidth="1"/>
    <col min="8966" max="8966" width="3.109375" style="47" customWidth="1"/>
    <col min="8967" max="8967" width="3.33203125" style="47" customWidth="1"/>
    <col min="8968" max="8970" width="3.109375" style="47" customWidth="1"/>
    <col min="8971" max="8971" width="3.6640625" style="47" customWidth="1"/>
    <col min="8972" max="8984" width="3.33203125" style="47" customWidth="1"/>
    <col min="8985" max="8985" width="3" style="47" customWidth="1"/>
    <col min="8986" max="8986" width="3.5546875" style="47" customWidth="1"/>
    <col min="8987" max="8987" width="9" style="47" hidden="1" customWidth="1"/>
    <col min="8988" max="9213" width="9.109375" style="47"/>
    <col min="9214" max="9214" width="2.88671875" style="47" customWidth="1"/>
    <col min="9215" max="9215" width="0.88671875" style="47" customWidth="1"/>
    <col min="9216" max="9217" width="6.33203125" style="47" customWidth="1"/>
    <col min="9218" max="9218" width="5" style="47" customWidth="1"/>
    <col min="9219" max="9219" width="5.6640625" style="47" customWidth="1"/>
    <col min="9220" max="9220" width="3.5546875" style="47" customWidth="1"/>
    <col min="9221" max="9221" width="5" style="47" customWidth="1"/>
    <col min="9222" max="9222" width="3.109375" style="47" customWidth="1"/>
    <col min="9223" max="9223" width="3.33203125" style="47" customWidth="1"/>
    <col min="9224" max="9226" width="3.109375" style="47" customWidth="1"/>
    <col min="9227" max="9227" width="3.6640625" style="47" customWidth="1"/>
    <col min="9228" max="9240" width="3.33203125" style="47" customWidth="1"/>
    <col min="9241" max="9241" width="3" style="47" customWidth="1"/>
    <col min="9242" max="9242" width="3.5546875" style="47" customWidth="1"/>
    <col min="9243" max="9243" width="9" style="47" hidden="1" customWidth="1"/>
    <col min="9244" max="9469" width="9.109375" style="47"/>
    <col min="9470" max="9470" width="2.88671875" style="47" customWidth="1"/>
    <col min="9471" max="9471" width="0.88671875" style="47" customWidth="1"/>
    <col min="9472" max="9473" width="6.33203125" style="47" customWidth="1"/>
    <col min="9474" max="9474" width="5" style="47" customWidth="1"/>
    <col min="9475" max="9475" width="5.6640625" style="47" customWidth="1"/>
    <col min="9476" max="9476" width="3.5546875" style="47" customWidth="1"/>
    <col min="9477" max="9477" width="5" style="47" customWidth="1"/>
    <col min="9478" max="9478" width="3.109375" style="47" customWidth="1"/>
    <col min="9479" max="9479" width="3.33203125" style="47" customWidth="1"/>
    <col min="9480" max="9482" width="3.109375" style="47" customWidth="1"/>
    <col min="9483" max="9483" width="3.6640625" style="47" customWidth="1"/>
    <col min="9484" max="9496" width="3.33203125" style="47" customWidth="1"/>
    <col min="9497" max="9497" width="3" style="47" customWidth="1"/>
    <col min="9498" max="9498" width="3.5546875" style="47" customWidth="1"/>
    <col min="9499" max="9499" width="9" style="47" hidden="1" customWidth="1"/>
    <col min="9500" max="9725" width="9.109375" style="47"/>
    <col min="9726" max="9726" width="2.88671875" style="47" customWidth="1"/>
    <col min="9727" max="9727" width="0.88671875" style="47" customWidth="1"/>
    <col min="9728" max="9729" width="6.33203125" style="47" customWidth="1"/>
    <col min="9730" max="9730" width="5" style="47" customWidth="1"/>
    <col min="9731" max="9731" width="5.6640625" style="47" customWidth="1"/>
    <col min="9732" max="9732" width="3.5546875" style="47" customWidth="1"/>
    <col min="9733" max="9733" width="5" style="47" customWidth="1"/>
    <col min="9734" max="9734" width="3.109375" style="47" customWidth="1"/>
    <col min="9735" max="9735" width="3.33203125" style="47" customWidth="1"/>
    <col min="9736" max="9738" width="3.109375" style="47" customWidth="1"/>
    <col min="9739" max="9739" width="3.6640625" style="47" customWidth="1"/>
    <col min="9740" max="9752" width="3.33203125" style="47" customWidth="1"/>
    <col min="9753" max="9753" width="3" style="47" customWidth="1"/>
    <col min="9754" max="9754" width="3.5546875" style="47" customWidth="1"/>
    <col min="9755" max="9755" width="9" style="47" hidden="1" customWidth="1"/>
    <col min="9756" max="9981" width="9.109375" style="47"/>
    <col min="9982" max="9982" width="2.88671875" style="47" customWidth="1"/>
    <col min="9983" max="9983" width="0.88671875" style="47" customWidth="1"/>
    <col min="9984" max="9985" width="6.33203125" style="47" customWidth="1"/>
    <col min="9986" max="9986" width="5" style="47" customWidth="1"/>
    <col min="9987" max="9987" width="5.6640625" style="47" customWidth="1"/>
    <col min="9988" max="9988" width="3.5546875" style="47" customWidth="1"/>
    <col min="9989" max="9989" width="5" style="47" customWidth="1"/>
    <col min="9990" max="9990" width="3.109375" style="47" customWidth="1"/>
    <col min="9991" max="9991" width="3.33203125" style="47" customWidth="1"/>
    <col min="9992" max="9994" width="3.109375" style="47" customWidth="1"/>
    <col min="9995" max="9995" width="3.6640625" style="47" customWidth="1"/>
    <col min="9996" max="10008" width="3.33203125" style="47" customWidth="1"/>
    <col min="10009" max="10009" width="3" style="47" customWidth="1"/>
    <col min="10010" max="10010" width="3.5546875" style="47" customWidth="1"/>
    <col min="10011" max="10011" width="9" style="47" hidden="1" customWidth="1"/>
    <col min="10012" max="10237" width="9.109375" style="47"/>
    <col min="10238" max="10238" width="2.88671875" style="47" customWidth="1"/>
    <col min="10239" max="10239" width="0.88671875" style="47" customWidth="1"/>
    <col min="10240" max="10241" width="6.33203125" style="47" customWidth="1"/>
    <col min="10242" max="10242" width="5" style="47" customWidth="1"/>
    <col min="10243" max="10243" width="5.6640625" style="47" customWidth="1"/>
    <col min="10244" max="10244" width="3.5546875" style="47" customWidth="1"/>
    <col min="10245" max="10245" width="5" style="47" customWidth="1"/>
    <col min="10246" max="10246" width="3.109375" style="47" customWidth="1"/>
    <col min="10247" max="10247" width="3.33203125" style="47" customWidth="1"/>
    <col min="10248" max="10250" width="3.109375" style="47" customWidth="1"/>
    <col min="10251" max="10251" width="3.6640625" style="47" customWidth="1"/>
    <col min="10252" max="10264" width="3.33203125" style="47" customWidth="1"/>
    <col min="10265" max="10265" width="3" style="47" customWidth="1"/>
    <col min="10266" max="10266" width="3.5546875" style="47" customWidth="1"/>
    <col min="10267" max="10267" width="9" style="47" hidden="1" customWidth="1"/>
    <col min="10268" max="10493" width="9.109375" style="47"/>
    <col min="10494" max="10494" width="2.88671875" style="47" customWidth="1"/>
    <col min="10495" max="10495" width="0.88671875" style="47" customWidth="1"/>
    <col min="10496" max="10497" width="6.33203125" style="47" customWidth="1"/>
    <col min="10498" max="10498" width="5" style="47" customWidth="1"/>
    <col min="10499" max="10499" width="5.6640625" style="47" customWidth="1"/>
    <col min="10500" max="10500" width="3.5546875" style="47" customWidth="1"/>
    <col min="10501" max="10501" width="5" style="47" customWidth="1"/>
    <col min="10502" max="10502" width="3.109375" style="47" customWidth="1"/>
    <col min="10503" max="10503" width="3.33203125" style="47" customWidth="1"/>
    <col min="10504" max="10506" width="3.109375" style="47" customWidth="1"/>
    <col min="10507" max="10507" width="3.6640625" style="47" customWidth="1"/>
    <col min="10508" max="10520" width="3.33203125" style="47" customWidth="1"/>
    <col min="10521" max="10521" width="3" style="47" customWidth="1"/>
    <col min="10522" max="10522" width="3.5546875" style="47" customWidth="1"/>
    <col min="10523" max="10523" width="9" style="47" hidden="1" customWidth="1"/>
    <col min="10524" max="10749" width="9.109375" style="47"/>
    <col min="10750" max="10750" width="2.88671875" style="47" customWidth="1"/>
    <col min="10751" max="10751" width="0.88671875" style="47" customWidth="1"/>
    <col min="10752" max="10753" width="6.33203125" style="47" customWidth="1"/>
    <col min="10754" max="10754" width="5" style="47" customWidth="1"/>
    <col min="10755" max="10755" width="5.6640625" style="47" customWidth="1"/>
    <col min="10756" max="10756" width="3.5546875" style="47" customWidth="1"/>
    <col min="10757" max="10757" width="5" style="47" customWidth="1"/>
    <col min="10758" max="10758" width="3.109375" style="47" customWidth="1"/>
    <col min="10759" max="10759" width="3.33203125" style="47" customWidth="1"/>
    <col min="10760" max="10762" width="3.109375" style="47" customWidth="1"/>
    <col min="10763" max="10763" width="3.6640625" style="47" customWidth="1"/>
    <col min="10764" max="10776" width="3.33203125" style="47" customWidth="1"/>
    <col min="10777" max="10777" width="3" style="47" customWidth="1"/>
    <col min="10778" max="10778" width="3.5546875" style="47" customWidth="1"/>
    <col min="10779" max="10779" width="9" style="47" hidden="1" customWidth="1"/>
    <col min="10780" max="11005" width="9.109375" style="47"/>
    <col min="11006" max="11006" width="2.88671875" style="47" customWidth="1"/>
    <col min="11007" max="11007" width="0.88671875" style="47" customWidth="1"/>
    <col min="11008" max="11009" width="6.33203125" style="47" customWidth="1"/>
    <col min="11010" max="11010" width="5" style="47" customWidth="1"/>
    <col min="11011" max="11011" width="5.6640625" style="47" customWidth="1"/>
    <col min="11012" max="11012" width="3.5546875" style="47" customWidth="1"/>
    <col min="11013" max="11013" width="5" style="47" customWidth="1"/>
    <col min="11014" max="11014" width="3.109375" style="47" customWidth="1"/>
    <col min="11015" max="11015" width="3.33203125" style="47" customWidth="1"/>
    <col min="11016" max="11018" width="3.109375" style="47" customWidth="1"/>
    <col min="11019" max="11019" width="3.6640625" style="47" customWidth="1"/>
    <col min="11020" max="11032" width="3.33203125" style="47" customWidth="1"/>
    <col min="11033" max="11033" width="3" style="47" customWidth="1"/>
    <col min="11034" max="11034" width="3.5546875" style="47" customWidth="1"/>
    <col min="11035" max="11035" width="9" style="47" hidden="1" customWidth="1"/>
    <col min="11036" max="11261" width="9.109375" style="47"/>
    <col min="11262" max="11262" width="2.88671875" style="47" customWidth="1"/>
    <col min="11263" max="11263" width="0.88671875" style="47" customWidth="1"/>
    <col min="11264" max="11265" width="6.33203125" style="47" customWidth="1"/>
    <col min="11266" max="11266" width="5" style="47" customWidth="1"/>
    <col min="11267" max="11267" width="5.6640625" style="47" customWidth="1"/>
    <col min="11268" max="11268" width="3.5546875" style="47" customWidth="1"/>
    <col min="11269" max="11269" width="5" style="47" customWidth="1"/>
    <col min="11270" max="11270" width="3.109375" style="47" customWidth="1"/>
    <col min="11271" max="11271" width="3.33203125" style="47" customWidth="1"/>
    <col min="11272" max="11274" width="3.109375" style="47" customWidth="1"/>
    <col min="11275" max="11275" width="3.6640625" style="47" customWidth="1"/>
    <col min="11276" max="11288" width="3.33203125" style="47" customWidth="1"/>
    <col min="11289" max="11289" width="3" style="47" customWidth="1"/>
    <col min="11290" max="11290" width="3.5546875" style="47" customWidth="1"/>
    <col min="11291" max="11291" width="9" style="47" hidden="1" customWidth="1"/>
    <col min="11292" max="11517" width="9.109375" style="47"/>
    <col min="11518" max="11518" width="2.88671875" style="47" customWidth="1"/>
    <col min="11519" max="11519" width="0.88671875" style="47" customWidth="1"/>
    <col min="11520" max="11521" width="6.33203125" style="47" customWidth="1"/>
    <col min="11522" max="11522" width="5" style="47" customWidth="1"/>
    <col min="11523" max="11523" width="5.6640625" style="47" customWidth="1"/>
    <col min="11524" max="11524" width="3.5546875" style="47" customWidth="1"/>
    <col min="11525" max="11525" width="5" style="47" customWidth="1"/>
    <col min="11526" max="11526" width="3.109375" style="47" customWidth="1"/>
    <col min="11527" max="11527" width="3.33203125" style="47" customWidth="1"/>
    <col min="11528" max="11530" width="3.109375" style="47" customWidth="1"/>
    <col min="11531" max="11531" width="3.6640625" style="47" customWidth="1"/>
    <col min="11532" max="11544" width="3.33203125" style="47" customWidth="1"/>
    <col min="11545" max="11545" width="3" style="47" customWidth="1"/>
    <col min="11546" max="11546" width="3.5546875" style="47" customWidth="1"/>
    <col min="11547" max="11547" width="9" style="47" hidden="1" customWidth="1"/>
    <col min="11548" max="11773" width="9.109375" style="47"/>
    <col min="11774" max="11774" width="2.88671875" style="47" customWidth="1"/>
    <col min="11775" max="11775" width="0.88671875" style="47" customWidth="1"/>
    <col min="11776" max="11777" width="6.33203125" style="47" customWidth="1"/>
    <col min="11778" max="11778" width="5" style="47" customWidth="1"/>
    <col min="11779" max="11779" width="5.6640625" style="47" customWidth="1"/>
    <col min="11780" max="11780" width="3.5546875" style="47" customWidth="1"/>
    <col min="11781" max="11781" width="5" style="47" customWidth="1"/>
    <col min="11782" max="11782" width="3.109375" style="47" customWidth="1"/>
    <col min="11783" max="11783" width="3.33203125" style="47" customWidth="1"/>
    <col min="11784" max="11786" width="3.109375" style="47" customWidth="1"/>
    <col min="11787" max="11787" width="3.6640625" style="47" customWidth="1"/>
    <col min="11788" max="11800" width="3.33203125" style="47" customWidth="1"/>
    <col min="11801" max="11801" width="3" style="47" customWidth="1"/>
    <col min="11802" max="11802" width="3.5546875" style="47" customWidth="1"/>
    <col min="11803" max="11803" width="9" style="47" hidden="1" customWidth="1"/>
    <col min="11804" max="12029" width="9.109375" style="47"/>
    <col min="12030" max="12030" width="2.88671875" style="47" customWidth="1"/>
    <col min="12031" max="12031" width="0.88671875" style="47" customWidth="1"/>
    <col min="12032" max="12033" width="6.33203125" style="47" customWidth="1"/>
    <col min="12034" max="12034" width="5" style="47" customWidth="1"/>
    <col min="12035" max="12035" width="5.6640625" style="47" customWidth="1"/>
    <col min="12036" max="12036" width="3.5546875" style="47" customWidth="1"/>
    <col min="12037" max="12037" width="5" style="47" customWidth="1"/>
    <col min="12038" max="12038" width="3.109375" style="47" customWidth="1"/>
    <col min="12039" max="12039" width="3.33203125" style="47" customWidth="1"/>
    <col min="12040" max="12042" width="3.109375" style="47" customWidth="1"/>
    <col min="12043" max="12043" width="3.6640625" style="47" customWidth="1"/>
    <col min="12044" max="12056" width="3.33203125" style="47" customWidth="1"/>
    <col min="12057" max="12057" width="3" style="47" customWidth="1"/>
    <col min="12058" max="12058" width="3.5546875" style="47" customWidth="1"/>
    <col min="12059" max="12059" width="9" style="47" hidden="1" customWidth="1"/>
    <col min="12060" max="12285" width="9.109375" style="47"/>
    <col min="12286" max="12286" width="2.88671875" style="47" customWidth="1"/>
    <col min="12287" max="12287" width="0.88671875" style="47" customWidth="1"/>
    <col min="12288" max="12289" width="6.33203125" style="47" customWidth="1"/>
    <col min="12290" max="12290" width="5" style="47" customWidth="1"/>
    <col min="12291" max="12291" width="5.6640625" style="47" customWidth="1"/>
    <col min="12292" max="12292" width="3.5546875" style="47" customWidth="1"/>
    <col min="12293" max="12293" width="5" style="47" customWidth="1"/>
    <col min="12294" max="12294" width="3.109375" style="47" customWidth="1"/>
    <col min="12295" max="12295" width="3.33203125" style="47" customWidth="1"/>
    <col min="12296" max="12298" width="3.109375" style="47" customWidth="1"/>
    <col min="12299" max="12299" width="3.6640625" style="47" customWidth="1"/>
    <col min="12300" max="12312" width="3.33203125" style="47" customWidth="1"/>
    <col min="12313" max="12313" width="3" style="47" customWidth="1"/>
    <col min="12314" max="12314" width="3.5546875" style="47" customWidth="1"/>
    <col min="12315" max="12315" width="9" style="47" hidden="1" customWidth="1"/>
    <col min="12316" max="12541" width="9.109375" style="47"/>
    <col min="12542" max="12542" width="2.88671875" style="47" customWidth="1"/>
    <col min="12543" max="12543" width="0.88671875" style="47" customWidth="1"/>
    <col min="12544" max="12545" width="6.33203125" style="47" customWidth="1"/>
    <col min="12546" max="12546" width="5" style="47" customWidth="1"/>
    <col min="12547" max="12547" width="5.6640625" style="47" customWidth="1"/>
    <col min="12548" max="12548" width="3.5546875" style="47" customWidth="1"/>
    <col min="12549" max="12549" width="5" style="47" customWidth="1"/>
    <col min="12550" max="12550" width="3.109375" style="47" customWidth="1"/>
    <col min="12551" max="12551" width="3.33203125" style="47" customWidth="1"/>
    <col min="12552" max="12554" width="3.109375" style="47" customWidth="1"/>
    <col min="12555" max="12555" width="3.6640625" style="47" customWidth="1"/>
    <col min="12556" max="12568" width="3.33203125" style="47" customWidth="1"/>
    <col min="12569" max="12569" width="3" style="47" customWidth="1"/>
    <col min="12570" max="12570" width="3.5546875" style="47" customWidth="1"/>
    <col min="12571" max="12571" width="9" style="47" hidden="1" customWidth="1"/>
    <col min="12572" max="12797" width="9.109375" style="47"/>
    <col min="12798" max="12798" width="2.88671875" style="47" customWidth="1"/>
    <col min="12799" max="12799" width="0.88671875" style="47" customWidth="1"/>
    <col min="12800" max="12801" width="6.33203125" style="47" customWidth="1"/>
    <col min="12802" max="12802" width="5" style="47" customWidth="1"/>
    <col min="12803" max="12803" width="5.6640625" style="47" customWidth="1"/>
    <col min="12804" max="12804" width="3.5546875" style="47" customWidth="1"/>
    <col min="12805" max="12805" width="5" style="47" customWidth="1"/>
    <col min="12806" max="12806" width="3.109375" style="47" customWidth="1"/>
    <col min="12807" max="12807" width="3.33203125" style="47" customWidth="1"/>
    <col min="12808" max="12810" width="3.109375" style="47" customWidth="1"/>
    <col min="12811" max="12811" width="3.6640625" style="47" customWidth="1"/>
    <col min="12812" max="12824" width="3.33203125" style="47" customWidth="1"/>
    <col min="12825" max="12825" width="3" style="47" customWidth="1"/>
    <col min="12826" max="12826" width="3.5546875" style="47" customWidth="1"/>
    <col min="12827" max="12827" width="9" style="47" hidden="1" customWidth="1"/>
    <col min="12828" max="13053" width="9.109375" style="47"/>
    <col min="13054" max="13054" width="2.88671875" style="47" customWidth="1"/>
    <col min="13055" max="13055" width="0.88671875" style="47" customWidth="1"/>
    <col min="13056" max="13057" width="6.33203125" style="47" customWidth="1"/>
    <col min="13058" max="13058" width="5" style="47" customWidth="1"/>
    <col min="13059" max="13059" width="5.6640625" style="47" customWidth="1"/>
    <col min="13060" max="13060" width="3.5546875" style="47" customWidth="1"/>
    <col min="13061" max="13061" width="5" style="47" customWidth="1"/>
    <col min="13062" max="13062" width="3.109375" style="47" customWidth="1"/>
    <col min="13063" max="13063" width="3.33203125" style="47" customWidth="1"/>
    <col min="13064" max="13066" width="3.109375" style="47" customWidth="1"/>
    <col min="13067" max="13067" width="3.6640625" style="47" customWidth="1"/>
    <col min="13068" max="13080" width="3.33203125" style="47" customWidth="1"/>
    <col min="13081" max="13081" width="3" style="47" customWidth="1"/>
    <col min="13082" max="13082" width="3.5546875" style="47" customWidth="1"/>
    <col min="13083" max="13083" width="9" style="47" hidden="1" customWidth="1"/>
    <col min="13084" max="13309" width="9.109375" style="47"/>
    <col min="13310" max="13310" width="2.88671875" style="47" customWidth="1"/>
    <col min="13311" max="13311" width="0.88671875" style="47" customWidth="1"/>
    <col min="13312" max="13313" width="6.33203125" style="47" customWidth="1"/>
    <col min="13314" max="13314" width="5" style="47" customWidth="1"/>
    <col min="13315" max="13315" width="5.6640625" style="47" customWidth="1"/>
    <col min="13316" max="13316" width="3.5546875" style="47" customWidth="1"/>
    <col min="13317" max="13317" width="5" style="47" customWidth="1"/>
    <col min="13318" max="13318" width="3.109375" style="47" customWidth="1"/>
    <col min="13319" max="13319" width="3.33203125" style="47" customWidth="1"/>
    <col min="13320" max="13322" width="3.109375" style="47" customWidth="1"/>
    <col min="13323" max="13323" width="3.6640625" style="47" customWidth="1"/>
    <col min="13324" max="13336" width="3.33203125" style="47" customWidth="1"/>
    <col min="13337" max="13337" width="3" style="47" customWidth="1"/>
    <col min="13338" max="13338" width="3.5546875" style="47" customWidth="1"/>
    <col min="13339" max="13339" width="9" style="47" hidden="1" customWidth="1"/>
    <col min="13340" max="13565" width="9.109375" style="47"/>
    <col min="13566" max="13566" width="2.88671875" style="47" customWidth="1"/>
    <col min="13567" max="13567" width="0.88671875" style="47" customWidth="1"/>
    <col min="13568" max="13569" width="6.33203125" style="47" customWidth="1"/>
    <col min="13570" max="13570" width="5" style="47" customWidth="1"/>
    <col min="13571" max="13571" width="5.6640625" style="47" customWidth="1"/>
    <col min="13572" max="13572" width="3.5546875" style="47" customWidth="1"/>
    <col min="13573" max="13573" width="5" style="47" customWidth="1"/>
    <col min="13574" max="13574" width="3.109375" style="47" customWidth="1"/>
    <col min="13575" max="13575" width="3.33203125" style="47" customWidth="1"/>
    <col min="13576" max="13578" width="3.109375" style="47" customWidth="1"/>
    <col min="13579" max="13579" width="3.6640625" style="47" customWidth="1"/>
    <col min="13580" max="13592" width="3.33203125" style="47" customWidth="1"/>
    <col min="13593" max="13593" width="3" style="47" customWidth="1"/>
    <col min="13594" max="13594" width="3.5546875" style="47" customWidth="1"/>
    <col min="13595" max="13595" width="9" style="47" hidden="1" customWidth="1"/>
    <col min="13596" max="13821" width="9.109375" style="47"/>
    <col min="13822" max="13822" width="2.88671875" style="47" customWidth="1"/>
    <col min="13823" max="13823" width="0.88671875" style="47" customWidth="1"/>
    <col min="13824" max="13825" width="6.33203125" style="47" customWidth="1"/>
    <col min="13826" max="13826" width="5" style="47" customWidth="1"/>
    <col min="13827" max="13827" width="5.6640625" style="47" customWidth="1"/>
    <col min="13828" max="13828" width="3.5546875" style="47" customWidth="1"/>
    <col min="13829" max="13829" width="5" style="47" customWidth="1"/>
    <col min="13830" max="13830" width="3.109375" style="47" customWidth="1"/>
    <col min="13831" max="13831" width="3.33203125" style="47" customWidth="1"/>
    <col min="13832" max="13834" width="3.109375" style="47" customWidth="1"/>
    <col min="13835" max="13835" width="3.6640625" style="47" customWidth="1"/>
    <col min="13836" max="13848" width="3.33203125" style="47" customWidth="1"/>
    <col min="13849" max="13849" width="3" style="47" customWidth="1"/>
    <col min="13850" max="13850" width="3.5546875" style="47" customWidth="1"/>
    <col min="13851" max="13851" width="9" style="47" hidden="1" customWidth="1"/>
    <col min="13852" max="14077" width="9.109375" style="47"/>
    <col min="14078" max="14078" width="2.88671875" style="47" customWidth="1"/>
    <col min="14079" max="14079" width="0.88671875" style="47" customWidth="1"/>
    <col min="14080" max="14081" width="6.33203125" style="47" customWidth="1"/>
    <col min="14082" max="14082" width="5" style="47" customWidth="1"/>
    <col min="14083" max="14083" width="5.6640625" style="47" customWidth="1"/>
    <col min="14084" max="14084" width="3.5546875" style="47" customWidth="1"/>
    <col min="14085" max="14085" width="5" style="47" customWidth="1"/>
    <col min="14086" max="14086" width="3.109375" style="47" customWidth="1"/>
    <col min="14087" max="14087" width="3.33203125" style="47" customWidth="1"/>
    <col min="14088" max="14090" width="3.109375" style="47" customWidth="1"/>
    <col min="14091" max="14091" width="3.6640625" style="47" customWidth="1"/>
    <col min="14092" max="14104" width="3.33203125" style="47" customWidth="1"/>
    <col min="14105" max="14105" width="3" style="47" customWidth="1"/>
    <col min="14106" max="14106" width="3.5546875" style="47" customWidth="1"/>
    <col min="14107" max="14107" width="9" style="47" hidden="1" customWidth="1"/>
    <col min="14108" max="14333" width="9.109375" style="47"/>
    <col min="14334" max="14334" width="2.88671875" style="47" customWidth="1"/>
    <col min="14335" max="14335" width="0.88671875" style="47" customWidth="1"/>
    <col min="14336" max="14337" width="6.33203125" style="47" customWidth="1"/>
    <col min="14338" max="14338" width="5" style="47" customWidth="1"/>
    <col min="14339" max="14339" width="5.6640625" style="47" customWidth="1"/>
    <col min="14340" max="14340" width="3.5546875" style="47" customWidth="1"/>
    <col min="14341" max="14341" width="5" style="47" customWidth="1"/>
    <col min="14342" max="14342" width="3.109375" style="47" customWidth="1"/>
    <col min="14343" max="14343" width="3.33203125" style="47" customWidth="1"/>
    <col min="14344" max="14346" width="3.109375" style="47" customWidth="1"/>
    <col min="14347" max="14347" width="3.6640625" style="47" customWidth="1"/>
    <col min="14348" max="14360" width="3.33203125" style="47" customWidth="1"/>
    <col min="14361" max="14361" width="3" style="47" customWidth="1"/>
    <col min="14362" max="14362" width="3.5546875" style="47" customWidth="1"/>
    <col min="14363" max="14363" width="9" style="47" hidden="1" customWidth="1"/>
    <col min="14364" max="14589" width="9.109375" style="47"/>
    <col min="14590" max="14590" width="2.88671875" style="47" customWidth="1"/>
    <col min="14591" max="14591" width="0.88671875" style="47" customWidth="1"/>
    <col min="14592" max="14593" width="6.33203125" style="47" customWidth="1"/>
    <col min="14594" max="14594" width="5" style="47" customWidth="1"/>
    <col min="14595" max="14595" width="5.6640625" style="47" customWidth="1"/>
    <col min="14596" max="14596" width="3.5546875" style="47" customWidth="1"/>
    <col min="14597" max="14597" width="5" style="47" customWidth="1"/>
    <col min="14598" max="14598" width="3.109375" style="47" customWidth="1"/>
    <col min="14599" max="14599" width="3.33203125" style="47" customWidth="1"/>
    <col min="14600" max="14602" width="3.109375" style="47" customWidth="1"/>
    <col min="14603" max="14603" width="3.6640625" style="47" customWidth="1"/>
    <col min="14604" max="14616" width="3.33203125" style="47" customWidth="1"/>
    <col min="14617" max="14617" width="3" style="47" customWidth="1"/>
    <col min="14618" max="14618" width="3.5546875" style="47" customWidth="1"/>
    <col min="14619" max="14619" width="9" style="47" hidden="1" customWidth="1"/>
    <col min="14620" max="14845" width="9.109375" style="47"/>
    <col min="14846" max="14846" width="2.88671875" style="47" customWidth="1"/>
    <col min="14847" max="14847" width="0.88671875" style="47" customWidth="1"/>
    <col min="14848" max="14849" width="6.33203125" style="47" customWidth="1"/>
    <col min="14850" max="14850" width="5" style="47" customWidth="1"/>
    <col min="14851" max="14851" width="5.6640625" style="47" customWidth="1"/>
    <col min="14852" max="14852" width="3.5546875" style="47" customWidth="1"/>
    <col min="14853" max="14853" width="5" style="47" customWidth="1"/>
    <col min="14854" max="14854" width="3.109375" style="47" customWidth="1"/>
    <col min="14855" max="14855" width="3.33203125" style="47" customWidth="1"/>
    <col min="14856" max="14858" width="3.109375" style="47" customWidth="1"/>
    <col min="14859" max="14859" width="3.6640625" style="47" customWidth="1"/>
    <col min="14860" max="14872" width="3.33203125" style="47" customWidth="1"/>
    <col min="14873" max="14873" width="3" style="47" customWidth="1"/>
    <col min="14874" max="14874" width="3.5546875" style="47" customWidth="1"/>
    <col min="14875" max="14875" width="9" style="47" hidden="1" customWidth="1"/>
    <col min="14876" max="15101" width="9.109375" style="47"/>
    <col min="15102" max="15102" width="2.88671875" style="47" customWidth="1"/>
    <col min="15103" max="15103" width="0.88671875" style="47" customWidth="1"/>
    <col min="15104" max="15105" width="6.33203125" style="47" customWidth="1"/>
    <col min="15106" max="15106" width="5" style="47" customWidth="1"/>
    <col min="15107" max="15107" width="5.6640625" style="47" customWidth="1"/>
    <col min="15108" max="15108" width="3.5546875" style="47" customWidth="1"/>
    <col min="15109" max="15109" width="5" style="47" customWidth="1"/>
    <col min="15110" max="15110" width="3.109375" style="47" customWidth="1"/>
    <col min="15111" max="15111" width="3.33203125" style="47" customWidth="1"/>
    <col min="15112" max="15114" width="3.109375" style="47" customWidth="1"/>
    <col min="15115" max="15115" width="3.6640625" style="47" customWidth="1"/>
    <col min="15116" max="15128" width="3.33203125" style="47" customWidth="1"/>
    <col min="15129" max="15129" width="3" style="47" customWidth="1"/>
    <col min="15130" max="15130" width="3.5546875" style="47" customWidth="1"/>
    <col min="15131" max="15131" width="9" style="47" hidden="1" customWidth="1"/>
    <col min="15132" max="15357" width="9.109375" style="47"/>
    <col min="15358" max="15358" width="2.88671875" style="47" customWidth="1"/>
    <col min="15359" max="15359" width="0.88671875" style="47" customWidth="1"/>
    <col min="15360" max="15361" width="6.33203125" style="47" customWidth="1"/>
    <col min="15362" max="15362" width="5" style="47" customWidth="1"/>
    <col min="15363" max="15363" width="5.6640625" style="47" customWidth="1"/>
    <col min="15364" max="15364" width="3.5546875" style="47" customWidth="1"/>
    <col min="15365" max="15365" width="5" style="47" customWidth="1"/>
    <col min="15366" max="15366" width="3.109375" style="47" customWidth="1"/>
    <col min="15367" max="15367" width="3.33203125" style="47" customWidth="1"/>
    <col min="15368" max="15370" width="3.109375" style="47" customWidth="1"/>
    <col min="15371" max="15371" width="3.6640625" style="47" customWidth="1"/>
    <col min="15372" max="15384" width="3.33203125" style="47" customWidth="1"/>
    <col min="15385" max="15385" width="3" style="47" customWidth="1"/>
    <col min="15386" max="15386" width="3.5546875" style="47" customWidth="1"/>
    <col min="15387" max="15387" width="9" style="47" hidden="1" customWidth="1"/>
    <col min="15388" max="15613" width="9.109375" style="47"/>
    <col min="15614" max="15614" width="2.88671875" style="47" customWidth="1"/>
    <col min="15615" max="15615" width="0.88671875" style="47" customWidth="1"/>
    <col min="15616" max="15617" width="6.33203125" style="47" customWidth="1"/>
    <col min="15618" max="15618" width="5" style="47" customWidth="1"/>
    <col min="15619" max="15619" width="5.6640625" style="47" customWidth="1"/>
    <col min="15620" max="15620" width="3.5546875" style="47" customWidth="1"/>
    <col min="15621" max="15621" width="5" style="47" customWidth="1"/>
    <col min="15622" max="15622" width="3.109375" style="47" customWidth="1"/>
    <col min="15623" max="15623" width="3.33203125" style="47" customWidth="1"/>
    <col min="15624" max="15626" width="3.109375" style="47" customWidth="1"/>
    <col min="15627" max="15627" width="3.6640625" style="47" customWidth="1"/>
    <col min="15628" max="15640" width="3.33203125" style="47" customWidth="1"/>
    <col min="15641" max="15641" width="3" style="47" customWidth="1"/>
    <col min="15642" max="15642" width="3.5546875" style="47" customWidth="1"/>
    <col min="15643" max="15643" width="9" style="47" hidden="1" customWidth="1"/>
    <col min="15644" max="15869" width="9.109375" style="47"/>
    <col min="15870" max="15870" width="2.88671875" style="47" customWidth="1"/>
    <col min="15871" max="15871" width="0.88671875" style="47" customWidth="1"/>
    <col min="15872" max="15873" width="6.33203125" style="47" customWidth="1"/>
    <col min="15874" max="15874" width="5" style="47" customWidth="1"/>
    <col min="15875" max="15875" width="5.6640625" style="47" customWidth="1"/>
    <col min="15876" max="15876" width="3.5546875" style="47" customWidth="1"/>
    <col min="15877" max="15877" width="5" style="47" customWidth="1"/>
    <col min="15878" max="15878" width="3.109375" style="47" customWidth="1"/>
    <col min="15879" max="15879" width="3.33203125" style="47" customWidth="1"/>
    <col min="15880" max="15882" width="3.109375" style="47" customWidth="1"/>
    <col min="15883" max="15883" width="3.6640625" style="47" customWidth="1"/>
    <col min="15884" max="15896" width="3.33203125" style="47" customWidth="1"/>
    <col min="15897" max="15897" width="3" style="47" customWidth="1"/>
    <col min="15898" max="15898" width="3.5546875" style="47" customWidth="1"/>
    <col min="15899" max="15899" width="9" style="47" hidden="1" customWidth="1"/>
    <col min="15900" max="16125" width="9.109375" style="47"/>
    <col min="16126" max="16126" width="2.88671875" style="47" customWidth="1"/>
    <col min="16127" max="16127" width="0.88671875" style="47" customWidth="1"/>
    <col min="16128" max="16129" width="6.33203125" style="47" customWidth="1"/>
    <col min="16130" max="16130" width="5" style="47" customWidth="1"/>
    <col min="16131" max="16131" width="5.6640625" style="47" customWidth="1"/>
    <col min="16132" max="16132" width="3.5546875" style="47" customWidth="1"/>
    <col min="16133" max="16133" width="5" style="47" customWidth="1"/>
    <col min="16134" max="16134" width="3.109375" style="47" customWidth="1"/>
    <col min="16135" max="16135" width="3.33203125" style="47" customWidth="1"/>
    <col min="16136" max="16138" width="3.109375" style="47" customWidth="1"/>
    <col min="16139" max="16139" width="3.6640625" style="47" customWidth="1"/>
    <col min="16140" max="16152" width="3.33203125" style="47" customWidth="1"/>
    <col min="16153" max="16153" width="3" style="47" customWidth="1"/>
    <col min="16154" max="16154" width="3.5546875" style="47" customWidth="1"/>
    <col min="16155" max="16155" width="9" style="47" hidden="1" customWidth="1"/>
    <col min="16156" max="16382" width="9.109375" style="47"/>
    <col min="16383" max="16384" width="9.109375" style="47" customWidth="1"/>
  </cols>
  <sheetData>
    <row r="1" spans="1:27" ht="4.5" customHeight="1">
      <c r="A1" s="1423"/>
      <c r="B1" s="1424"/>
      <c r="C1" s="1424"/>
      <c r="D1" s="1424"/>
      <c r="E1" s="1425"/>
      <c r="F1" s="1426"/>
      <c r="G1" s="1427"/>
      <c r="H1" s="1427"/>
      <c r="I1" s="1427"/>
      <c r="J1" s="1450"/>
      <c r="K1" s="1427"/>
      <c r="L1" s="1427"/>
      <c r="M1" s="1427"/>
      <c r="N1" s="1427"/>
      <c r="O1" s="1427"/>
      <c r="P1" s="1427"/>
      <c r="Q1" s="1427"/>
      <c r="R1" s="1427"/>
      <c r="S1" s="1427"/>
      <c r="T1" s="1427"/>
      <c r="U1" s="1427"/>
      <c r="V1" s="1427"/>
      <c r="W1" s="1424"/>
      <c r="X1" s="1424"/>
      <c r="Y1" s="1424"/>
      <c r="Z1" s="1424"/>
    </row>
    <row r="2" spans="1:27" s="67" customFormat="1" ht="15" customHeight="1">
      <c r="A2" s="1428"/>
      <c r="B2" s="140"/>
      <c r="C2" s="1429"/>
      <c r="D2" s="1429"/>
      <c r="E2" s="1430" t="s">
        <v>295</v>
      </c>
      <c r="F2" s="1430"/>
      <c r="G2" s="1430"/>
      <c r="H2" s="1430"/>
      <c r="I2" s="1430"/>
      <c r="J2" s="1430"/>
      <c r="K2" s="1430"/>
      <c r="L2" s="1430"/>
      <c r="M2" s="1430"/>
      <c r="N2" s="1430"/>
      <c r="O2" s="1430"/>
      <c r="P2" s="1430"/>
      <c r="Q2" s="1430"/>
      <c r="R2" s="1430"/>
      <c r="S2" s="1430"/>
      <c r="V2" s="1465"/>
      <c r="W2" s="1465"/>
      <c r="X2" s="1466"/>
      <c r="Y2" s="1466"/>
      <c r="Z2" s="1466"/>
      <c r="AA2" s="1466"/>
    </row>
    <row r="3" spans="1:27" s="67" customFormat="1" ht="15" customHeight="1">
      <c r="A3" s="1428"/>
      <c r="B3" s="140"/>
      <c r="C3" s="1429"/>
      <c r="D3" s="1429"/>
      <c r="E3" s="902" t="s">
        <v>296</v>
      </c>
      <c r="F3" s="902"/>
      <c r="G3" s="902"/>
      <c r="H3" s="902"/>
      <c r="I3" s="902"/>
      <c r="J3" s="902"/>
      <c r="K3" s="902"/>
      <c r="L3" s="902"/>
      <c r="M3" s="902"/>
      <c r="N3" s="902"/>
      <c r="O3" s="902"/>
      <c r="P3" s="902"/>
      <c r="Q3" s="902"/>
      <c r="R3" s="902"/>
      <c r="S3" s="902"/>
      <c r="V3" s="1465"/>
      <c r="W3" s="1465"/>
      <c r="X3" s="1466"/>
      <c r="Y3" s="1466"/>
      <c r="Z3" s="1466"/>
      <c r="AA3" s="1466"/>
    </row>
    <row r="4" spans="1:27" ht="18" customHeight="1">
      <c r="A4" s="920"/>
      <c r="L4" s="400"/>
      <c r="M4" s="400"/>
      <c r="N4" s="400"/>
      <c r="P4" s="201"/>
      <c r="Q4" s="201"/>
      <c r="R4" s="201"/>
      <c r="S4" s="201"/>
      <c r="T4" s="201"/>
      <c r="U4" s="201"/>
      <c r="V4" s="201"/>
      <c r="W4" s="99"/>
      <c r="X4" s="99"/>
      <c r="Y4" s="99"/>
      <c r="Z4" s="99"/>
    </row>
    <row r="5" spans="1:27" ht="11.25" customHeight="1">
      <c r="A5" s="920"/>
      <c r="L5" s="400"/>
      <c r="M5" s="400"/>
      <c r="N5" s="2130" t="s">
        <v>297</v>
      </c>
      <c r="O5" s="2130"/>
      <c r="P5" s="2130"/>
      <c r="Q5" s="2130"/>
      <c r="R5" s="2130"/>
      <c r="S5" s="2130"/>
      <c r="T5" s="2130"/>
      <c r="U5" s="2130"/>
      <c r="V5" s="2130"/>
      <c r="W5" s="2130"/>
      <c r="X5" s="99"/>
      <c r="Y5" s="99"/>
      <c r="Z5" s="99"/>
    </row>
    <row r="6" spans="1:27" ht="11.25" customHeight="1">
      <c r="A6" s="920"/>
      <c r="L6" s="400"/>
      <c r="M6" s="400"/>
      <c r="N6" s="2205" t="s">
        <v>298</v>
      </c>
      <c r="O6" s="2205"/>
      <c r="P6" s="2205"/>
      <c r="Q6" s="2205"/>
      <c r="R6" s="2205"/>
      <c r="S6" s="2205"/>
      <c r="T6" s="2205"/>
      <c r="U6" s="2205"/>
      <c r="V6" s="2205"/>
      <c r="W6" s="2205"/>
      <c r="X6" s="99"/>
      <c r="Y6" s="99"/>
      <c r="Z6" s="99"/>
    </row>
    <row r="7" spans="1:27" ht="12.75" customHeight="1">
      <c r="A7" s="1431">
        <v>3.1</v>
      </c>
      <c r="B7" s="99"/>
      <c r="C7" s="44" t="s">
        <v>299</v>
      </c>
      <c r="D7" s="44"/>
      <c r="L7" s="400"/>
      <c r="N7" s="2167" t="s">
        <v>300</v>
      </c>
      <c r="O7" s="2167"/>
      <c r="P7" s="2167"/>
      <c r="Q7" s="2167"/>
      <c r="R7" s="2167"/>
      <c r="S7" s="2167"/>
      <c r="T7" s="2167"/>
      <c r="U7" s="2167"/>
      <c r="V7" s="2167"/>
      <c r="W7" s="2167"/>
    </row>
    <row r="8" spans="1:27" ht="12" customHeight="1">
      <c r="A8" s="920"/>
      <c r="C8" s="50" t="s">
        <v>301</v>
      </c>
      <c r="D8" s="50"/>
      <c r="F8" s="100"/>
      <c r="G8" s="100"/>
      <c r="M8" s="44"/>
      <c r="O8" s="99"/>
      <c r="P8" s="99"/>
      <c r="Q8" s="99"/>
      <c r="R8" s="99"/>
      <c r="S8" s="44"/>
      <c r="T8" s="99"/>
      <c r="U8" s="99"/>
      <c r="V8" s="99"/>
      <c r="W8" s="1901" t="s">
        <v>302</v>
      </c>
      <c r="X8" s="46"/>
      <c r="Y8" s="46"/>
      <c r="Z8" s="46"/>
    </row>
    <row r="9" spans="1:27" ht="21" customHeight="1">
      <c r="A9" s="920"/>
      <c r="C9" s="52" t="s">
        <v>144</v>
      </c>
      <c r="D9" s="100" t="s">
        <v>303</v>
      </c>
      <c r="H9" s="100"/>
      <c r="I9" s="100"/>
      <c r="J9" s="100"/>
      <c r="K9" s="100"/>
      <c r="L9" s="52"/>
      <c r="M9" s="1906" t="s">
        <v>304</v>
      </c>
      <c r="N9" s="2251"/>
      <c r="O9" s="2252"/>
      <c r="P9" s="2252"/>
      <c r="Q9" s="2252"/>
      <c r="R9" s="2252"/>
      <c r="S9" s="2252"/>
      <c r="T9" s="2252"/>
      <c r="U9" s="2252"/>
      <c r="V9" s="2252"/>
      <c r="W9" s="2253"/>
      <c r="X9" s="863"/>
      <c r="Y9" s="863"/>
      <c r="Z9" s="863"/>
    </row>
    <row r="10" spans="1:27" ht="5.0999999999999996" customHeight="1">
      <c r="A10" s="920"/>
      <c r="F10" s="100"/>
      <c r="G10" s="100"/>
      <c r="X10" s="1467"/>
      <c r="Y10" s="1467"/>
      <c r="Z10" s="1467"/>
    </row>
    <row r="11" spans="1:27" ht="21" customHeight="1">
      <c r="A11" s="920"/>
      <c r="C11" s="52" t="s">
        <v>148</v>
      </c>
      <c r="D11" s="65" t="s">
        <v>305</v>
      </c>
      <c r="F11" s="100"/>
      <c r="G11" s="100"/>
      <c r="H11" s="100"/>
      <c r="I11" s="100"/>
      <c r="J11" s="100"/>
      <c r="K11" s="100"/>
      <c r="L11" s="52"/>
      <c r="M11" s="1906" t="s">
        <v>306</v>
      </c>
      <c r="N11" s="2251"/>
      <c r="O11" s="2252"/>
      <c r="P11" s="2252"/>
      <c r="Q11" s="2252"/>
      <c r="R11" s="2252"/>
      <c r="S11" s="2252"/>
      <c r="T11" s="2252"/>
      <c r="U11" s="2252"/>
      <c r="V11" s="2252"/>
      <c r="W11" s="2253"/>
      <c r="X11" s="863"/>
      <c r="Y11" s="863"/>
      <c r="Z11" s="863"/>
      <c r="AA11" s="65"/>
    </row>
    <row r="12" spans="1:27" ht="6" customHeight="1">
      <c r="A12" s="920"/>
      <c r="C12" s="52"/>
      <c r="D12" s="65"/>
      <c r="F12" s="100"/>
      <c r="G12" s="100"/>
      <c r="H12" s="100"/>
      <c r="I12" s="100"/>
      <c r="J12" s="100"/>
      <c r="K12" s="100"/>
      <c r="L12" s="52"/>
      <c r="M12" s="52"/>
      <c r="N12" s="139"/>
      <c r="O12" s="139"/>
      <c r="P12" s="139"/>
      <c r="Q12" s="139"/>
      <c r="R12" s="139"/>
      <c r="S12" s="139"/>
      <c r="T12" s="139"/>
      <c r="U12" s="139"/>
      <c r="V12" s="139"/>
      <c r="W12" s="139"/>
      <c r="X12" s="863"/>
      <c r="Y12" s="863"/>
      <c r="Z12" s="863"/>
      <c r="AA12" s="65"/>
    </row>
    <row r="13" spans="1:27" ht="12" customHeight="1">
      <c r="A13" s="920"/>
      <c r="C13" s="349" t="s">
        <v>307</v>
      </c>
      <c r="D13" s="1432"/>
      <c r="E13" s="241"/>
      <c r="F13" s="1433"/>
      <c r="G13" s="1433"/>
      <c r="H13" s="1433"/>
      <c r="I13" s="1433"/>
      <c r="J13" s="1433"/>
      <c r="K13" s="1433"/>
      <c r="L13" s="1451"/>
      <c r="M13" s="1451"/>
      <c r="N13" s="1452"/>
      <c r="O13" s="1452"/>
      <c r="P13" s="1452"/>
      <c r="Q13" s="1452"/>
      <c r="R13" s="1452"/>
      <c r="S13" s="1452"/>
      <c r="T13" s="1452"/>
      <c r="U13" s="1452"/>
      <c r="V13" s="1468"/>
      <c r="W13" s="139"/>
      <c r="X13" s="863"/>
      <c r="Y13" s="1481"/>
      <c r="Z13" s="1481"/>
      <c r="AA13" s="65"/>
    </row>
    <row r="14" spans="1:27" ht="3" customHeight="1">
      <c r="A14" s="920"/>
      <c r="C14" s="1434"/>
      <c r="D14" s="1435"/>
      <c r="E14" s="368"/>
      <c r="F14" s="1436"/>
      <c r="G14" s="1436"/>
      <c r="H14" s="1436"/>
      <c r="I14" s="1436"/>
      <c r="J14" s="1436"/>
      <c r="K14" s="1436"/>
      <c r="L14" s="1453"/>
      <c r="M14" s="1453"/>
      <c r="N14" s="1454"/>
      <c r="O14" s="1454"/>
      <c r="P14" s="1454"/>
      <c r="Q14" s="1454"/>
      <c r="R14" s="1454"/>
      <c r="S14" s="1454"/>
      <c r="T14" s="1454"/>
      <c r="U14" s="1454"/>
      <c r="V14" s="1469"/>
      <c r="W14" s="139"/>
      <c r="X14" s="863"/>
      <c r="Y14" s="1481"/>
      <c r="Z14" s="1481"/>
      <c r="AA14" s="65"/>
    </row>
    <row r="15" spans="1:27" ht="10.5" customHeight="1">
      <c r="A15" s="920"/>
      <c r="C15" s="1437" t="s">
        <v>308</v>
      </c>
      <c r="D15" s="1435"/>
      <c r="E15" s="368"/>
      <c r="F15" s="1436"/>
      <c r="G15" s="1436"/>
      <c r="H15" s="1436"/>
      <c r="I15" s="1436"/>
      <c r="J15" s="1436"/>
      <c r="K15" s="1436"/>
      <c r="L15" s="1453"/>
      <c r="M15" s="1453"/>
      <c r="N15" s="1454"/>
      <c r="O15" s="1454"/>
      <c r="P15" s="1454"/>
      <c r="Q15" s="1454"/>
      <c r="R15" s="1454"/>
      <c r="S15" s="1454"/>
      <c r="T15" s="1454"/>
      <c r="U15" s="1454"/>
      <c r="V15" s="1469"/>
      <c r="W15" s="139"/>
      <c r="X15" s="863"/>
      <c r="Y15" s="1481"/>
      <c r="Z15" s="1481"/>
      <c r="AA15" s="65"/>
    </row>
    <row r="16" spans="1:27" ht="10.5" customHeight="1">
      <c r="A16" s="920"/>
      <c r="C16" s="1438" t="s">
        <v>309</v>
      </c>
      <c r="D16" s="1439"/>
      <c r="E16" s="237"/>
      <c r="F16" s="1440"/>
      <c r="G16" s="1440"/>
      <c r="H16" s="1440"/>
      <c r="I16" s="1440"/>
      <c r="J16" s="1440"/>
      <c r="K16" s="1440"/>
      <c r="L16" s="1455"/>
      <c r="M16" s="1455"/>
      <c r="N16" s="1456"/>
      <c r="O16" s="1456"/>
      <c r="P16" s="1456"/>
      <c r="Q16" s="1456"/>
      <c r="R16" s="1456"/>
      <c r="S16" s="1456"/>
      <c r="T16" s="1456"/>
      <c r="U16" s="1456"/>
      <c r="V16" s="1470"/>
      <c r="W16" s="139"/>
      <c r="X16" s="863"/>
      <c r="Y16" s="1481"/>
      <c r="Z16" s="1481"/>
      <c r="AA16" s="65"/>
    </row>
    <row r="17" spans="1:29" ht="9" customHeight="1">
      <c r="A17" s="1441"/>
      <c r="B17" s="80"/>
      <c r="C17" s="79"/>
      <c r="D17" s="103"/>
      <c r="E17" s="103"/>
      <c r="F17" s="53"/>
      <c r="G17" s="80"/>
      <c r="H17" s="103"/>
      <c r="I17" s="103"/>
      <c r="J17" s="103"/>
      <c r="K17" s="103"/>
      <c r="L17" s="78"/>
      <c r="M17" s="1457"/>
      <c r="N17" s="1457"/>
      <c r="O17" s="1457"/>
      <c r="P17" s="1457"/>
      <c r="Q17" s="1457"/>
      <c r="R17" s="1457"/>
      <c r="S17" s="1457"/>
      <c r="T17" s="1457"/>
      <c r="U17" s="1457"/>
      <c r="V17" s="1457"/>
      <c r="W17" s="1457"/>
      <c r="X17" s="1471"/>
      <c r="Y17" s="863"/>
      <c r="Z17" s="863"/>
    </row>
    <row r="18" spans="1:29" ht="1.5" customHeight="1">
      <c r="A18" s="920"/>
      <c r="C18" s="65"/>
      <c r="D18" s="100"/>
      <c r="E18" s="100"/>
      <c r="F18" s="44"/>
      <c r="H18" s="100"/>
      <c r="I18" s="100"/>
      <c r="J18" s="100"/>
      <c r="K18" s="100"/>
      <c r="L18" s="52"/>
      <c r="M18" s="218"/>
      <c r="N18" s="218"/>
      <c r="O18" s="218"/>
      <c r="P18" s="218"/>
      <c r="Q18" s="218"/>
      <c r="R18" s="218"/>
      <c r="S18" s="218"/>
      <c r="T18" s="218"/>
      <c r="U18" s="218"/>
      <c r="V18" s="218"/>
      <c r="W18" s="218"/>
      <c r="X18" s="863"/>
      <c r="Y18" s="863"/>
      <c r="Z18" s="863"/>
    </row>
    <row r="19" spans="1:29" ht="14.25" customHeight="1">
      <c r="A19" s="1431">
        <v>3.2</v>
      </c>
      <c r="B19" s="99"/>
      <c r="C19" s="44" t="s">
        <v>310</v>
      </c>
      <c r="D19" s="44"/>
      <c r="E19" s="44"/>
      <c r="T19" s="44"/>
      <c r="U19" s="44"/>
    </row>
    <row r="20" spans="1:29" ht="9.75" customHeight="1">
      <c r="A20" s="1442"/>
      <c r="B20" s="44"/>
      <c r="C20" s="100" t="s">
        <v>311</v>
      </c>
      <c r="D20" s="400"/>
      <c r="T20" s="50"/>
      <c r="U20" s="44"/>
      <c r="AC20" s="519"/>
    </row>
    <row r="21" spans="1:29" ht="10.5" customHeight="1">
      <c r="A21" s="1443"/>
      <c r="B21" s="50"/>
      <c r="C21" s="322" t="s">
        <v>312</v>
      </c>
      <c r="D21" s="548"/>
      <c r="T21" s="50"/>
      <c r="U21" s="50"/>
    </row>
    <row r="22" spans="1:29" ht="3.75" customHeight="1">
      <c r="A22" s="1443"/>
      <c r="B22" s="50"/>
      <c r="C22" s="322"/>
      <c r="D22" s="548"/>
      <c r="T22" s="50"/>
      <c r="U22" s="50"/>
    </row>
    <row r="23" spans="1:29" ht="6" customHeight="1">
      <c r="A23" s="1443"/>
      <c r="B23" s="50"/>
      <c r="C23" s="1444"/>
      <c r="D23" s="1445"/>
      <c r="E23" s="1445"/>
      <c r="F23" s="241"/>
      <c r="G23" s="241"/>
      <c r="H23" s="241"/>
      <c r="I23" s="241"/>
      <c r="J23" s="241"/>
      <c r="K23" s="241"/>
      <c r="L23" s="241"/>
      <c r="M23" s="241"/>
      <c r="N23" s="241"/>
      <c r="O23" s="241"/>
      <c r="P23" s="241"/>
      <c r="Q23" s="241"/>
      <c r="R23" s="241"/>
      <c r="S23" s="241"/>
      <c r="T23" s="241"/>
      <c r="U23" s="241"/>
      <c r="V23" s="241"/>
      <c r="W23" s="376"/>
      <c r="Y23" s="1482"/>
      <c r="Z23" s="1482"/>
    </row>
    <row r="24" spans="1:29" ht="10.5" customHeight="1">
      <c r="A24" s="1443"/>
      <c r="B24" s="50"/>
      <c r="C24" s="351" t="s">
        <v>313</v>
      </c>
      <c r="D24" s="157"/>
      <c r="E24" s="368"/>
      <c r="F24" s="368"/>
      <c r="G24" s="368"/>
      <c r="H24" s="368"/>
      <c r="I24" s="368"/>
      <c r="J24" s="368"/>
      <c r="K24" s="368"/>
      <c r="L24" s="368"/>
      <c r="M24" s="368"/>
      <c r="N24" s="368"/>
      <c r="O24" s="368"/>
      <c r="P24" s="368"/>
      <c r="Q24" s="368"/>
      <c r="R24" s="368"/>
      <c r="S24" s="368"/>
      <c r="T24" s="368"/>
      <c r="U24" s="368"/>
      <c r="V24" s="368"/>
      <c r="W24" s="377"/>
      <c r="Y24" s="1482"/>
      <c r="Z24" s="1482"/>
    </row>
    <row r="25" spans="1:29" ht="10.5" customHeight="1">
      <c r="A25" s="1443"/>
      <c r="B25" s="50"/>
      <c r="C25" s="353" t="s">
        <v>314</v>
      </c>
      <c r="D25" s="1446"/>
      <c r="E25" s="368"/>
      <c r="F25" s="368"/>
      <c r="G25" s="368"/>
      <c r="H25" s="368"/>
      <c r="I25" s="368"/>
      <c r="J25" s="368"/>
      <c r="K25" s="368"/>
      <c r="L25" s="368"/>
      <c r="M25" s="368"/>
      <c r="N25" s="368"/>
      <c r="O25" s="368"/>
      <c r="P25" s="368"/>
      <c r="Q25" s="368"/>
      <c r="R25" s="368"/>
      <c r="S25" s="368"/>
      <c r="T25" s="368"/>
      <c r="U25" s="368"/>
      <c r="V25" s="368"/>
      <c r="W25" s="377"/>
      <c r="Y25" s="1482"/>
      <c r="Z25" s="1482"/>
    </row>
    <row r="26" spans="1:29" ht="3" customHeight="1">
      <c r="A26" s="1443"/>
      <c r="B26" s="50"/>
      <c r="C26" s="1447"/>
      <c r="D26" s="343"/>
      <c r="E26" s="343"/>
      <c r="F26" s="368"/>
      <c r="G26" s="368"/>
      <c r="H26" s="368"/>
      <c r="I26" s="368"/>
      <c r="J26" s="368"/>
      <c r="K26" s="368"/>
      <c r="L26" s="368"/>
      <c r="M26" s="368"/>
      <c r="N26" s="368"/>
      <c r="O26" s="368"/>
      <c r="P26" s="368"/>
      <c r="Q26" s="368"/>
      <c r="R26" s="368"/>
      <c r="S26" s="368"/>
      <c r="T26" s="368"/>
      <c r="U26" s="368"/>
      <c r="V26" s="368"/>
      <c r="W26" s="377"/>
      <c r="Y26" s="1482"/>
      <c r="Z26" s="1482"/>
    </row>
    <row r="27" spans="1:29" ht="10.5" customHeight="1">
      <c r="A27" s="1443"/>
      <c r="B27" s="50"/>
      <c r="C27" s="351" t="s">
        <v>315</v>
      </c>
      <c r="D27" s="157"/>
      <c r="E27" s="343"/>
      <c r="F27" s="368"/>
      <c r="G27" s="368"/>
      <c r="H27" s="368"/>
      <c r="I27" s="368"/>
      <c r="J27" s="368"/>
      <c r="K27" s="368"/>
      <c r="L27" s="368"/>
      <c r="M27" s="368"/>
      <c r="N27" s="368"/>
      <c r="O27" s="368"/>
      <c r="P27" s="368"/>
      <c r="Q27" s="368"/>
      <c r="R27" s="368"/>
      <c r="S27" s="368"/>
      <c r="T27" s="368"/>
      <c r="U27" s="368"/>
      <c r="V27" s="368"/>
      <c r="W27" s="377"/>
      <c r="Y27" s="1482"/>
      <c r="Z27" s="1482"/>
    </row>
    <row r="28" spans="1:29" ht="10.5" customHeight="1">
      <c r="A28" s="1443"/>
      <c r="B28" s="50"/>
      <c r="C28" s="351" t="s">
        <v>316</v>
      </c>
      <c r="D28" s="1436"/>
      <c r="E28" s="343"/>
      <c r="F28" s="368"/>
      <c r="G28" s="368"/>
      <c r="H28" s="368"/>
      <c r="I28" s="368"/>
      <c r="J28" s="368"/>
      <c r="K28" s="368"/>
      <c r="L28" s="368"/>
      <c r="M28" s="368"/>
      <c r="N28" s="368"/>
      <c r="O28" s="368"/>
      <c r="P28" s="368"/>
      <c r="Q28" s="368"/>
      <c r="R28" s="368"/>
      <c r="S28" s="368"/>
      <c r="T28" s="368"/>
      <c r="U28" s="368"/>
      <c r="V28" s="368"/>
      <c r="W28" s="377"/>
      <c r="Y28" s="1482"/>
      <c r="Z28" s="1482"/>
    </row>
    <row r="29" spans="1:29" ht="10.5" customHeight="1">
      <c r="A29" s="1443"/>
      <c r="B29" s="50"/>
      <c r="C29" s="353" t="s">
        <v>317</v>
      </c>
      <c r="D29" s="1436"/>
      <c r="E29" s="343"/>
      <c r="F29" s="368"/>
      <c r="G29" s="368"/>
      <c r="H29" s="368"/>
      <c r="I29" s="368"/>
      <c r="J29" s="368"/>
      <c r="K29" s="368"/>
      <c r="L29" s="368"/>
      <c r="M29" s="368"/>
      <c r="N29" s="368"/>
      <c r="O29" s="368"/>
      <c r="P29" s="368"/>
      <c r="Q29" s="368"/>
      <c r="R29" s="368"/>
      <c r="S29" s="368"/>
      <c r="T29" s="368"/>
      <c r="U29" s="368"/>
      <c r="V29" s="368"/>
      <c r="W29" s="377"/>
      <c r="Y29" s="1482"/>
      <c r="Z29" s="1482"/>
    </row>
    <row r="30" spans="1:29" ht="10.5" customHeight="1">
      <c r="A30" s="1443"/>
      <c r="B30" s="50"/>
      <c r="C30" s="353" t="s">
        <v>318</v>
      </c>
      <c r="D30" s="1448"/>
      <c r="E30" s="343"/>
      <c r="F30" s="368"/>
      <c r="G30" s="368"/>
      <c r="H30" s="368"/>
      <c r="I30" s="368"/>
      <c r="J30" s="368"/>
      <c r="K30" s="368"/>
      <c r="L30" s="368"/>
      <c r="M30" s="368"/>
      <c r="N30" s="368"/>
      <c r="O30" s="368"/>
      <c r="P30" s="368"/>
      <c r="Q30" s="368"/>
      <c r="R30" s="368"/>
      <c r="S30" s="368"/>
      <c r="T30" s="368"/>
      <c r="U30" s="368"/>
      <c r="V30" s="368"/>
      <c r="W30" s="377"/>
      <c r="Y30" s="1482"/>
      <c r="Z30" s="1482"/>
    </row>
    <row r="31" spans="1:29" ht="3" customHeight="1">
      <c r="A31" s="1443"/>
      <c r="B31" s="50"/>
      <c r="C31" s="353"/>
      <c r="D31" s="1448"/>
      <c r="E31" s="343"/>
      <c r="F31" s="368"/>
      <c r="G31" s="368"/>
      <c r="H31" s="368"/>
      <c r="I31" s="368"/>
      <c r="J31" s="368"/>
      <c r="K31" s="368"/>
      <c r="L31" s="368"/>
      <c r="M31" s="368"/>
      <c r="N31" s="368"/>
      <c r="O31" s="368"/>
      <c r="P31" s="368"/>
      <c r="Q31" s="368"/>
      <c r="R31" s="368"/>
      <c r="S31" s="368"/>
      <c r="T31" s="368"/>
      <c r="U31" s="368"/>
      <c r="V31" s="368"/>
      <c r="W31" s="377"/>
      <c r="Y31" s="1482"/>
      <c r="Z31" s="1482"/>
    </row>
    <row r="32" spans="1:29" ht="10.5" customHeight="1">
      <c r="A32" s="1443"/>
      <c r="B32" s="50"/>
      <c r="C32" s="351" t="s">
        <v>319</v>
      </c>
      <c r="D32" s="343"/>
      <c r="E32" s="343"/>
      <c r="F32" s="368"/>
      <c r="G32" s="368"/>
      <c r="H32" s="368"/>
      <c r="I32" s="368"/>
      <c r="J32" s="368"/>
      <c r="K32" s="368"/>
      <c r="L32" s="368"/>
      <c r="M32" s="368"/>
      <c r="N32" s="368"/>
      <c r="O32" s="368"/>
      <c r="P32" s="368"/>
      <c r="Q32" s="368"/>
      <c r="R32" s="368"/>
      <c r="S32" s="368"/>
      <c r="T32" s="368"/>
      <c r="U32" s="368"/>
      <c r="V32" s="368"/>
      <c r="W32" s="377"/>
      <c r="Y32" s="1482"/>
      <c r="Z32" s="1482"/>
    </row>
    <row r="33" spans="1:27" ht="10.5" customHeight="1">
      <c r="A33" s="1443"/>
      <c r="B33" s="50"/>
      <c r="C33" s="353" t="s">
        <v>320</v>
      </c>
      <c r="D33" s="343"/>
      <c r="E33" s="343"/>
      <c r="F33" s="368"/>
      <c r="G33" s="368"/>
      <c r="H33" s="368"/>
      <c r="I33" s="368"/>
      <c r="J33" s="368"/>
      <c r="K33" s="368"/>
      <c r="L33" s="368"/>
      <c r="M33" s="368"/>
      <c r="N33" s="368"/>
      <c r="O33" s="368"/>
      <c r="P33" s="368"/>
      <c r="Q33" s="368"/>
      <c r="R33" s="368"/>
      <c r="S33" s="368"/>
      <c r="T33" s="368"/>
      <c r="U33" s="368"/>
      <c r="V33" s="368"/>
      <c r="W33" s="377"/>
      <c r="Y33" s="1482"/>
      <c r="Z33" s="1482"/>
    </row>
    <row r="34" spans="1:27" ht="3" customHeight="1">
      <c r="A34" s="1443"/>
      <c r="B34" s="50"/>
      <c r="C34" s="1447"/>
      <c r="D34" s="343"/>
      <c r="E34" s="343"/>
      <c r="F34" s="368"/>
      <c r="G34" s="368"/>
      <c r="H34" s="368"/>
      <c r="I34" s="368"/>
      <c r="J34" s="368"/>
      <c r="K34" s="368"/>
      <c r="L34" s="368"/>
      <c r="M34" s="368"/>
      <c r="N34" s="368"/>
      <c r="O34" s="368"/>
      <c r="P34" s="368"/>
      <c r="Q34" s="368"/>
      <c r="R34" s="368"/>
      <c r="S34" s="368"/>
      <c r="T34" s="368"/>
      <c r="U34" s="368"/>
      <c r="V34" s="368"/>
      <c r="W34" s="377"/>
      <c r="Y34" s="1482"/>
      <c r="Z34" s="1482"/>
    </row>
    <row r="35" spans="1:27" ht="10.5" customHeight="1">
      <c r="A35" s="1443"/>
      <c r="B35" s="50"/>
      <c r="C35" s="351" t="s">
        <v>3262</v>
      </c>
      <c r="D35" s="343"/>
      <c r="E35" s="343"/>
      <c r="F35" s="368"/>
      <c r="G35" s="368"/>
      <c r="H35" s="368"/>
      <c r="I35" s="368"/>
      <c r="J35" s="368"/>
      <c r="K35" s="368"/>
      <c r="L35" s="368"/>
      <c r="M35" s="368"/>
      <c r="N35" s="368"/>
      <c r="O35" s="368"/>
      <c r="P35" s="368"/>
      <c r="Q35" s="368"/>
      <c r="R35" s="368"/>
      <c r="S35" s="368"/>
      <c r="T35" s="368"/>
      <c r="U35" s="368"/>
      <c r="V35" s="368"/>
      <c r="W35" s="377"/>
      <c r="Y35" s="1482"/>
      <c r="Z35" s="1482"/>
    </row>
    <row r="36" spans="1:27" ht="10.5" customHeight="1">
      <c r="A36" s="1443"/>
      <c r="B36" s="50"/>
      <c r="C36" s="353" t="s">
        <v>3263</v>
      </c>
      <c r="D36" s="343"/>
      <c r="E36" s="343"/>
      <c r="F36" s="368"/>
      <c r="G36" s="368"/>
      <c r="H36" s="368"/>
      <c r="I36" s="368"/>
      <c r="J36" s="368"/>
      <c r="K36" s="368"/>
      <c r="L36" s="368"/>
      <c r="M36" s="368"/>
      <c r="N36" s="368"/>
      <c r="O36" s="368"/>
      <c r="P36" s="368"/>
      <c r="Q36" s="368"/>
      <c r="R36" s="368"/>
      <c r="S36" s="368"/>
      <c r="T36" s="368"/>
      <c r="U36" s="368"/>
      <c r="V36" s="368"/>
      <c r="W36" s="377"/>
      <c r="Y36" s="1482"/>
      <c r="Z36" s="1482"/>
    </row>
    <row r="37" spans="1:27" ht="3" customHeight="1">
      <c r="A37" s="1443"/>
      <c r="B37" s="50"/>
      <c r="C37" s="1449"/>
      <c r="D37" s="243"/>
      <c r="E37" s="242"/>
      <c r="F37" s="237"/>
      <c r="G37" s="237"/>
      <c r="H37" s="237"/>
      <c r="I37" s="237"/>
      <c r="J37" s="237"/>
      <c r="K37" s="237"/>
      <c r="L37" s="237"/>
      <c r="M37" s="237"/>
      <c r="N37" s="237"/>
      <c r="O37" s="237"/>
      <c r="P37" s="237"/>
      <c r="Q37" s="237"/>
      <c r="R37" s="237"/>
      <c r="S37" s="237"/>
      <c r="T37" s="237"/>
      <c r="U37" s="237"/>
      <c r="V37" s="237"/>
      <c r="W37" s="250"/>
      <c r="Y37" s="1482"/>
      <c r="Z37" s="1482"/>
    </row>
    <row r="38" spans="1:27" ht="10.5" customHeight="1">
      <c r="A38" s="1443"/>
      <c r="B38" s="50"/>
      <c r="C38" s="322"/>
      <c r="D38" s="548"/>
      <c r="T38" s="50"/>
      <c r="U38" s="50"/>
    </row>
    <row r="39" spans="1:27" ht="9.75" customHeight="1">
      <c r="A39" s="1443"/>
      <c r="B39" s="50"/>
      <c r="C39" s="99" t="s">
        <v>321</v>
      </c>
      <c r="D39" s="44" t="s">
        <v>322</v>
      </c>
      <c r="F39" s="50"/>
      <c r="K39" s="1458"/>
      <c r="T39" s="1463"/>
      <c r="AA39" s="702"/>
    </row>
    <row r="40" spans="1:27" ht="11.25" customHeight="1">
      <c r="A40" s="1443"/>
      <c r="B40" s="50"/>
      <c r="C40" s="50"/>
      <c r="D40" s="50" t="s">
        <v>323</v>
      </c>
      <c r="E40" s="50"/>
      <c r="F40" s="44"/>
      <c r="K40" s="1459"/>
      <c r="N40" s="50"/>
      <c r="O40" s="1460"/>
      <c r="T40" s="50"/>
      <c r="U40" s="50"/>
      <c r="V40" s="1472" t="s">
        <v>324</v>
      </c>
      <c r="AA40" s="702"/>
    </row>
    <row r="41" spans="1:27" ht="9" customHeight="1">
      <c r="A41" s="1443"/>
      <c r="B41" s="50"/>
      <c r="C41" s="50"/>
      <c r="D41" s="50"/>
      <c r="E41" s="50"/>
      <c r="F41" s="44"/>
      <c r="K41" s="1459"/>
      <c r="N41" s="1461"/>
      <c r="O41" s="1462"/>
      <c r="T41" s="50"/>
      <c r="U41" s="1461"/>
      <c r="V41" s="1473" t="s">
        <v>325</v>
      </c>
      <c r="AA41" s="702"/>
    </row>
    <row r="42" spans="1:27" ht="11.25" customHeight="1">
      <c r="A42" s="1443"/>
      <c r="B42" s="50"/>
      <c r="C42" s="50"/>
      <c r="D42" s="44" t="s">
        <v>326</v>
      </c>
      <c r="F42" s="47" t="s">
        <v>327</v>
      </c>
      <c r="K42" s="1459"/>
      <c r="M42" s="50"/>
      <c r="N42" s="1463"/>
      <c r="O42" s="1464"/>
      <c r="T42" s="50"/>
      <c r="U42" s="1463"/>
      <c r="V42" s="1464" t="s">
        <v>197</v>
      </c>
      <c r="AA42" s="702"/>
    </row>
    <row r="43" spans="1:27" ht="18.75" customHeight="1">
      <c r="A43" s="1443"/>
      <c r="B43" s="50"/>
      <c r="C43" s="50"/>
      <c r="D43" s="50"/>
      <c r="E43" s="44"/>
      <c r="F43" s="67" t="s">
        <v>328</v>
      </c>
      <c r="K43" s="1459"/>
      <c r="T43" s="50"/>
      <c r="U43" s="50"/>
      <c r="W43" s="1901" t="s">
        <v>302</v>
      </c>
      <c r="AA43" s="702"/>
    </row>
    <row r="44" spans="1:27" ht="21" customHeight="1">
      <c r="A44" s="1443"/>
      <c r="B44" s="50"/>
      <c r="C44" s="50"/>
      <c r="D44" s="50"/>
      <c r="E44" s="50"/>
      <c r="F44" s="44"/>
      <c r="G44" s="52" t="s">
        <v>207</v>
      </c>
      <c r="H44" s="65" t="s">
        <v>329</v>
      </c>
      <c r="K44" s="1459"/>
      <c r="T44" s="52">
        <v>20</v>
      </c>
      <c r="U44" s="2248"/>
      <c r="V44" s="2249"/>
      <c r="W44" s="2250"/>
      <c r="AA44" s="702"/>
    </row>
    <row r="45" spans="1:27" ht="7.5" customHeight="1">
      <c r="A45" s="1443"/>
      <c r="B45" s="50"/>
      <c r="C45" s="50"/>
      <c r="D45" s="50"/>
      <c r="E45" s="50"/>
      <c r="F45" s="44"/>
      <c r="G45" s="65"/>
      <c r="H45" s="65"/>
      <c r="K45" s="1459"/>
      <c r="T45" s="52"/>
      <c r="U45" s="287"/>
      <c r="V45" s="287"/>
      <c r="W45" s="287"/>
      <c r="AA45" s="702"/>
    </row>
    <row r="46" spans="1:27" ht="21" customHeight="1">
      <c r="A46" s="1443"/>
      <c r="B46" s="50"/>
      <c r="C46" s="50"/>
      <c r="D46" s="50"/>
      <c r="E46" s="50"/>
      <c r="F46" s="44"/>
      <c r="G46" s="52" t="s">
        <v>209</v>
      </c>
      <c r="H46" s="65" t="s">
        <v>330</v>
      </c>
      <c r="K46" s="1459"/>
      <c r="R46" s="47">
        <v>0</v>
      </c>
      <c r="T46" s="52">
        <v>21</v>
      </c>
      <c r="U46" s="2248"/>
      <c r="V46" s="2249"/>
      <c r="W46" s="2250"/>
      <c r="AA46" s="702"/>
    </row>
    <row r="47" spans="1:27" ht="6.75" customHeight="1">
      <c r="A47" s="1443"/>
      <c r="B47" s="50"/>
      <c r="C47" s="50"/>
      <c r="D47" s="50"/>
      <c r="E47" s="50"/>
      <c r="F47" s="44"/>
      <c r="G47" s="65"/>
      <c r="H47" s="65"/>
      <c r="K47" s="1459"/>
      <c r="T47" s="50"/>
      <c r="U47" s="1474"/>
      <c r="V47" s="1475"/>
      <c r="W47" s="287"/>
      <c r="AA47" s="702"/>
    </row>
    <row r="48" spans="1:27" ht="21" customHeight="1">
      <c r="A48" s="1443"/>
      <c r="B48" s="50"/>
      <c r="C48" s="50"/>
      <c r="D48" s="50"/>
      <c r="E48" s="50"/>
      <c r="F48" s="65" t="s">
        <v>331</v>
      </c>
      <c r="K48" s="1459"/>
      <c r="T48" s="52">
        <v>14</v>
      </c>
      <c r="U48" s="2248"/>
      <c r="V48" s="2249"/>
      <c r="W48" s="2250"/>
      <c r="AA48" s="702"/>
    </row>
    <row r="49" spans="1:27" ht="6.75" customHeight="1">
      <c r="A49" s="1443"/>
      <c r="B49" s="50"/>
      <c r="C49" s="50"/>
      <c r="D49" s="50"/>
      <c r="E49" s="50"/>
      <c r="F49" s="44"/>
      <c r="K49" s="1459"/>
      <c r="T49" s="50"/>
      <c r="U49" s="287"/>
      <c r="V49" s="1475"/>
      <c r="W49" s="287"/>
      <c r="AA49" s="702"/>
    </row>
    <row r="50" spans="1:27" ht="9.75" customHeight="1">
      <c r="A50" s="1443"/>
      <c r="B50" s="50"/>
      <c r="C50" s="50"/>
      <c r="D50" s="50"/>
      <c r="E50" s="50"/>
      <c r="F50" s="44"/>
      <c r="K50" s="1459"/>
      <c r="T50" s="50"/>
      <c r="U50" s="67"/>
      <c r="V50" s="1464"/>
      <c r="W50" s="67"/>
      <c r="AA50" s="702"/>
    </row>
    <row r="51" spans="1:27" ht="12.75" customHeight="1">
      <c r="A51" s="1443"/>
      <c r="B51" s="50"/>
      <c r="C51" s="50"/>
      <c r="D51" s="44" t="s">
        <v>332</v>
      </c>
      <c r="E51" s="44"/>
      <c r="F51" s="44" t="s">
        <v>333</v>
      </c>
      <c r="G51" s="44"/>
      <c r="K51" s="1459"/>
      <c r="T51" s="50"/>
      <c r="U51" s="67"/>
      <c r="V51" s="1464"/>
      <c r="W51" s="67"/>
      <c r="AA51" s="702"/>
    </row>
    <row r="52" spans="1:27" ht="10.199999999999999">
      <c r="A52" s="1443"/>
      <c r="B52" s="50"/>
      <c r="C52" s="50"/>
      <c r="D52" s="44"/>
      <c r="E52" s="44"/>
      <c r="F52" s="50" t="s">
        <v>334</v>
      </c>
      <c r="G52" s="50"/>
      <c r="K52" s="1459"/>
      <c r="T52" s="50"/>
      <c r="U52" s="67"/>
      <c r="V52" s="1464"/>
      <c r="W52" s="67"/>
      <c r="AA52" s="702"/>
    </row>
    <row r="53" spans="1:27" ht="5.25" customHeight="1">
      <c r="A53" s="1443"/>
      <c r="B53" s="50"/>
      <c r="C53" s="50"/>
      <c r="D53" s="50"/>
      <c r="E53" s="44"/>
      <c r="F53" s="44"/>
      <c r="K53" s="1459"/>
      <c r="T53" s="50"/>
      <c r="U53" s="67"/>
      <c r="V53" s="1464"/>
      <c r="W53" s="67"/>
      <c r="AA53" s="702"/>
    </row>
    <row r="54" spans="1:27" ht="21" customHeight="1">
      <c r="A54" s="1443"/>
      <c r="B54" s="50"/>
      <c r="C54" s="50"/>
      <c r="D54" s="50"/>
      <c r="E54" s="50"/>
      <c r="F54" s="44"/>
      <c r="G54" s="52" t="s">
        <v>207</v>
      </c>
      <c r="H54" s="65" t="s">
        <v>329</v>
      </c>
      <c r="K54" s="1459"/>
      <c r="T54" s="1906" t="s">
        <v>335</v>
      </c>
      <c r="U54" s="2248"/>
      <c r="V54" s="2249"/>
      <c r="W54" s="2250"/>
      <c r="AA54" s="702"/>
    </row>
    <row r="55" spans="1:27" ht="7.5" customHeight="1">
      <c r="A55" s="1443"/>
      <c r="B55" s="50"/>
      <c r="C55" s="50"/>
      <c r="D55" s="50"/>
      <c r="E55" s="50"/>
      <c r="F55" s="44"/>
      <c r="G55" s="65"/>
      <c r="H55" s="65"/>
      <c r="K55" s="1459"/>
      <c r="T55" s="52"/>
      <c r="U55" s="287"/>
      <c r="V55" s="287"/>
      <c r="W55" s="287"/>
      <c r="AA55" s="702"/>
    </row>
    <row r="56" spans="1:27" ht="21" customHeight="1">
      <c r="A56" s="1443"/>
      <c r="B56" s="50"/>
      <c r="C56" s="50"/>
      <c r="D56" s="50"/>
      <c r="E56" s="50"/>
      <c r="F56" s="44"/>
      <c r="G56" s="52" t="s">
        <v>209</v>
      </c>
      <c r="H56" s="65" t="s">
        <v>330</v>
      </c>
      <c r="K56" s="1459"/>
      <c r="M56" s="47" t="s">
        <v>47</v>
      </c>
      <c r="T56" s="1906" t="s">
        <v>336</v>
      </c>
      <c r="U56" s="2248"/>
      <c r="V56" s="2249"/>
      <c r="W56" s="2250"/>
      <c r="AA56" s="702"/>
    </row>
    <row r="57" spans="1:27" ht="7.5" customHeight="1">
      <c r="A57" s="1443"/>
      <c r="B57" s="50"/>
      <c r="C57" s="50"/>
      <c r="D57" s="50"/>
      <c r="E57" s="50"/>
      <c r="F57" s="44"/>
      <c r="G57" s="65"/>
      <c r="H57" s="65"/>
      <c r="K57" s="1459"/>
      <c r="T57" s="50"/>
      <c r="U57" s="1474"/>
      <c r="V57" s="1475"/>
      <c r="W57" s="287"/>
      <c r="AA57" s="702"/>
    </row>
    <row r="58" spans="1:27" ht="9.75" customHeight="1">
      <c r="A58" s="1443"/>
      <c r="B58" s="50"/>
      <c r="C58" s="50"/>
      <c r="D58" s="50"/>
      <c r="E58" s="50"/>
      <c r="F58" s="44"/>
      <c r="G58" s="44"/>
      <c r="K58" s="1459"/>
      <c r="T58" s="52"/>
      <c r="U58" s="287"/>
      <c r="V58" s="287"/>
      <c r="W58" s="287"/>
      <c r="AA58" s="702"/>
    </row>
    <row r="59" spans="1:27" ht="10.5" customHeight="1">
      <c r="A59" s="1443"/>
      <c r="B59" s="50"/>
      <c r="C59" s="99" t="s">
        <v>337</v>
      </c>
      <c r="D59" s="44" t="s">
        <v>338</v>
      </c>
      <c r="F59" s="44"/>
      <c r="G59" s="44"/>
      <c r="K59" s="1459"/>
      <c r="T59" s="2143">
        <v>10</v>
      </c>
      <c r="U59" s="2232"/>
      <c r="V59" s="2233"/>
      <c r="W59" s="2234"/>
      <c r="AA59" s="702"/>
    </row>
    <row r="60" spans="1:27" ht="10.5" customHeight="1">
      <c r="A60" s="1443"/>
      <c r="B60" s="50"/>
      <c r="C60" s="50"/>
      <c r="D60" s="50" t="s">
        <v>339</v>
      </c>
      <c r="E60" s="50"/>
      <c r="F60" s="44"/>
      <c r="K60" s="1459"/>
      <c r="T60" s="2143"/>
      <c r="U60" s="2235"/>
      <c r="V60" s="2236"/>
      <c r="W60" s="2237"/>
      <c r="AA60" s="702"/>
    </row>
    <row r="61" spans="1:27" ht="10.199999999999999">
      <c r="A61" s="1443"/>
      <c r="B61" s="50"/>
      <c r="C61" s="50"/>
      <c r="D61" s="50"/>
      <c r="E61" s="50"/>
      <c r="F61" s="44"/>
      <c r="K61" s="1459"/>
      <c r="T61" s="50"/>
      <c r="U61" s="287"/>
      <c r="V61" s="1475"/>
      <c r="W61" s="287"/>
      <c r="AA61" s="702"/>
    </row>
    <row r="62" spans="1:27" ht="10.5" customHeight="1">
      <c r="A62" s="1443"/>
      <c r="B62" s="50"/>
      <c r="C62" s="52" t="s">
        <v>340</v>
      </c>
      <c r="D62" s="65" t="s">
        <v>341</v>
      </c>
      <c r="F62" s="44"/>
      <c r="K62" s="1459"/>
      <c r="T62" s="2143">
        <v>11</v>
      </c>
      <c r="U62" s="2232"/>
      <c r="V62" s="2233"/>
      <c r="W62" s="2234"/>
      <c r="AA62" s="702"/>
    </row>
    <row r="63" spans="1:27" ht="10.5" customHeight="1">
      <c r="A63" s="1443"/>
      <c r="B63" s="50"/>
      <c r="C63" s="50"/>
      <c r="D63" s="291" t="s">
        <v>342</v>
      </c>
      <c r="E63" s="50"/>
      <c r="F63" s="44"/>
      <c r="K63" s="1459"/>
      <c r="T63" s="2143"/>
      <c r="U63" s="2235"/>
      <c r="V63" s="2236"/>
      <c r="W63" s="2237"/>
      <c r="AA63" s="702"/>
    </row>
    <row r="64" spans="1:27" ht="7.5" customHeight="1">
      <c r="A64" s="1443"/>
      <c r="B64" s="50"/>
      <c r="C64" s="50"/>
      <c r="D64" s="50"/>
      <c r="E64" s="50"/>
      <c r="F64" s="44"/>
      <c r="K64" s="1459"/>
      <c r="T64" s="50"/>
      <c r="U64" s="1476"/>
      <c r="V64" s="1477"/>
      <c r="W64" s="259"/>
      <c r="AA64" s="702"/>
    </row>
    <row r="65" spans="1:26" ht="10.5" customHeight="1">
      <c r="A65" s="920"/>
      <c r="D65" s="44" t="s">
        <v>343</v>
      </c>
      <c r="F65" s="50"/>
      <c r="G65" s="50"/>
      <c r="H65" s="50"/>
      <c r="I65" s="50"/>
      <c r="J65" s="50"/>
      <c r="K65" s="50"/>
      <c r="U65" s="2226">
        <f>(U44+U46+U48+U54+U56+U59+U62)</f>
        <v>0</v>
      </c>
      <c r="V65" s="2227"/>
      <c r="W65" s="2228"/>
      <c r="X65" s="1478"/>
      <c r="Y65" s="1478"/>
      <c r="Z65" s="1478"/>
    </row>
    <row r="66" spans="1:26" ht="9" customHeight="1">
      <c r="A66" s="920"/>
      <c r="D66" s="50" t="s">
        <v>344</v>
      </c>
      <c r="F66" s="50"/>
      <c r="G66" s="50"/>
      <c r="H66" s="50"/>
      <c r="I66" s="50"/>
      <c r="J66" s="50"/>
      <c r="K66" s="50"/>
      <c r="U66" s="2229"/>
      <c r="V66" s="2230"/>
      <c r="W66" s="2231"/>
      <c r="X66" s="1478"/>
      <c r="Y66" s="1478"/>
      <c r="Z66" s="1478"/>
    </row>
    <row r="67" spans="1:26" ht="15.75" customHeight="1">
      <c r="A67" s="920"/>
      <c r="E67" s="50"/>
      <c r="F67" s="44"/>
      <c r="H67" s="50"/>
      <c r="I67" s="50"/>
      <c r="J67" s="50"/>
      <c r="K67" s="50"/>
      <c r="T67" s="934"/>
      <c r="U67" s="1479"/>
      <c r="V67" s="1479"/>
      <c r="W67" s="1479"/>
      <c r="X67" s="1480"/>
      <c r="Y67" s="1478"/>
      <c r="Z67" s="1478"/>
    </row>
    <row r="68" spans="1:26" ht="11.25" customHeight="1">
      <c r="A68" s="1483">
        <v>3.3</v>
      </c>
      <c r="C68" s="44" t="s">
        <v>345</v>
      </c>
      <c r="T68" s="2238" t="s">
        <v>139</v>
      </c>
      <c r="U68" s="2239"/>
      <c r="V68" s="2239"/>
      <c r="W68" s="2239"/>
      <c r="X68" s="2240"/>
      <c r="Z68" s="1467"/>
    </row>
    <row r="69" spans="1:26" ht="10.5" customHeight="1">
      <c r="A69" s="920"/>
      <c r="C69" s="44" t="s">
        <v>346</v>
      </c>
      <c r="F69" s="400"/>
      <c r="G69" s="400"/>
      <c r="L69" s="1484"/>
      <c r="M69" s="1484"/>
      <c r="N69" s="1484"/>
      <c r="O69" s="1484"/>
      <c r="P69" s="1484"/>
      <c r="Q69" s="1484"/>
      <c r="R69" s="1484"/>
      <c r="S69" s="1484"/>
      <c r="T69" s="2241" t="s">
        <v>140</v>
      </c>
      <c r="U69" s="2242"/>
      <c r="V69" s="2242"/>
      <c r="W69" s="2242"/>
      <c r="X69" s="2243"/>
    </row>
    <row r="70" spans="1:26" ht="11.25" customHeight="1">
      <c r="A70" s="920"/>
      <c r="C70" s="50" t="s">
        <v>347</v>
      </c>
      <c r="D70" s="400"/>
      <c r="E70" s="400"/>
      <c r="H70" s="400"/>
      <c r="I70" s="400"/>
      <c r="J70" s="400"/>
      <c r="K70" s="400"/>
      <c r="T70" s="1447"/>
      <c r="U70" s="368"/>
      <c r="V70" s="2216" t="s">
        <v>348</v>
      </c>
      <c r="W70" s="2217"/>
      <c r="X70" s="1486"/>
      <c r="Z70" s="400"/>
    </row>
    <row r="71" spans="1:26" ht="11.25" customHeight="1">
      <c r="A71" s="920"/>
      <c r="C71" s="50" t="s">
        <v>349</v>
      </c>
      <c r="D71" s="50"/>
      <c r="T71" s="1447"/>
      <c r="U71" s="2232"/>
      <c r="V71" s="2233"/>
      <c r="W71" s="2234"/>
      <c r="X71" s="377"/>
    </row>
    <row r="72" spans="1:26" ht="11.25" customHeight="1">
      <c r="A72" s="920"/>
      <c r="C72" s="50"/>
      <c r="Q72" s="470"/>
      <c r="R72" s="1907" t="s">
        <v>350</v>
      </c>
      <c r="T72" s="1447"/>
      <c r="U72" s="2235"/>
      <c r="V72" s="2236"/>
      <c r="W72" s="2237"/>
      <c r="X72" s="377"/>
    </row>
    <row r="73" spans="1:26" ht="17.25" customHeight="1">
      <c r="A73" s="920"/>
      <c r="C73" s="2244"/>
      <c r="D73" s="2245"/>
      <c r="E73" s="2245"/>
      <c r="F73" s="2245"/>
      <c r="G73" s="2245"/>
      <c r="H73" s="2245"/>
      <c r="I73" s="2245"/>
      <c r="J73" s="2245"/>
      <c r="K73" s="2245"/>
      <c r="L73" s="2245"/>
      <c r="M73" s="2245"/>
      <c r="N73" s="2245"/>
      <c r="O73" s="2245"/>
      <c r="P73" s="2245"/>
      <c r="Q73" s="2245"/>
      <c r="R73" s="2246"/>
      <c r="T73" s="1447"/>
      <c r="U73" s="368"/>
      <c r="V73" s="368"/>
      <c r="W73" s="368"/>
      <c r="X73" s="377"/>
    </row>
    <row r="74" spans="1:26" ht="6.75" customHeight="1">
      <c r="A74" s="920"/>
      <c r="C74" s="50"/>
      <c r="D74" s="50"/>
      <c r="T74" s="1449"/>
      <c r="U74" s="237"/>
      <c r="V74" s="237"/>
      <c r="W74" s="237"/>
      <c r="X74" s="250"/>
    </row>
    <row r="75" spans="1:26" ht="9" customHeight="1">
      <c r="A75" s="920"/>
      <c r="C75" s="50"/>
      <c r="D75" s="50"/>
    </row>
    <row r="76" spans="1:26" ht="14.25" customHeight="1">
      <c r="A76" s="2247">
        <v>7</v>
      </c>
      <c r="B76" s="2167"/>
      <c r="C76" s="2167"/>
      <c r="D76" s="2167"/>
      <c r="E76" s="2167"/>
      <c r="F76" s="2167"/>
      <c r="G76" s="2167"/>
      <c r="H76" s="2167"/>
      <c r="I76" s="2167"/>
      <c r="J76" s="2167"/>
      <c r="K76" s="2167"/>
      <c r="L76" s="2167"/>
      <c r="M76" s="2167"/>
      <c r="N76" s="2167"/>
      <c r="O76" s="2167"/>
      <c r="P76" s="2167"/>
      <c r="Q76" s="2167"/>
      <c r="R76" s="2167"/>
      <c r="S76" s="2167"/>
      <c r="T76" s="2167"/>
      <c r="U76" s="2167"/>
      <c r="V76" s="2167"/>
      <c r="W76" s="2167"/>
      <c r="X76" s="2167"/>
    </row>
    <row r="77" spans="1:26" ht="9" customHeight="1">
      <c r="A77" s="920"/>
    </row>
    <row r="78" spans="1:26" ht="9" customHeight="1">
      <c r="A78" s="920"/>
    </row>
    <row r="79" spans="1:26" ht="3.75" customHeight="1">
      <c r="A79" s="920"/>
    </row>
    <row r="80" spans="1:26" ht="9" customHeight="1">
      <c r="A80" s="920"/>
    </row>
    <row r="81" spans="3:4" ht="11.25" hidden="1" customHeight="1">
      <c r="C81" s="50"/>
      <c r="D81" s="50"/>
    </row>
  </sheetData>
  <sheetProtection selectLockedCells="1" selectUnlockedCells="1"/>
  <mergeCells count="21">
    <mergeCell ref="N5:W5"/>
    <mergeCell ref="N6:W6"/>
    <mergeCell ref="N7:W7"/>
    <mergeCell ref="N9:W9"/>
    <mergeCell ref="N11:W11"/>
    <mergeCell ref="U44:W44"/>
    <mergeCell ref="U46:W46"/>
    <mergeCell ref="U48:W48"/>
    <mergeCell ref="U54:W54"/>
    <mergeCell ref="U56:W56"/>
    <mergeCell ref="T68:X68"/>
    <mergeCell ref="T69:X69"/>
    <mergeCell ref="V70:W70"/>
    <mergeCell ref="C73:R73"/>
    <mergeCell ref="A76:X76"/>
    <mergeCell ref="U71:W72"/>
    <mergeCell ref="T59:T60"/>
    <mergeCell ref="T62:T63"/>
    <mergeCell ref="U65:W66"/>
    <mergeCell ref="U59:W60"/>
    <mergeCell ref="U62:W63"/>
  </mergeCells>
  <printOptions horizontalCentered="1" verticalCentered="1"/>
  <pageMargins left="0" right="0" top="0" bottom="0" header="0.511811023622047" footer="0.511811023622047"/>
  <pageSetup paperSize="9" scale="88" firstPageNumber="3" orientation="portrait" useFirstPageNumber="1" horizontalDpi="300" vertic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1:CE73"/>
  <sheetViews>
    <sheetView showGridLines="0" view="pageBreakPreview" zoomScaleNormal="100" workbookViewId="0">
      <pane xSplit="12" ySplit="8" topLeftCell="AF9" activePane="bottomRight" state="frozen"/>
      <selection pane="topRight"/>
      <selection pane="bottomLeft"/>
      <selection pane="bottomRight" activeCell="BV11" sqref="BV11:CD11"/>
    </sheetView>
  </sheetViews>
  <sheetFormatPr defaultColWidth="9.109375" defaultRowHeight="16.5" customHeight="1"/>
  <cols>
    <col min="1" max="1" width="0.6640625" style="47" customWidth="1"/>
    <col min="2" max="2" width="0.88671875" style="47" customWidth="1"/>
    <col min="3" max="3" width="6.33203125" style="47" customWidth="1"/>
    <col min="4" max="5" width="2.88671875" style="47" customWidth="1"/>
    <col min="6" max="6" width="4.6640625" style="47" customWidth="1"/>
    <col min="7" max="7" width="5.5546875" style="47" customWidth="1"/>
    <col min="8" max="8" width="6" style="47" customWidth="1"/>
    <col min="9" max="9" width="4.6640625" style="47" customWidth="1"/>
    <col min="10" max="10" width="2.5546875" style="47" customWidth="1"/>
    <col min="11" max="11" width="5.6640625" style="47" customWidth="1"/>
    <col min="12" max="12" width="3.33203125" style="47" customWidth="1"/>
    <col min="13" max="13" width="4.44140625" style="47" customWidth="1"/>
    <col min="14" max="19" width="2.44140625" style="47" customWidth="1"/>
    <col min="20" max="20" width="4.109375" style="47" customWidth="1"/>
    <col min="21" max="21" width="4.44140625" style="47" customWidth="1"/>
    <col min="22" max="29" width="2.44140625" style="47" customWidth="1"/>
    <col min="30" max="30" width="4.44140625" style="47" customWidth="1"/>
    <col min="31" max="38" width="2.44140625" style="47" customWidth="1"/>
    <col min="39" max="39" width="4.44140625" style="47" customWidth="1"/>
    <col min="40" max="45" width="2.44140625" style="47" customWidth="1"/>
    <col min="46" max="46" width="1.88671875" style="47" customWidth="1"/>
    <col min="47" max="47" width="1" style="47" hidden="1" customWidth="1"/>
    <col min="48" max="48" width="4.44140625" style="47" customWidth="1"/>
    <col min="49" max="55" width="2.44140625" style="47" customWidth="1"/>
    <col min="56" max="56" width="3.33203125" style="47" customWidth="1"/>
    <col min="57" max="57" width="4.44140625" style="47" customWidth="1"/>
    <col min="58" max="64" width="2.44140625" style="47" customWidth="1"/>
    <col min="65" max="65" width="3.109375" style="47" customWidth="1"/>
    <col min="66" max="68" width="2.44140625" style="47" customWidth="1"/>
    <col min="69" max="69" width="3.5546875" style="47" customWidth="1"/>
    <col min="70" max="70" width="4.44140625" style="47" customWidth="1"/>
    <col min="71" max="71" width="2.44140625" style="47" customWidth="1"/>
    <col min="72" max="72" width="1.5546875" style="47" customWidth="1"/>
    <col min="73" max="73" width="1.109375" style="47" customWidth="1"/>
    <col min="74" max="76" width="2.44140625" style="47" customWidth="1"/>
    <col min="77" max="77" width="5.88671875" style="47" customWidth="1"/>
    <col min="78" max="80" width="2.44140625" style="47" customWidth="1"/>
    <col min="81" max="81" width="3" style="47" customWidth="1"/>
    <col min="82" max="82" width="3.6640625" style="47" customWidth="1"/>
    <col min="83" max="16384" width="9.109375" style="47"/>
  </cols>
  <sheetData>
    <row r="1" spans="1:82" ht="17.25" customHeight="1">
      <c r="A1" s="2453"/>
      <c r="B1" s="1340"/>
      <c r="C1" s="1341"/>
      <c r="D1" s="916"/>
      <c r="E1" s="698"/>
      <c r="F1" s="919"/>
      <c r="G1" s="919"/>
      <c r="H1" s="919"/>
      <c r="I1" s="919"/>
      <c r="J1" s="698"/>
      <c r="K1" s="698"/>
      <c r="L1" s="698"/>
      <c r="M1" s="2707" t="s">
        <v>351</v>
      </c>
      <c r="N1" s="2708"/>
      <c r="O1" s="2708"/>
      <c r="P1" s="2708"/>
      <c r="Q1" s="2708"/>
      <c r="R1" s="2708"/>
      <c r="S1" s="2708"/>
      <c r="T1" s="2708"/>
      <c r="U1" s="2708"/>
      <c r="V1" s="2708"/>
      <c r="W1" s="2708"/>
      <c r="X1" s="2708"/>
      <c r="Y1" s="2708"/>
      <c r="Z1" s="2708"/>
      <c r="AA1" s="2708"/>
      <c r="AB1" s="2708"/>
      <c r="AC1" s="2708"/>
      <c r="AD1" s="2708"/>
      <c r="AE1" s="2708"/>
      <c r="AF1" s="2708"/>
      <c r="AG1" s="2708"/>
      <c r="AH1" s="2708"/>
      <c r="AI1" s="2708"/>
      <c r="AJ1" s="2708"/>
      <c r="AK1" s="2708"/>
      <c r="AL1" s="2708"/>
      <c r="AM1" s="2708"/>
      <c r="AN1" s="2708"/>
      <c r="AO1" s="2708"/>
      <c r="AP1" s="2708"/>
      <c r="AQ1" s="2708"/>
      <c r="AR1" s="2708"/>
      <c r="AS1" s="2708"/>
      <c r="AT1" s="2708"/>
      <c r="AU1" s="2708"/>
      <c r="AV1" s="2708"/>
      <c r="AW1" s="2708"/>
      <c r="AX1" s="2708"/>
      <c r="AY1" s="2708"/>
      <c r="AZ1" s="2708"/>
      <c r="BA1" s="2708"/>
      <c r="BB1" s="2708"/>
      <c r="BC1" s="2708"/>
      <c r="BD1" s="2708"/>
      <c r="BE1" s="2708"/>
      <c r="BF1" s="2708"/>
      <c r="BG1" s="2708"/>
      <c r="BH1" s="2708"/>
      <c r="BI1" s="2708"/>
      <c r="BJ1" s="2708"/>
      <c r="BK1" s="2708"/>
      <c r="BL1" s="2708"/>
      <c r="BM1" s="2708"/>
      <c r="BN1" s="2708"/>
      <c r="BO1" s="2708"/>
      <c r="BP1" s="2708"/>
      <c r="BQ1" s="2708"/>
      <c r="BR1" s="2708"/>
      <c r="BS1" s="2708"/>
      <c r="BT1" s="2708"/>
      <c r="BU1" s="2708"/>
      <c r="BV1" s="2708"/>
      <c r="BW1" s="2708"/>
      <c r="BX1" s="2708"/>
      <c r="BY1" s="2708"/>
      <c r="BZ1" s="2708"/>
      <c r="CA1" s="2708"/>
      <c r="CB1" s="2708"/>
      <c r="CC1" s="2708"/>
      <c r="CD1" s="2708"/>
    </row>
    <row r="2" spans="1:82" ht="10.5" customHeight="1">
      <c r="A2" s="2453"/>
      <c r="B2" s="1340"/>
      <c r="C2" s="920"/>
      <c r="D2" s="2702"/>
      <c r="E2" s="2702"/>
      <c r="F2" s="2702"/>
      <c r="G2" s="2702"/>
      <c r="H2" s="2455"/>
      <c r="I2" s="2455"/>
      <c r="M2" s="2709"/>
      <c r="N2" s="2710"/>
      <c r="O2" s="2710"/>
      <c r="P2" s="2710"/>
      <c r="Q2" s="2710"/>
      <c r="R2" s="2710"/>
      <c r="S2" s="2710"/>
      <c r="T2" s="2710"/>
      <c r="U2" s="2711" t="s">
        <v>352</v>
      </c>
      <c r="V2" s="2712"/>
      <c r="W2" s="2712"/>
      <c r="X2" s="2712"/>
      <c r="Y2" s="2712"/>
      <c r="Z2" s="2712"/>
      <c r="AA2" s="2712"/>
      <c r="AB2" s="2712"/>
      <c r="AC2" s="2712"/>
      <c r="AD2" s="2712"/>
      <c r="AE2" s="2712"/>
      <c r="AF2" s="2712"/>
      <c r="AG2" s="2712"/>
      <c r="AH2" s="2712"/>
      <c r="AI2" s="2712"/>
      <c r="AJ2" s="2712"/>
      <c r="AK2" s="2712"/>
      <c r="AL2" s="2712"/>
      <c r="AM2" s="2712"/>
      <c r="AN2" s="2712"/>
      <c r="AO2" s="2712"/>
      <c r="AP2" s="2712"/>
      <c r="AQ2" s="2712"/>
      <c r="AR2" s="2712"/>
      <c r="AS2" s="2712"/>
      <c r="AT2" s="2712"/>
      <c r="AU2" s="2713"/>
      <c r="AV2" s="2714"/>
      <c r="AW2" s="2714"/>
      <c r="AX2" s="2714"/>
      <c r="AY2" s="2714"/>
      <c r="AZ2" s="2714"/>
      <c r="BA2" s="2714"/>
      <c r="BB2" s="2714"/>
      <c r="BC2" s="2714"/>
      <c r="BD2" s="2714"/>
      <c r="BE2" s="723"/>
      <c r="BM2" s="720"/>
      <c r="BN2" s="67"/>
      <c r="BO2" s="67"/>
      <c r="BP2" s="67"/>
      <c r="BQ2" s="67"/>
      <c r="BR2" s="67"/>
      <c r="BS2" s="67"/>
      <c r="BT2" s="67"/>
      <c r="BU2" s="1412"/>
      <c r="CD2" s="720"/>
    </row>
    <row r="3" spans="1:82" ht="12" customHeight="1">
      <c r="A3" s="2454"/>
      <c r="B3" s="1342"/>
      <c r="C3" s="1343"/>
      <c r="D3" s="2703"/>
      <c r="E3" s="2703"/>
      <c r="F3" s="2703"/>
      <c r="G3" s="2703"/>
      <c r="H3" s="2456"/>
      <c r="I3" s="2456"/>
      <c r="J3" s="1084"/>
      <c r="K3" s="1084"/>
      <c r="L3" s="1084"/>
      <c r="M3" s="2694" t="s">
        <v>353</v>
      </c>
      <c r="N3" s="2695"/>
      <c r="O3" s="2695"/>
      <c r="P3" s="2695"/>
      <c r="Q3" s="2695"/>
      <c r="R3" s="2695"/>
      <c r="S3" s="2695"/>
      <c r="T3" s="2695"/>
      <c r="U3" s="2715" t="s">
        <v>354</v>
      </c>
      <c r="V3" s="2716"/>
      <c r="W3" s="2716"/>
      <c r="X3" s="2716"/>
      <c r="Y3" s="2716"/>
      <c r="Z3" s="2716"/>
      <c r="AA3" s="2716"/>
      <c r="AB3" s="2716"/>
      <c r="AC3" s="2716"/>
      <c r="AD3" s="2716"/>
      <c r="AE3" s="2716"/>
      <c r="AF3" s="2716"/>
      <c r="AG3" s="2716"/>
      <c r="AH3" s="2716"/>
      <c r="AI3" s="2716"/>
      <c r="AJ3" s="2716"/>
      <c r="AK3" s="2716"/>
      <c r="AL3" s="2716"/>
      <c r="AM3" s="2716"/>
      <c r="AN3" s="2716"/>
      <c r="AO3" s="2716"/>
      <c r="AP3" s="2716"/>
      <c r="AQ3" s="2716"/>
      <c r="AR3" s="2716"/>
      <c r="AS3" s="2716"/>
      <c r="AT3" s="2716"/>
      <c r="AU3" s="2716"/>
      <c r="AV3" s="2692" t="s">
        <v>355</v>
      </c>
      <c r="AW3" s="2666"/>
      <c r="AX3" s="2666"/>
      <c r="AY3" s="2666"/>
      <c r="AZ3" s="2666"/>
      <c r="BA3" s="2666"/>
      <c r="BB3" s="2666"/>
      <c r="BC3" s="2666"/>
      <c r="BD3" s="2667"/>
      <c r="BE3" s="2693" t="s">
        <v>356</v>
      </c>
      <c r="BF3" s="2690"/>
      <c r="BG3" s="2690"/>
      <c r="BH3" s="2690"/>
      <c r="BI3" s="2690"/>
      <c r="BJ3" s="2690"/>
      <c r="BK3" s="2690"/>
      <c r="BL3" s="2690"/>
      <c r="BM3" s="2690"/>
      <c r="BN3" s="2689" t="s">
        <v>357</v>
      </c>
      <c r="BO3" s="2690"/>
      <c r="BP3" s="2690"/>
      <c r="BQ3" s="2690"/>
      <c r="BR3" s="2690"/>
      <c r="BS3" s="2690"/>
      <c r="BT3" s="2690"/>
      <c r="BU3" s="2691"/>
      <c r="BV3" s="2717" t="s">
        <v>358</v>
      </c>
      <c r="BW3" s="2675"/>
      <c r="BX3" s="2675"/>
      <c r="BY3" s="2675"/>
      <c r="BZ3" s="2675"/>
      <c r="CA3" s="2675"/>
      <c r="CB3" s="2675"/>
      <c r="CC3" s="2675"/>
      <c r="CD3" s="2718"/>
    </row>
    <row r="4" spans="1:82" ht="12.75" customHeight="1">
      <c r="A4" s="2453"/>
      <c r="B4" s="1340"/>
      <c r="C4" s="2476"/>
      <c r="D4" s="2719"/>
      <c r="E4" s="2719"/>
      <c r="F4" s="2719"/>
      <c r="G4" s="2719"/>
      <c r="H4" s="2719"/>
      <c r="I4" s="2719"/>
      <c r="J4" s="2719"/>
      <c r="K4" s="2719"/>
      <c r="L4" s="2719"/>
      <c r="M4" s="2694"/>
      <c r="N4" s="2695"/>
      <c r="O4" s="2695"/>
      <c r="P4" s="2695"/>
      <c r="Q4" s="2695"/>
      <c r="R4" s="2695"/>
      <c r="S4" s="2695"/>
      <c r="T4" s="2695"/>
      <c r="U4" s="2720" t="s">
        <v>359</v>
      </c>
      <c r="V4" s="2721"/>
      <c r="W4" s="2721"/>
      <c r="X4" s="2721"/>
      <c r="Y4" s="2721"/>
      <c r="Z4" s="2721"/>
      <c r="AA4" s="2721"/>
      <c r="AB4" s="2721"/>
      <c r="AC4" s="2721"/>
      <c r="AD4" s="2721"/>
      <c r="AE4" s="2721"/>
      <c r="AF4" s="2721"/>
      <c r="AG4" s="2721"/>
      <c r="AH4" s="2721"/>
      <c r="AI4" s="2721"/>
      <c r="AJ4" s="2721"/>
      <c r="AK4" s="2721"/>
      <c r="AL4" s="2682"/>
      <c r="AM4" s="2142" t="s">
        <v>360</v>
      </c>
      <c r="AN4" s="2138"/>
      <c r="AO4" s="2138"/>
      <c r="AP4" s="2138"/>
      <c r="AQ4" s="2138"/>
      <c r="AR4" s="2138"/>
      <c r="AS4" s="2138"/>
      <c r="AT4" s="2138"/>
      <c r="AU4" s="1406"/>
      <c r="AV4" s="2692"/>
      <c r="AW4" s="2666"/>
      <c r="AX4" s="2666"/>
      <c r="AY4" s="2666"/>
      <c r="AZ4" s="2666"/>
      <c r="BA4" s="2666"/>
      <c r="BB4" s="2666"/>
      <c r="BC4" s="2666"/>
      <c r="BD4" s="2667"/>
      <c r="BE4" s="2693"/>
      <c r="BF4" s="2690"/>
      <c r="BG4" s="2690"/>
      <c r="BH4" s="2690"/>
      <c r="BI4" s="2690"/>
      <c r="BJ4" s="2690"/>
      <c r="BK4" s="2690"/>
      <c r="BL4" s="2690"/>
      <c r="BM4" s="2690"/>
      <c r="BN4" s="2689"/>
      <c r="BO4" s="2690"/>
      <c r="BP4" s="2690"/>
      <c r="BQ4" s="2690"/>
      <c r="BR4" s="2690"/>
      <c r="BS4" s="2690"/>
      <c r="BT4" s="2690"/>
      <c r="BU4" s="2691"/>
      <c r="BV4" s="2722" t="s">
        <v>361</v>
      </c>
      <c r="BW4" s="2722"/>
      <c r="BX4" s="2722"/>
      <c r="BY4" s="2722"/>
      <c r="BZ4" s="2722"/>
      <c r="CA4" s="2722"/>
      <c r="CB4" s="2722"/>
      <c r="CC4" s="2722"/>
      <c r="CD4" s="2723"/>
    </row>
    <row r="5" spans="1:82" ht="9.75" customHeight="1">
      <c r="A5" s="2453"/>
      <c r="B5" s="1344"/>
      <c r="C5" s="2475"/>
      <c r="D5" s="2475"/>
      <c r="E5" s="2475"/>
      <c r="F5" s="2475"/>
      <c r="G5" s="2475"/>
      <c r="H5" s="2475"/>
      <c r="I5" s="2475"/>
      <c r="J5" s="2475"/>
      <c r="K5" s="2475"/>
      <c r="L5" s="2476"/>
      <c r="M5" s="2694"/>
      <c r="N5" s="2695"/>
      <c r="O5" s="2695"/>
      <c r="P5" s="2695"/>
      <c r="Q5" s="2695"/>
      <c r="R5" s="2695"/>
      <c r="S5" s="2695"/>
      <c r="T5" s="2695"/>
      <c r="U5" s="2671" t="s">
        <v>362</v>
      </c>
      <c r="V5" s="2672"/>
      <c r="W5" s="2672"/>
      <c r="X5" s="2672"/>
      <c r="Y5" s="2672"/>
      <c r="Z5" s="2672"/>
      <c r="AA5" s="2672"/>
      <c r="AB5" s="2672"/>
      <c r="AC5" s="2672"/>
      <c r="AD5" s="2672"/>
      <c r="AE5" s="2672"/>
      <c r="AF5" s="2672"/>
      <c r="AG5" s="2672"/>
      <c r="AH5" s="2672"/>
      <c r="AI5" s="2672"/>
      <c r="AJ5" s="2672"/>
      <c r="AK5" s="2672"/>
      <c r="AL5" s="2673"/>
      <c r="AM5" s="2674" t="s">
        <v>363</v>
      </c>
      <c r="AN5" s="2675"/>
      <c r="AO5" s="2675"/>
      <c r="AP5" s="2675"/>
      <c r="AQ5" s="2675"/>
      <c r="AR5" s="2675"/>
      <c r="AS5" s="2675"/>
      <c r="AT5" s="2675"/>
      <c r="AU5" s="2675"/>
      <c r="AV5" s="2692"/>
      <c r="AW5" s="2666"/>
      <c r="AX5" s="2666"/>
      <c r="AY5" s="2666"/>
      <c r="AZ5" s="2666"/>
      <c r="BA5" s="2666"/>
      <c r="BB5" s="2666"/>
      <c r="BC5" s="2666"/>
      <c r="BD5" s="2667"/>
      <c r="BE5" s="2693"/>
      <c r="BF5" s="2690"/>
      <c r="BG5" s="2690"/>
      <c r="BH5" s="2690"/>
      <c r="BI5" s="2690"/>
      <c r="BJ5" s="2690"/>
      <c r="BK5" s="2690"/>
      <c r="BL5" s="2690"/>
      <c r="BM5" s="2690"/>
      <c r="BN5" s="2689"/>
      <c r="BO5" s="2690"/>
      <c r="BP5" s="2690"/>
      <c r="BQ5" s="2690"/>
      <c r="BR5" s="2690"/>
      <c r="BS5" s="2690"/>
      <c r="BT5" s="2690"/>
      <c r="BU5" s="2691"/>
      <c r="BV5" s="2676" t="s">
        <v>364</v>
      </c>
      <c r="BW5" s="2677"/>
      <c r="BX5" s="2677"/>
      <c r="BY5" s="2677"/>
      <c r="BZ5" s="2677"/>
      <c r="CA5" s="2677"/>
      <c r="CB5" s="2677"/>
      <c r="CC5" s="2677"/>
      <c r="CD5" s="2677"/>
    </row>
    <row r="6" spans="1:82" ht="19.5" customHeight="1">
      <c r="A6" s="2453"/>
      <c r="B6" s="1344"/>
      <c r="C6" s="1345"/>
      <c r="D6" s="2678" t="s">
        <v>365</v>
      </c>
      <c r="E6" s="2678"/>
      <c r="F6" s="2678"/>
      <c r="G6" s="2678"/>
      <c r="H6" s="2678"/>
      <c r="I6" s="2678"/>
      <c r="J6" s="2678"/>
      <c r="K6" s="2678"/>
      <c r="L6" s="1380"/>
      <c r="M6" s="2656" t="s">
        <v>366</v>
      </c>
      <c r="N6" s="2666"/>
      <c r="O6" s="2666"/>
      <c r="P6" s="2666"/>
      <c r="Q6" s="2666"/>
      <c r="R6" s="2666"/>
      <c r="S6" s="2666"/>
      <c r="T6" s="2667"/>
      <c r="U6" s="2679" t="s">
        <v>367</v>
      </c>
      <c r="V6" s="2680"/>
      <c r="W6" s="2680"/>
      <c r="X6" s="2680"/>
      <c r="Y6" s="2680"/>
      <c r="Z6" s="2680"/>
      <c r="AA6" s="2680"/>
      <c r="AB6" s="2680"/>
      <c r="AC6" s="2681"/>
      <c r="AD6" s="2682" t="s">
        <v>368</v>
      </c>
      <c r="AE6" s="2683"/>
      <c r="AF6" s="2683"/>
      <c r="AG6" s="2683"/>
      <c r="AH6" s="2683"/>
      <c r="AI6" s="2683"/>
      <c r="AJ6" s="2683"/>
      <c r="AK6" s="2683"/>
      <c r="AL6" s="2684"/>
      <c r="AM6" s="2685" t="s">
        <v>369</v>
      </c>
      <c r="AN6" s="2675"/>
      <c r="AO6" s="2675"/>
      <c r="AP6" s="2675"/>
      <c r="AQ6" s="2675"/>
      <c r="AR6" s="2675"/>
      <c r="AS6" s="2675"/>
      <c r="AT6" s="2675"/>
      <c r="AU6" s="2686"/>
      <c r="AV6" s="2656" t="s">
        <v>370</v>
      </c>
      <c r="AW6" s="2657"/>
      <c r="AX6" s="2657"/>
      <c r="AY6" s="2657"/>
      <c r="AZ6" s="2657"/>
      <c r="BA6" s="2657"/>
      <c r="BB6" s="2657"/>
      <c r="BC6" s="2657"/>
      <c r="BD6" s="2658"/>
      <c r="BE6" s="2662" t="s">
        <v>371</v>
      </c>
      <c r="BF6" s="2663"/>
      <c r="BG6" s="2663"/>
      <c r="BH6" s="2663"/>
      <c r="BI6" s="2663"/>
      <c r="BJ6" s="2663"/>
      <c r="BK6" s="2663"/>
      <c r="BL6" s="2663"/>
      <c r="BM6" s="2663"/>
      <c r="BN6" s="2696" t="s">
        <v>372</v>
      </c>
      <c r="BO6" s="2697"/>
      <c r="BP6" s="2697"/>
      <c r="BQ6" s="2697"/>
      <c r="BR6" s="2697"/>
      <c r="BS6" s="2697"/>
      <c r="BT6" s="2697"/>
      <c r="BU6" s="2698"/>
      <c r="BV6" s="2687" t="s">
        <v>373</v>
      </c>
      <c r="BW6" s="2688"/>
      <c r="BX6" s="2688"/>
      <c r="BY6" s="2688"/>
      <c r="BZ6" s="2688"/>
      <c r="CA6" s="2688"/>
      <c r="CB6" s="2688"/>
      <c r="CC6" s="2688"/>
      <c r="CD6" s="2688"/>
    </row>
    <row r="7" spans="1:82" ht="20.25" customHeight="1">
      <c r="A7" s="2453"/>
      <c r="B7" s="1344"/>
      <c r="C7" s="1346"/>
      <c r="D7" s="2474" t="s">
        <v>374</v>
      </c>
      <c r="E7" s="2474"/>
      <c r="F7" s="2474"/>
      <c r="G7" s="2474"/>
      <c r="H7" s="2474"/>
      <c r="I7" s="2474"/>
      <c r="J7" s="2474"/>
      <c r="K7" s="2474"/>
      <c r="L7" s="1381"/>
      <c r="M7" s="2668"/>
      <c r="N7" s="2669"/>
      <c r="O7" s="2669"/>
      <c r="P7" s="2669"/>
      <c r="Q7" s="2669"/>
      <c r="R7" s="2669"/>
      <c r="S7" s="2669"/>
      <c r="T7" s="2670"/>
      <c r="U7" s="2704" t="s">
        <v>375</v>
      </c>
      <c r="V7" s="2660"/>
      <c r="W7" s="2660"/>
      <c r="X7" s="2660"/>
      <c r="Y7" s="2660"/>
      <c r="Z7" s="2660"/>
      <c r="AA7" s="2660"/>
      <c r="AB7" s="2660"/>
      <c r="AC7" s="2661"/>
      <c r="AD7" s="2705" t="s">
        <v>376</v>
      </c>
      <c r="AE7" s="2665"/>
      <c r="AF7" s="2665"/>
      <c r="AG7" s="2665"/>
      <c r="AH7" s="2665"/>
      <c r="AI7" s="2665"/>
      <c r="AJ7" s="2665"/>
      <c r="AK7" s="2665"/>
      <c r="AL7" s="2706"/>
      <c r="AM7" s="1400"/>
      <c r="AN7" s="1401"/>
      <c r="AO7" s="1401"/>
      <c r="AP7" s="1401"/>
      <c r="AQ7" s="1401"/>
      <c r="AR7" s="1401"/>
      <c r="AS7" s="1401"/>
      <c r="AT7" s="1401"/>
      <c r="AU7" s="1407"/>
      <c r="AV7" s="2659"/>
      <c r="AW7" s="2660"/>
      <c r="AX7" s="2660"/>
      <c r="AY7" s="2660"/>
      <c r="AZ7" s="2660"/>
      <c r="BA7" s="2660"/>
      <c r="BB7" s="2660"/>
      <c r="BC7" s="2660"/>
      <c r="BD7" s="2661"/>
      <c r="BE7" s="2664"/>
      <c r="BF7" s="2665"/>
      <c r="BG7" s="2665"/>
      <c r="BH7" s="2665"/>
      <c r="BI7" s="2665"/>
      <c r="BJ7" s="2665"/>
      <c r="BK7" s="2665"/>
      <c r="BL7" s="2665"/>
      <c r="BM7" s="2665"/>
      <c r="BN7" s="2699"/>
      <c r="BO7" s="2700"/>
      <c r="BP7" s="2700"/>
      <c r="BQ7" s="2700"/>
      <c r="BR7" s="2700"/>
      <c r="BS7" s="2700"/>
      <c r="BT7" s="2700"/>
      <c r="BU7" s="2701"/>
      <c r="BV7" s="703"/>
      <c r="BW7" s="703"/>
      <c r="BX7" s="703"/>
      <c r="BY7" s="1136"/>
      <c r="BZ7" s="1136"/>
      <c r="CA7" s="1136"/>
      <c r="CB7" s="1136"/>
      <c r="CC7" s="703"/>
      <c r="CD7" s="1382"/>
    </row>
    <row r="8" spans="1:82" ht="28.5" customHeight="1">
      <c r="A8" s="2453"/>
      <c r="B8" s="1344"/>
      <c r="C8" s="700"/>
      <c r="D8" s="703"/>
      <c r="E8" s="703"/>
      <c r="F8" s="703"/>
      <c r="G8" s="703"/>
      <c r="H8" s="703"/>
      <c r="I8" s="703"/>
      <c r="J8" s="703"/>
      <c r="K8" s="703"/>
      <c r="L8" s="1382"/>
      <c r="M8" s="2650" t="s">
        <v>377</v>
      </c>
      <c r="N8" s="2651"/>
      <c r="O8" s="2651"/>
      <c r="P8" s="2651"/>
      <c r="Q8" s="2651"/>
      <c r="R8" s="2651"/>
      <c r="S8" s="2651"/>
      <c r="T8" s="2651"/>
      <c r="U8" s="2652" t="s">
        <v>378</v>
      </c>
      <c r="V8" s="2653"/>
      <c r="W8" s="2653"/>
      <c r="X8" s="2653"/>
      <c r="Y8" s="2653"/>
      <c r="Z8" s="2653"/>
      <c r="AA8" s="2653"/>
      <c r="AB8" s="2653"/>
      <c r="AC8" s="2653"/>
      <c r="AD8" s="2650" t="s">
        <v>379</v>
      </c>
      <c r="AE8" s="2651"/>
      <c r="AF8" s="2651"/>
      <c r="AG8" s="2651"/>
      <c r="AH8" s="2651"/>
      <c r="AI8" s="2651"/>
      <c r="AJ8" s="2651"/>
      <c r="AK8" s="2651"/>
      <c r="AL8" s="2651"/>
      <c r="AM8" s="2654" t="s">
        <v>380</v>
      </c>
      <c r="AN8" s="2655"/>
      <c r="AO8" s="2655"/>
      <c r="AP8" s="2655"/>
      <c r="AQ8" s="2655"/>
      <c r="AR8" s="2655"/>
      <c r="AS8" s="2655"/>
      <c r="AT8" s="2655"/>
      <c r="AU8" s="2655"/>
      <c r="AV8" s="2623" t="s">
        <v>381</v>
      </c>
      <c r="AW8" s="2624"/>
      <c r="AX8" s="2624"/>
      <c r="AY8" s="2624"/>
      <c r="AZ8" s="2624"/>
      <c r="BA8" s="2624"/>
      <c r="BB8" s="2624"/>
      <c r="BC8" s="2624"/>
      <c r="BD8" s="2624"/>
      <c r="BE8" s="2623" t="s">
        <v>382</v>
      </c>
      <c r="BF8" s="2624"/>
      <c r="BG8" s="2624"/>
      <c r="BH8" s="2624"/>
      <c r="BI8" s="2624"/>
      <c r="BJ8" s="2624"/>
      <c r="BK8" s="2624"/>
      <c r="BL8" s="2624"/>
      <c r="BM8" s="2624"/>
      <c r="BN8" s="2623" t="s">
        <v>383</v>
      </c>
      <c r="BO8" s="2624"/>
      <c r="BP8" s="2624"/>
      <c r="BQ8" s="2624"/>
      <c r="BR8" s="2624"/>
      <c r="BS8" s="2624"/>
      <c r="BT8" s="2624"/>
      <c r="BU8" s="2624"/>
      <c r="BV8" s="2625" t="s">
        <v>384</v>
      </c>
      <c r="BW8" s="2626"/>
      <c r="BX8" s="2626"/>
      <c r="BY8" s="2626"/>
      <c r="BZ8" s="2626"/>
      <c r="CA8" s="2626"/>
      <c r="CB8" s="2626"/>
      <c r="CC8" s="2626"/>
      <c r="CD8" s="2627"/>
    </row>
    <row r="9" spans="1:82" ht="10.5" customHeight="1">
      <c r="A9" s="2453"/>
      <c r="B9" s="1344"/>
      <c r="C9" s="1347">
        <v>4.0999999999999996</v>
      </c>
      <c r="D9" s="1348" t="s">
        <v>385</v>
      </c>
      <c r="E9" s="1349"/>
      <c r="F9" s="1349"/>
      <c r="G9" s="1349"/>
      <c r="H9" s="1349"/>
      <c r="I9" s="1349"/>
      <c r="J9" s="1349"/>
      <c r="K9" s="1349"/>
      <c r="L9" s="2457" t="s">
        <v>304</v>
      </c>
      <c r="M9" s="2637"/>
      <c r="N9" s="2638"/>
      <c r="O9" s="2638"/>
      <c r="P9" s="2638"/>
      <c r="Q9" s="2638"/>
      <c r="R9" s="2638"/>
      <c r="S9" s="2638"/>
      <c r="T9" s="2639"/>
      <c r="U9" s="2312"/>
      <c r="V9" s="2313"/>
      <c r="W9" s="2313"/>
      <c r="X9" s="2313"/>
      <c r="Y9" s="2313"/>
      <c r="Z9" s="2313"/>
      <c r="AA9" s="2313"/>
      <c r="AB9" s="2313"/>
      <c r="AC9" s="2314"/>
      <c r="AD9" s="2643"/>
      <c r="AE9" s="2644"/>
      <c r="AF9" s="2644"/>
      <c r="AG9" s="2644"/>
      <c r="AH9" s="2644"/>
      <c r="AI9" s="2644"/>
      <c r="AJ9" s="2644"/>
      <c r="AK9" s="2644"/>
      <c r="AL9" s="2645"/>
      <c r="AM9" s="2647"/>
      <c r="AN9" s="2648"/>
      <c r="AO9" s="2648"/>
      <c r="AP9" s="2648"/>
      <c r="AQ9" s="2648"/>
      <c r="AR9" s="2648"/>
      <c r="AS9" s="2648"/>
      <c r="AT9" s="2648"/>
      <c r="AU9" s="2649"/>
      <c r="AV9" s="2631"/>
      <c r="AW9" s="2632"/>
      <c r="AX9" s="2632"/>
      <c r="AY9" s="2632"/>
      <c r="AZ9" s="2632"/>
      <c r="BA9" s="2632"/>
      <c r="BB9" s="2632"/>
      <c r="BC9" s="2632"/>
      <c r="BD9" s="2633"/>
      <c r="BE9" s="2631"/>
      <c r="BF9" s="2632"/>
      <c r="BG9" s="2632"/>
      <c r="BH9" s="2632"/>
      <c r="BI9" s="2632"/>
      <c r="BJ9" s="2632"/>
      <c r="BK9" s="2632"/>
      <c r="BL9" s="2632"/>
      <c r="BM9" s="2633"/>
      <c r="BN9" s="2631"/>
      <c r="BO9" s="2632"/>
      <c r="BP9" s="2632"/>
      <c r="BQ9" s="2632"/>
      <c r="BR9" s="2632"/>
      <c r="BS9" s="2632"/>
      <c r="BT9" s="2632"/>
      <c r="BU9" s="2633"/>
      <c r="BV9" s="2319"/>
      <c r="BW9" s="2288"/>
      <c r="BX9" s="2288"/>
      <c r="BY9" s="2288"/>
      <c r="BZ9" s="2288"/>
      <c r="CA9" s="2288"/>
      <c r="CB9" s="2288"/>
      <c r="CC9" s="2288"/>
      <c r="CD9" s="2289"/>
    </row>
    <row r="10" spans="1:82" ht="9.9" customHeight="1">
      <c r="A10" s="2453"/>
      <c r="B10" s="1344"/>
      <c r="C10" s="1350"/>
      <c r="D10" s="1351" t="s">
        <v>386</v>
      </c>
      <c r="E10" s="1349"/>
      <c r="F10" s="1349"/>
      <c r="G10" s="1349"/>
      <c r="H10" s="1349"/>
      <c r="I10" s="1349"/>
      <c r="J10" s="1349"/>
      <c r="K10" s="1349"/>
      <c r="L10" s="2458"/>
      <c r="M10" s="2640"/>
      <c r="N10" s="2641"/>
      <c r="O10" s="2641"/>
      <c r="P10" s="2641"/>
      <c r="Q10" s="2641"/>
      <c r="R10" s="2641"/>
      <c r="S10" s="2641"/>
      <c r="T10" s="2642"/>
      <c r="U10" s="2312"/>
      <c r="V10" s="2313"/>
      <c r="W10" s="2313"/>
      <c r="X10" s="2313"/>
      <c r="Y10" s="2313"/>
      <c r="Z10" s="2313"/>
      <c r="AA10" s="2313"/>
      <c r="AB10" s="2313"/>
      <c r="AC10" s="2314"/>
      <c r="AD10" s="2646"/>
      <c r="AE10" s="2525"/>
      <c r="AF10" s="2525"/>
      <c r="AG10" s="2525"/>
      <c r="AH10" s="2525"/>
      <c r="AI10" s="2525"/>
      <c r="AJ10" s="2525"/>
      <c r="AK10" s="2525"/>
      <c r="AL10" s="2578"/>
      <c r="AM10" s="2646"/>
      <c r="AN10" s="2525"/>
      <c r="AO10" s="2525"/>
      <c r="AP10" s="2525"/>
      <c r="AQ10" s="2525"/>
      <c r="AR10" s="2525"/>
      <c r="AS10" s="2525"/>
      <c r="AT10" s="2525"/>
      <c r="AU10" s="2578"/>
      <c r="AV10" s="2631"/>
      <c r="AW10" s="2632"/>
      <c r="AX10" s="2632"/>
      <c r="AY10" s="2632"/>
      <c r="AZ10" s="2632"/>
      <c r="BA10" s="2632"/>
      <c r="BB10" s="2632"/>
      <c r="BC10" s="2632"/>
      <c r="BD10" s="2633"/>
      <c r="BE10" s="2634"/>
      <c r="BF10" s="2635"/>
      <c r="BG10" s="2635"/>
      <c r="BH10" s="2635"/>
      <c r="BI10" s="2635"/>
      <c r="BJ10" s="2635"/>
      <c r="BK10" s="2635"/>
      <c r="BL10" s="2635"/>
      <c r="BM10" s="2636"/>
      <c r="BN10" s="2634"/>
      <c r="BO10" s="2635"/>
      <c r="BP10" s="2635"/>
      <c r="BQ10" s="2635"/>
      <c r="BR10" s="2635"/>
      <c r="BS10" s="2635"/>
      <c r="BT10" s="2635"/>
      <c r="BU10" s="2636"/>
      <c r="BV10" s="2634"/>
      <c r="BW10" s="2635"/>
      <c r="BX10" s="2635"/>
      <c r="BY10" s="2635"/>
      <c r="BZ10" s="2635"/>
      <c r="CA10" s="2635"/>
      <c r="CB10" s="2635"/>
      <c r="CC10" s="2635"/>
      <c r="CD10" s="2636"/>
    </row>
    <row r="11" spans="1:82" ht="20.100000000000001" customHeight="1">
      <c r="A11" s="2453"/>
      <c r="B11" s="1344"/>
      <c r="C11" s="1352" t="s">
        <v>387</v>
      </c>
      <c r="D11" s="1353" t="s">
        <v>388</v>
      </c>
      <c r="E11" s="1353"/>
      <c r="F11" s="1354"/>
      <c r="G11" s="1354"/>
      <c r="H11" s="1349"/>
      <c r="I11" s="1349"/>
      <c r="J11" s="1349"/>
      <c r="K11" s="1349"/>
      <c r="L11" s="2458"/>
      <c r="M11" s="2527">
        <v>0</v>
      </c>
      <c r="N11" s="2528"/>
      <c r="O11" s="2528"/>
      <c r="P11" s="2528"/>
      <c r="Q11" s="2528"/>
      <c r="R11" s="2528"/>
      <c r="S11" s="2528"/>
      <c r="T11" s="2529"/>
      <c r="U11" s="2628">
        <v>0</v>
      </c>
      <c r="V11" s="2629"/>
      <c r="W11" s="2629"/>
      <c r="X11" s="2629"/>
      <c r="Y11" s="2629"/>
      <c r="Z11" s="2629"/>
      <c r="AA11" s="2629"/>
      <c r="AB11" s="2629"/>
      <c r="AC11" s="2630"/>
      <c r="AD11" s="2559"/>
      <c r="AE11" s="2560"/>
      <c r="AF11" s="2560"/>
      <c r="AG11" s="2560"/>
      <c r="AH11" s="2560"/>
      <c r="AI11" s="2560"/>
      <c r="AJ11" s="2560"/>
      <c r="AK11" s="2560"/>
      <c r="AL11" s="2561"/>
      <c r="AM11" s="2530"/>
      <c r="AN11" s="2531"/>
      <c r="AO11" s="2531"/>
      <c r="AP11" s="2531"/>
      <c r="AQ11" s="2531"/>
      <c r="AR11" s="2531"/>
      <c r="AS11" s="2531"/>
      <c r="AT11" s="2531"/>
      <c r="AU11" s="2532"/>
      <c r="AV11" s="2517">
        <v>0</v>
      </c>
      <c r="AW11" s="2518"/>
      <c r="AX11" s="2518"/>
      <c r="AY11" s="2518"/>
      <c r="AZ11" s="2518"/>
      <c r="BA11" s="2518"/>
      <c r="BB11" s="2518"/>
      <c r="BC11" s="2518"/>
      <c r="BD11" s="2519"/>
      <c r="BE11" s="2302">
        <v>0</v>
      </c>
      <c r="BF11" s="2303"/>
      <c r="BG11" s="2303"/>
      <c r="BH11" s="2303"/>
      <c r="BI11" s="2303"/>
      <c r="BJ11" s="2303"/>
      <c r="BK11" s="2303"/>
      <c r="BL11" s="2303"/>
      <c r="BM11" s="2304"/>
      <c r="BN11" s="2551">
        <v>0</v>
      </c>
      <c r="BO11" s="2528"/>
      <c r="BP11" s="2528"/>
      <c r="BQ11" s="2528"/>
      <c r="BR11" s="2528"/>
      <c r="BS11" s="2528"/>
      <c r="BT11" s="2528"/>
      <c r="BU11" s="2529"/>
      <c r="BV11" s="2517">
        <f>M11+U11+AD11+AM11-AV11+BE11-BN11</f>
        <v>0</v>
      </c>
      <c r="BW11" s="2518"/>
      <c r="BX11" s="2518"/>
      <c r="BY11" s="2518"/>
      <c r="BZ11" s="2518"/>
      <c r="CA11" s="2518"/>
      <c r="CB11" s="2518"/>
      <c r="CC11" s="2518"/>
      <c r="CD11" s="2519"/>
    </row>
    <row r="12" spans="1:82" ht="9.9" customHeight="1">
      <c r="A12" s="2453"/>
      <c r="B12" s="1344"/>
      <c r="C12" s="1350" t="s">
        <v>389</v>
      </c>
      <c r="D12" s="1355" t="s">
        <v>390</v>
      </c>
      <c r="E12" s="1355"/>
      <c r="F12" s="1349"/>
      <c r="G12" s="1349"/>
      <c r="H12" s="1349"/>
      <c r="I12" s="1349"/>
      <c r="J12" s="1355"/>
      <c r="K12" s="1383"/>
      <c r="L12" s="2459" t="s">
        <v>306</v>
      </c>
      <c r="M12" s="2308"/>
      <c r="N12" s="2291"/>
      <c r="O12" s="2291"/>
      <c r="P12" s="2291"/>
      <c r="Q12" s="2291"/>
      <c r="R12" s="2291"/>
      <c r="S12" s="2291"/>
      <c r="T12" s="2292"/>
      <c r="U12" s="2404"/>
      <c r="V12" s="2405"/>
      <c r="W12" s="2405"/>
      <c r="X12" s="2405"/>
      <c r="Y12" s="2405"/>
      <c r="Z12" s="2405"/>
      <c r="AA12" s="2405"/>
      <c r="AB12" s="2405"/>
      <c r="AC12" s="2406"/>
      <c r="AD12" s="2384"/>
      <c r="AE12" s="2385"/>
      <c r="AF12" s="2385"/>
      <c r="AG12" s="2385"/>
      <c r="AH12" s="2385"/>
      <c r="AI12" s="2385"/>
      <c r="AJ12" s="2385"/>
      <c r="AK12" s="2385"/>
      <c r="AL12" s="2386"/>
      <c r="AM12" s="2384"/>
      <c r="AN12" s="2385"/>
      <c r="AO12" s="2385"/>
      <c r="AP12" s="2385"/>
      <c r="AQ12" s="2385"/>
      <c r="AR12" s="2385"/>
      <c r="AS12" s="2385"/>
      <c r="AT12" s="2385"/>
      <c r="AU12" s="2386"/>
      <c r="AV12" s="2319"/>
      <c r="AW12" s="2288"/>
      <c r="AX12" s="2288"/>
      <c r="AY12" s="2288"/>
      <c r="AZ12" s="2288"/>
      <c r="BA12" s="2288"/>
      <c r="BB12" s="2288"/>
      <c r="BC12" s="2288"/>
      <c r="BD12" s="2289"/>
      <c r="BE12" s="2319"/>
      <c r="BF12" s="2288"/>
      <c r="BG12" s="2288"/>
      <c r="BH12" s="2288"/>
      <c r="BI12" s="2288"/>
      <c r="BJ12" s="2288"/>
      <c r="BK12" s="2288"/>
      <c r="BL12" s="2288"/>
      <c r="BM12" s="2289"/>
      <c r="BN12" s="2290"/>
      <c r="BO12" s="2291"/>
      <c r="BP12" s="2291"/>
      <c r="BQ12" s="2291"/>
      <c r="BR12" s="2291"/>
      <c r="BS12" s="2291"/>
      <c r="BT12" s="2291"/>
      <c r="BU12" s="2292"/>
      <c r="BV12" s="2319"/>
      <c r="BW12" s="2288"/>
      <c r="BX12" s="2288"/>
      <c r="BY12" s="2288"/>
      <c r="BZ12" s="2288"/>
      <c r="CA12" s="2288"/>
      <c r="CB12" s="2288"/>
      <c r="CC12" s="2288"/>
      <c r="CD12" s="2289"/>
    </row>
    <row r="13" spans="1:82" ht="12" customHeight="1">
      <c r="A13" s="2453"/>
      <c r="B13" s="1344"/>
      <c r="C13" s="1356"/>
      <c r="D13" s="1357" t="s">
        <v>391</v>
      </c>
      <c r="E13" s="1357"/>
      <c r="F13" s="1355"/>
      <c r="G13" s="1355"/>
      <c r="H13" s="1355"/>
      <c r="I13" s="1355"/>
      <c r="J13" s="1357"/>
      <c r="K13" s="1383"/>
      <c r="L13" s="2460"/>
      <c r="M13" s="2309"/>
      <c r="N13" s="2310"/>
      <c r="O13" s="2310"/>
      <c r="P13" s="2310"/>
      <c r="Q13" s="2310"/>
      <c r="R13" s="2310"/>
      <c r="S13" s="2310"/>
      <c r="T13" s="2311"/>
      <c r="U13" s="2424"/>
      <c r="V13" s="2313"/>
      <c r="W13" s="2313"/>
      <c r="X13" s="2313"/>
      <c r="Y13" s="2313"/>
      <c r="Z13" s="2313"/>
      <c r="AA13" s="2313"/>
      <c r="AB13" s="2313"/>
      <c r="AC13" s="2314"/>
      <c r="AD13" s="2381"/>
      <c r="AE13" s="2382"/>
      <c r="AF13" s="2382"/>
      <c r="AG13" s="2382"/>
      <c r="AH13" s="2382"/>
      <c r="AI13" s="2382"/>
      <c r="AJ13" s="2382"/>
      <c r="AK13" s="2382"/>
      <c r="AL13" s="2383"/>
      <c r="AM13" s="2381"/>
      <c r="AN13" s="2382"/>
      <c r="AO13" s="2382"/>
      <c r="AP13" s="2382"/>
      <c r="AQ13" s="2382"/>
      <c r="AR13" s="2382"/>
      <c r="AS13" s="2382"/>
      <c r="AT13" s="2382"/>
      <c r="AU13" s="2383"/>
      <c r="AV13" s="2319"/>
      <c r="AW13" s="2288"/>
      <c r="AX13" s="2288"/>
      <c r="AY13" s="2288"/>
      <c r="AZ13" s="2288"/>
      <c r="BA13" s="2288"/>
      <c r="BB13" s="2288"/>
      <c r="BC13" s="2288"/>
      <c r="BD13" s="2289"/>
      <c r="BE13" s="2320"/>
      <c r="BF13" s="2310"/>
      <c r="BG13" s="2310"/>
      <c r="BH13" s="2310"/>
      <c r="BI13" s="2310"/>
      <c r="BJ13" s="2310"/>
      <c r="BK13" s="2310"/>
      <c r="BL13" s="2310"/>
      <c r="BM13" s="2311"/>
      <c r="BN13" s="2319"/>
      <c r="BO13" s="2288"/>
      <c r="BP13" s="2288"/>
      <c r="BQ13" s="2288"/>
      <c r="BR13" s="2288"/>
      <c r="BS13" s="2288"/>
      <c r="BT13" s="2288"/>
      <c r="BU13" s="2289"/>
      <c r="BV13" s="2319"/>
      <c r="BW13" s="2288"/>
      <c r="BX13" s="2288"/>
      <c r="BY13" s="2288"/>
      <c r="BZ13" s="2288"/>
      <c r="CA13" s="2288"/>
      <c r="CB13" s="2288"/>
      <c r="CC13" s="2288"/>
      <c r="CD13" s="2289"/>
    </row>
    <row r="14" spans="1:82" ht="12.75" customHeight="1">
      <c r="A14" s="2453"/>
      <c r="B14" s="1344"/>
      <c r="C14" s="1356"/>
      <c r="D14" s="1353" t="s">
        <v>144</v>
      </c>
      <c r="E14" s="1353" t="s">
        <v>392</v>
      </c>
      <c r="F14" s="1353"/>
      <c r="G14" s="1354"/>
      <c r="H14" s="1354"/>
      <c r="I14" s="1354"/>
      <c r="J14" s="1358"/>
      <c r="K14" s="1383"/>
      <c r="L14" s="2460"/>
      <c r="M14" s="2321">
        <v>0</v>
      </c>
      <c r="N14" s="2322"/>
      <c r="O14" s="2322"/>
      <c r="P14" s="2322"/>
      <c r="Q14" s="2322"/>
      <c r="R14" s="2322"/>
      <c r="S14" s="2322"/>
      <c r="T14" s="2323"/>
      <c r="U14" s="2327">
        <v>0</v>
      </c>
      <c r="V14" s="2328"/>
      <c r="W14" s="2328"/>
      <c r="X14" s="2328"/>
      <c r="Y14" s="2328"/>
      <c r="Z14" s="2328"/>
      <c r="AA14" s="2328"/>
      <c r="AB14" s="2328"/>
      <c r="AC14" s="2329"/>
      <c r="AD14" s="2413">
        <v>0</v>
      </c>
      <c r="AE14" s="2414"/>
      <c r="AF14" s="2414"/>
      <c r="AG14" s="2414"/>
      <c r="AH14" s="2414"/>
      <c r="AI14" s="2414"/>
      <c r="AJ14" s="2414"/>
      <c r="AK14" s="2414"/>
      <c r="AL14" s="2415"/>
      <c r="AM14" s="2401">
        <v>0</v>
      </c>
      <c r="AN14" s="2402"/>
      <c r="AO14" s="2402"/>
      <c r="AP14" s="2402"/>
      <c r="AQ14" s="2402"/>
      <c r="AR14" s="2402"/>
      <c r="AS14" s="2402"/>
      <c r="AT14" s="2402"/>
      <c r="AU14" s="2403"/>
      <c r="AV14" s="2342">
        <v>0</v>
      </c>
      <c r="AW14" s="2322"/>
      <c r="AX14" s="2322"/>
      <c r="AY14" s="2322"/>
      <c r="AZ14" s="2322"/>
      <c r="BA14" s="2322"/>
      <c r="BB14" s="2322"/>
      <c r="BC14" s="2322"/>
      <c r="BD14" s="2323"/>
      <c r="BE14" s="2401">
        <v>0</v>
      </c>
      <c r="BF14" s="2402"/>
      <c r="BG14" s="2402"/>
      <c r="BH14" s="2402"/>
      <c r="BI14" s="2402"/>
      <c r="BJ14" s="2402"/>
      <c r="BK14" s="2402"/>
      <c r="BL14" s="2402"/>
      <c r="BM14" s="2403"/>
      <c r="BN14" s="2265">
        <v>0</v>
      </c>
      <c r="BO14" s="2266"/>
      <c r="BP14" s="2266"/>
      <c r="BQ14" s="2266"/>
      <c r="BR14" s="2266"/>
      <c r="BS14" s="2266"/>
      <c r="BT14" s="2266"/>
      <c r="BU14" s="2267"/>
      <c r="BV14" s="2342">
        <f>M14+U14+AD14+AM14-AV14+BE14-BN14</f>
        <v>0</v>
      </c>
      <c r="BW14" s="2419"/>
      <c r="BX14" s="2419"/>
      <c r="BY14" s="2419"/>
      <c r="BZ14" s="2419"/>
      <c r="CA14" s="2419"/>
      <c r="CB14" s="2419"/>
      <c r="CC14" s="2419"/>
      <c r="CD14" s="2420"/>
    </row>
    <row r="15" spans="1:82" ht="9.75" customHeight="1">
      <c r="A15" s="2453"/>
      <c r="B15" s="1344"/>
      <c r="C15" s="1356"/>
      <c r="D15" s="1355"/>
      <c r="E15" s="1357" t="s">
        <v>393</v>
      </c>
      <c r="F15" s="1357"/>
      <c r="G15" s="1358"/>
      <c r="H15" s="1358"/>
      <c r="I15" s="1358"/>
      <c r="J15" s="1358"/>
      <c r="K15" s="1383"/>
      <c r="L15" s="2460"/>
      <c r="M15" s="2324"/>
      <c r="N15" s="2325"/>
      <c r="O15" s="2325"/>
      <c r="P15" s="2325"/>
      <c r="Q15" s="2325"/>
      <c r="R15" s="2325"/>
      <c r="S15" s="2325"/>
      <c r="T15" s="2326"/>
      <c r="U15" s="2330"/>
      <c r="V15" s="2331"/>
      <c r="W15" s="2331"/>
      <c r="X15" s="2331"/>
      <c r="Y15" s="2331"/>
      <c r="Z15" s="2331"/>
      <c r="AA15" s="2331"/>
      <c r="AB15" s="2331"/>
      <c r="AC15" s="2332"/>
      <c r="AD15" s="2416"/>
      <c r="AE15" s="2417"/>
      <c r="AF15" s="2417"/>
      <c r="AG15" s="2417"/>
      <c r="AH15" s="2417"/>
      <c r="AI15" s="2417"/>
      <c r="AJ15" s="2417"/>
      <c r="AK15" s="2417"/>
      <c r="AL15" s="2418"/>
      <c r="AM15" s="2268"/>
      <c r="AN15" s="2269"/>
      <c r="AO15" s="2269"/>
      <c r="AP15" s="2269"/>
      <c r="AQ15" s="2269"/>
      <c r="AR15" s="2269"/>
      <c r="AS15" s="2269"/>
      <c r="AT15" s="2269"/>
      <c r="AU15" s="2270"/>
      <c r="AV15" s="2378"/>
      <c r="AW15" s="2379"/>
      <c r="AX15" s="2379"/>
      <c r="AY15" s="2379"/>
      <c r="AZ15" s="2379"/>
      <c r="BA15" s="2379"/>
      <c r="BB15" s="2379"/>
      <c r="BC15" s="2379"/>
      <c r="BD15" s="2380"/>
      <c r="BE15" s="2268"/>
      <c r="BF15" s="2269"/>
      <c r="BG15" s="2269"/>
      <c r="BH15" s="2269"/>
      <c r="BI15" s="2269"/>
      <c r="BJ15" s="2269"/>
      <c r="BK15" s="2269"/>
      <c r="BL15" s="2269"/>
      <c r="BM15" s="2270"/>
      <c r="BN15" s="2268"/>
      <c r="BO15" s="2269"/>
      <c r="BP15" s="2269"/>
      <c r="BQ15" s="2269"/>
      <c r="BR15" s="2269"/>
      <c r="BS15" s="2269"/>
      <c r="BT15" s="2269"/>
      <c r="BU15" s="2270"/>
      <c r="BV15" s="2421"/>
      <c r="BW15" s="2422"/>
      <c r="BX15" s="2422"/>
      <c r="BY15" s="2422"/>
      <c r="BZ15" s="2422"/>
      <c r="CA15" s="2422"/>
      <c r="CB15" s="2422"/>
      <c r="CC15" s="2422"/>
      <c r="CD15" s="2423"/>
    </row>
    <row r="16" spans="1:82" ht="9.9" customHeight="1">
      <c r="A16" s="2453"/>
      <c r="B16" s="1344"/>
      <c r="C16" s="1356"/>
      <c r="D16" s="1353" t="s">
        <v>148</v>
      </c>
      <c r="E16" s="1348" t="s">
        <v>394</v>
      </c>
      <c r="F16" s="282"/>
      <c r="G16" s="1353"/>
      <c r="H16" s="1353"/>
      <c r="I16" s="1353"/>
      <c r="J16" s="1353"/>
      <c r="K16" s="1384"/>
      <c r="L16" s="2459" t="s">
        <v>395</v>
      </c>
      <c r="M16" s="2308"/>
      <c r="N16" s="2291"/>
      <c r="O16" s="2291"/>
      <c r="P16" s="2291"/>
      <c r="Q16" s="2291"/>
      <c r="R16" s="2291"/>
      <c r="S16" s="2291"/>
      <c r="T16" s="2292"/>
      <c r="U16" s="2404"/>
      <c r="V16" s="2405"/>
      <c r="W16" s="2405"/>
      <c r="X16" s="2405"/>
      <c r="Y16" s="2405"/>
      <c r="Z16" s="2405"/>
      <c r="AA16" s="2405"/>
      <c r="AB16" s="2405"/>
      <c r="AC16" s="2406"/>
      <c r="AD16" s="2315"/>
      <c r="AE16" s="2316"/>
      <c r="AF16" s="2316"/>
      <c r="AG16" s="2316"/>
      <c r="AH16" s="2316"/>
      <c r="AI16" s="2316"/>
      <c r="AJ16" s="2316"/>
      <c r="AK16" s="2316"/>
      <c r="AL16" s="2317"/>
      <c r="AM16" s="2318"/>
      <c r="AN16" s="2316"/>
      <c r="AO16" s="2316"/>
      <c r="AP16" s="2316"/>
      <c r="AQ16" s="2316"/>
      <c r="AR16" s="2316"/>
      <c r="AS16" s="2316"/>
      <c r="AT16" s="2316"/>
      <c r="AU16" s="2317"/>
      <c r="AV16" s="2290"/>
      <c r="AW16" s="2291"/>
      <c r="AX16" s="2291"/>
      <c r="AY16" s="2291"/>
      <c r="AZ16" s="2291"/>
      <c r="BA16" s="2291"/>
      <c r="BB16" s="2291"/>
      <c r="BC16" s="2291"/>
      <c r="BD16" s="2292"/>
      <c r="BE16" s="2319"/>
      <c r="BF16" s="2288"/>
      <c r="BG16" s="2288"/>
      <c r="BH16" s="2288"/>
      <c r="BI16" s="2288"/>
      <c r="BJ16" s="2288"/>
      <c r="BK16" s="2288"/>
      <c r="BL16" s="2288"/>
      <c r="BM16" s="2289"/>
      <c r="BN16" s="2319"/>
      <c r="BO16" s="2288"/>
      <c r="BP16" s="2288"/>
      <c r="BQ16" s="2288"/>
      <c r="BR16" s="2288"/>
      <c r="BS16" s="2288"/>
      <c r="BT16" s="2288"/>
      <c r="BU16" s="2289"/>
      <c r="BV16" s="2290"/>
      <c r="BW16" s="2291"/>
      <c r="BX16" s="2291"/>
      <c r="BY16" s="2291"/>
      <c r="BZ16" s="2291"/>
      <c r="CA16" s="2291"/>
      <c r="CB16" s="2291"/>
      <c r="CC16" s="2291"/>
      <c r="CD16" s="2292"/>
    </row>
    <row r="17" spans="1:82" ht="9.9" customHeight="1">
      <c r="A17" s="2453"/>
      <c r="B17" s="1344"/>
      <c r="C17" s="1356"/>
      <c r="D17" s="1355"/>
      <c r="E17" s="1353" t="s">
        <v>396</v>
      </c>
      <c r="F17" s="282"/>
      <c r="G17" s="1353"/>
      <c r="H17" s="1353"/>
      <c r="I17" s="1353"/>
      <c r="J17" s="1353"/>
      <c r="K17" s="1384"/>
      <c r="L17" s="2460"/>
      <c r="M17" s="2309"/>
      <c r="N17" s="2310"/>
      <c r="O17" s="2310"/>
      <c r="P17" s="2310"/>
      <c r="Q17" s="2310"/>
      <c r="R17" s="2310"/>
      <c r="S17" s="2310"/>
      <c r="T17" s="2311"/>
      <c r="U17" s="2407"/>
      <c r="V17" s="2408"/>
      <c r="W17" s="2408"/>
      <c r="X17" s="2408"/>
      <c r="Y17" s="2408"/>
      <c r="Z17" s="2408"/>
      <c r="AA17" s="2408"/>
      <c r="AB17" s="2408"/>
      <c r="AC17" s="2409"/>
      <c r="AD17" s="2315"/>
      <c r="AE17" s="2316"/>
      <c r="AF17" s="2316"/>
      <c r="AG17" s="2316"/>
      <c r="AH17" s="2316"/>
      <c r="AI17" s="2316"/>
      <c r="AJ17" s="2316"/>
      <c r="AK17" s="2316"/>
      <c r="AL17" s="2317"/>
      <c r="AM17" s="2318"/>
      <c r="AN17" s="2316"/>
      <c r="AO17" s="2316"/>
      <c r="AP17" s="2316"/>
      <c r="AQ17" s="2316"/>
      <c r="AR17" s="2316"/>
      <c r="AS17" s="2316"/>
      <c r="AT17" s="2316"/>
      <c r="AU17" s="2317"/>
      <c r="AV17" s="2320"/>
      <c r="AW17" s="2310"/>
      <c r="AX17" s="2310"/>
      <c r="AY17" s="2310"/>
      <c r="AZ17" s="2310"/>
      <c r="BA17" s="2310"/>
      <c r="BB17" s="2310"/>
      <c r="BC17" s="2310"/>
      <c r="BD17" s="2311"/>
      <c r="BE17" s="2320"/>
      <c r="BF17" s="2310"/>
      <c r="BG17" s="2310"/>
      <c r="BH17" s="2310"/>
      <c r="BI17" s="2310"/>
      <c r="BJ17" s="2310"/>
      <c r="BK17" s="2310"/>
      <c r="BL17" s="2310"/>
      <c r="BM17" s="2311"/>
      <c r="BN17" s="2320"/>
      <c r="BO17" s="2310"/>
      <c r="BP17" s="2310"/>
      <c r="BQ17" s="2310"/>
      <c r="BR17" s="2310"/>
      <c r="BS17" s="2310"/>
      <c r="BT17" s="2310"/>
      <c r="BU17" s="2311"/>
      <c r="BV17" s="2320"/>
      <c r="BW17" s="2310"/>
      <c r="BX17" s="2310"/>
      <c r="BY17" s="2310"/>
      <c r="BZ17" s="2310"/>
      <c r="CA17" s="2310"/>
      <c r="CB17" s="2310"/>
      <c r="CC17" s="2310"/>
      <c r="CD17" s="2311"/>
    </row>
    <row r="18" spans="1:82" ht="9.9" customHeight="1">
      <c r="A18" s="2453"/>
      <c r="B18" s="1344"/>
      <c r="C18" s="1356"/>
      <c r="D18" s="1355"/>
      <c r="E18" s="1359" t="s">
        <v>397</v>
      </c>
      <c r="F18" s="282"/>
      <c r="G18" s="1353"/>
      <c r="H18" s="1353"/>
      <c r="I18" s="1353"/>
      <c r="J18" s="1355"/>
      <c r="K18" s="1384"/>
      <c r="L18" s="2460"/>
      <c r="M18" s="2321">
        <v>0</v>
      </c>
      <c r="N18" s="2322"/>
      <c r="O18" s="2322"/>
      <c r="P18" s="2322"/>
      <c r="Q18" s="2322"/>
      <c r="R18" s="2322"/>
      <c r="S18" s="2322"/>
      <c r="T18" s="2323"/>
      <c r="U18" s="2390">
        <v>0</v>
      </c>
      <c r="V18" s="2390"/>
      <c r="W18" s="2390"/>
      <c r="X18" s="2390"/>
      <c r="Y18" s="2390"/>
      <c r="Z18" s="2390"/>
      <c r="AA18" s="2390"/>
      <c r="AB18" s="2390"/>
      <c r="AC18" s="2391"/>
      <c r="AD18" s="2265">
        <v>0</v>
      </c>
      <c r="AE18" s="2266"/>
      <c r="AF18" s="2266"/>
      <c r="AG18" s="2266"/>
      <c r="AH18" s="2266"/>
      <c r="AI18" s="2266"/>
      <c r="AJ18" s="2266"/>
      <c r="AK18" s="2266"/>
      <c r="AL18" s="2267"/>
      <c r="AM18" s="2392">
        <v>0</v>
      </c>
      <c r="AN18" s="2393"/>
      <c r="AO18" s="2393"/>
      <c r="AP18" s="2393"/>
      <c r="AQ18" s="2393"/>
      <c r="AR18" s="2393"/>
      <c r="AS18" s="2393"/>
      <c r="AT18" s="2393"/>
      <c r="AU18" s="2394"/>
      <c r="AV18" s="2398">
        <v>0</v>
      </c>
      <c r="AW18" s="2399"/>
      <c r="AX18" s="2399"/>
      <c r="AY18" s="2399"/>
      <c r="AZ18" s="2399"/>
      <c r="BA18" s="2399"/>
      <c r="BB18" s="2399"/>
      <c r="BC18" s="2399"/>
      <c r="BD18" s="2400"/>
      <c r="BE18" s="2401">
        <v>0</v>
      </c>
      <c r="BF18" s="2402"/>
      <c r="BG18" s="2402"/>
      <c r="BH18" s="2402"/>
      <c r="BI18" s="2402"/>
      <c r="BJ18" s="2402"/>
      <c r="BK18" s="2402"/>
      <c r="BL18" s="2402"/>
      <c r="BM18" s="2403"/>
      <c r="BN18" s="2401">
        <v>0</v>
      </c>
      <c r="BO18" s="2402"/>
      <c r="BP18" s="2402"/>
      <c r="BQ18" s="2402"/>
      <c r="BR18" s="2402"/>
      <c r="BS18" s="2402"/>
      <c r="BT18" s="2402"/>
      <c r="BU18" s="2403"/>
      <c r="BV18" s="2398">
        <f>M18+U18+AD18+AM18-AV18+BE18-BN18</f>
        <v>0</v>
      </c>
      <c r="BW18" s="2399"/>
      <c r="BX18" s="2399"/>
      <c r="BY18" s="2399"/>
      <c r="BZ18" s="2399"/>
      <c r="CA18" s="2399"/>
      <c r="CB18" s="2399"/>
      <c r="CC18" s="2399"/>
      <c r="CD18" s="2400"/>
    </row>
    <row r="19" spans="1:82" ht="9.9" customHeight="1">
      <c r="A19" s="2453"/>
      <c r="B19" s="1344"/>
      <c r="C19" s="1356"/>
      <c r="D19" s="1355"/>
      <c r="E19" s="1357" t="s">
        <v>398</v>
      </c>
      <c r="F19" s="282"/>
      <c r="G19" s="1353"/>
      <c r="H19" s="1353"/>
      <c r="I19" s="1353"/>
      <c r="J19" s="1357"/>
      <c r="K19" s="1385"/>
      <c r="L19" s="2460"/>
      <c r="M19" s="2324"/>
      <c r="N19" s="2325"/>
      <c r="O19" s="2325"/>
      <c r="P19" s="2325"/>
      <c r="Q19" s="2325"/>
      <c r="R19" s="2325"/>
      <c r="S19" s="2325"/>
      <c r="T19" s="2326"/>
      <c r="U19" s="2390"/>
      <c r="V19" s="2390"/>
      <c r="W19" s="2390"/>
      <c r="X19" s="2390"/>
      <c r="Y19" s="2390"/>
      <c r="Z19" s="2390"/>
      <c r="AA19" s="2390"/>
      <c r="AB19" s="2390"/>
      <c r="AC19" s="2391"/>
      <c r="AD19" s="2268"/>
      <c r="AE19" s="2269"/>
      <c r="AF19" s="2269"/>
      <c r="AG19" s="2269"/>
      <c r="AH19" s="2269"/>
      <c r="AI19" s="2269"/>
      <c r="AJ19" s="2269"/>
      <c r="AK19" s="2269"/>
      <c r="AL19" s="2270"/>
      <c r="AM19" s="2395"/>
      <c r="AN19" s="2396"/>
      <c r="AO19" s="2396"/>
      <c r="AP19" s="2396"/>
      <c r="AQ19" s="2396"/>
      <c r="AR19" s="2396"/>
      <c r="AS19" s="2396"/>
      <c r="AT19" s="2396"/>
      <c r="AU19" s="2397"/>
      <c r="AV19" s="2378"/>
      <c r="AW19" s="2379"/>
      <c r="AX19" s="2379"/>
      <c r="AY19" s="2379"/>
      <c r="AZ19" s="2379"/>
      <c r="BA19" s="2379"/>
      <c r="BB19" s="2379"/>
      <c r="BC19" s="2379"/>
      <c r="BD19" s="2380"/>
      <c r="BE19" s="2268"/>
      <c r="BF19" s="2269"/>
      <c r="BG19" s="2269"/>
      <c r="BH19" s="2269"/>
      <c r="BI19" s="2269"/>
      <c r="BJ19" s="2269"/>
      <c r="BK19" s="2269"/>
      <c r="BL19" s="2269"/>
      <c r="BM19" s="2270"/>
      <c r="BN19" s="2268"/>
      <c r="BO19" s="2269"/>
      <c r="BP19" s="2269"/>
      <c r="BQ19" s="2269"/>
      <c r="BR19" s="2269"/>
      <c r="BS19" s="2269"/>
      <c r="BT19" s="2269"/>
      <c r="BU19" s="2270"/>
      <c r="BV19" s="2378"/>
      <c r="BW19" s="2379"/>
      <c r="BX19" s="2379"/>
      <c r="BY19" s="2379"/>
      <c r="BZ19" s="2379"/>
      <c r="CA19" s="2379"/>
      <c r="CB19" s="2379"/>
      <c r="CC19" s="2379"/>
      <c r="CD19" s="2380"/>
    </row>
    <row r="20" spans="1:82" ht="9.9" customHeight="1">
      <c r="A20" s="2453"/>
      <c r="B20" s="1344"/>
      <c r="C20" s="1356"/>
      <c r="D20" s="1348" t="s">
        <v>191</v>
      </c>
      <c r="E20" s="1348" t="s">
        <v>399</v>
      </c>
      <c r="F20" s="282"/>
      <c r="G20" s="1348"/>
      <c r="H20" s="1348"/>
      <c r="I20" s="1348"/>
      <c r="J20" s="1355"/>
      <c r="K20" s="1384"/>
      <c r="L20" s="2461" t="s">
        <v>400</v>
      </c>
      <c r="M20" s="2360"/>
      <c r="N20" s="2288"/>
      <c r="O20" s="2288"/>
      <c r="P20" s="2288"/>
      <c r="Q20" s="2288"/>
      <c r="R20" s="2288"/>
      <c r="S20" s="2288"/>
      <c r="T20" s="2289"/>
      <c r="U20" s="2404"/>
      <c r="V20" s="2405"/>
      <c r="W20" s="2405"/>
      <c r="X20" s="2405"/>
      <c r="Y20" s="2405"/>
      <c r="Z20" s="2405"/>
      <c r="AA20" s="2405"/>
      <c r="AB20" s="2405"/>
      <c r="AC20" s="2406"/>
      <c r="AD20" s="2384"/>
      <c r="AE20" s="2385"/>
      <c r="AF20" s="2385"/>
      <c r="AG20" s="2385"/>
      <c r="AH20" s="2385"/>
      <c r="AI20" s="2385"/>
      <c r="AJ20" s="2385"/>
      <c r="AK20" s="2385"/>
      <c r="AL20" s="2386"/>
      <c r="AM20" s="2384"/>
      <c r="AN20" s="2385"/>
      <c r="AO20" s="2385"/>
      <c r="AP20" s="2385"/>
      <c r="AQ20" s="2385"/>
      <c r="AR20" s="2385"/>
      <c r="AS20" s="2385"/>
      <c r="AT20" s="2385"/>
      <c r="AU20" s="2386"/>
      <c r="AV20" s="2290"/>
      <c r="AW20" s="2291"/>
      <c r="AX20" s="2291"/>
      <c r="AY20" s="2291"/>
      <c r="AZ20" s="2291"/>
      <c r="BA20" s="2291"/>
      <c r="BB20" s="2291"/>
      <c r="BC20" s="2291"/>
      <c r="BD20" s="2292"/>
      <c r="BE20" s="2319"/>
      <c r="BF20" s="2288"/>
      <c r="BG20" s="2288"/>
      <c r="BH20" s="2288"/>
      <c r="BI20" s="2288"/>
      <c r="BJ20" s="2288"/>
      <c r="BK20" s="2288"/>
      <c r="BL20" s="2288"/>
      <c r="BM20" s="2289"/>
      <c r="BN20" s="2319"/>
      <c r="BO20" s="2288"/>
      <c r="BP20" s="2288"/>
      <c r="BQ20" s="2288"/>
      <c r="BR20" s="2288"/>
      <c r="BS20" s="2288"/>
      <c r="BT20" s="2288"/>
      <c r="BU20" s="2289"/>
      <c r="BV20" s="2290"/>
      <c r="BW20" s="2291"/>
      <c r="BX20" s="2291"/>
      <c r="BY20" s="2291"/>
      <c r="BZ20" s="2291"/>
      <c r="CA20" s="2291"/>
      <c r="CB20" s="2291"/>
      <c r="CC20" s="2291"/>
      <c r="CD20" s="2292"/>
    </row>
    <row r="21" spans="1:82" ht="12" customHeight="1">
      <c r="A21" s="2453"/>
      <c r="B21" s="1344"/>
      <c r="C21" s="1356"/>
      <c r="D21" s="1355"/>
      <c r="E21" s="1348" t="s">
        <v>401</v>
      </c>
      <c r="F21" s="282"/>
      <c r="G21" s="1355"/>
      <c r="H21" s="1355"/>
      <c r="I21" s="1355"/>
      <c r="J21" s="1355"/>
      <c r="K21" s="1384"/>
      <c r="L21" s="2462"/>
      <c r="M21" s="2360"/>
      <c r="N21" s="2288"/>
      <c r="O21" s="2288"/>
      <c r="P21" s="2288"/>
      <c r="Q21" s="2288"/>
      <c r="R21" s="2288"/>
      <c r="S21" s="2288"/>
      <c r="T21" s="2289"/>
      <c r="U21" s="2407"/>
      <c r="V21" s="2408"/>
      <c r="W21" s="2408"/>
      <c r="X21" s="2408"/>
      <c r="Y21" s="2408"/>
      <c r="Z21" s="2408"/>
      <c r="AA21" s="2408"/>
      <c r="AB21" s="2408"/>
      <c r="AC21" s="2409"/>
      <c r="AD21" s="2387"/>
      <c r="AE21" s="2388"/>
      <c r="AF21" s="2388"/>
      <c r="AG21" s="2388"/>
      <c r="AH21" s="2388"/>
      <c r="AI21" s="2388"/>
      <c r="AJ21" s="2388"/>
      <c r="AK21" s="2388"/>
      <c r="AL21" s="2389"/>
      <c r="AM21" s="2387"/>
      <c r="AN21" s="2388"/>
      <c r="AO21" s="2388"/>
      <c r="AP21" s="2388"/>
      <c r="AQ21" s="2388"/>
      <c r="AR21" s="2388"/>
      <c r="AS21" s="2388"/>
      <c r="AT21" s="2388"/>
      <c r="AU21" s="2389"/>
      <c r="AV21" s="2320"/>
      <c r="AW21" s="2310"/>
      <c r="AX21" s="2310"/>
      <c r="AY21" s="2310"/>
      <c r="AZ21" s="2310"/>
      <c r="BA21" s="2310"/>
      <c r="BB21" s="2310"/>
      <c r="BC21" s="2310"/>
      <c r="BD21" s="2311"/>
      <c r="BE21" s="2319"/>
      <c r="BF21" s="2288"/>
      <c r="BG21" s="2288"/>
      <c r="BH21" s="2288"/>
      <c r="BI21" s="2288"/>
      <c r="BJ21" s="2288"/>
      <c r="BK21" s="2288"/>
      <c r="BL21" s="2288"/>
      <c r="BM21" s="2289"/>
      <c r="BN21" s="2319"/>
      <c r="BO21" s="2288"/>
      <c r="BP21" s="2288"/>
      <c r="BQ21" s="2288"/>
      <c r="BR21" s="2288"/>
      <c r="BS21" s="2288"/>
      <c r="BT21" s="2288"/>
      <c r="BU21" s="2289"/>
      <c r="BV21" s="2320"/>
      <c r="BW21" s="2310"/>
      <c r="BX21" s="2310"/>
      <c r="BY21" s="2310"/>
      <c r="BZ21" s="2310"/>
      <c r="CA21" s="2310"/>
      <c r="CB21" s="2310"/>
      <c r="CC21" s="2310"/>
      <c r="CD21" s="2311"/>
    </row>
    <row r="22" spans="1:82" ht="10.5" customHeight="1">
      <c r="A22" s="2453"/>
      <c r="B22" s="1344"/>
      <c r="C22" s="1356"/>
      <c r="D22" s="1349"/>
      <c r="E22" s="1357" t="s">
        <v>402</v>
      </c>
      <c r="F22" s="282"/>
      <c r="G22" s="1355"/>
      <c r="H22" s="1355"/>
      <c r="I22" s="1355"/>
      <c r="J22" s="1349"/>
      <c r="K22" s="1383"/>
      <c r="L22" s="2462"/>
      <c r="M22" s="2321">
        <v>0</v>
      </c>
      <c r="N22" s="2322"/>
      <c r="O22" s="2322"/>
      <c r="P22" s="2322"/>
      <c r="Q22" s="2322"/>
      <c r="R22" s="2322"/>
      <c r="S22" s="2322"/>
      <c r="T22" s="2323"/>
      <c r="U22" s="2327">
        <v>0</v>
      </c>
      <c r="V22" s="2328"/>
      <c r="W22" s="2328"/>
      <c r="X22" s="2328"/>
      <c r="Y22" s="2328"/>
      <c r="Z22" s="2328"/>
      <c r="AA22" s="2328"/>
      <c r="AB22" s="2328"/>
      <c r="AC22" s="2329"/>
      <c r="AD22" s="2411">
        <v>0</v>
      </c>
      <c r="AE22" s="2402"/>
      <c r="AF22" s="2402"/>
      <c r="AG22" s="2402"/>
      <c r="AH22" s="2402"/>
      <c r="AI22" s="2402"/>
      <c r="AJ22" s="2402"/>
      <c r="AK22" s="2402"/>
      <c r="AL22" s="2403"/>
      <c r="AM22" s="2265">
        <v>0</v>
      </c>
      <c r="AN22" s="2266"/>
      <c r="AO22" s="2266"/>
      <c r="AP22" s="2266"/>
      <c r="AQ22" s="2266"/>
      <c r="AR22" s="2266"/>
      <c r="AS22" s="2266"/>
      <c r="AT22" s="2266"/>
      <c r="AU22" s="2267"/>
      <c r="AV22" s="2342">
        <v>0</v>
      </c>
      <c r="AW22" s="2322"/>
      <c r="AX22" s="2322"/>
      <c r="AY22" s="2322"/>
      <c r="AZ22" s="2322"/>
      <c r="BA22" s="2322"/>
      <c r="BB22" s="2322"/>
      <c r="BC22" s="2322"/>
      <c r="BD22" s="2323"/>
      <c r="BE22" s="2265">
        <v>0</v>
      </c>
      <c r="BF22" s="2266"/>
      <c r="BG22" s="2266"/>
      <c r="BH22" s="2266"/>
      <c r="BI22" s="2266"/>
      <c r="BJ22" s="2266"/>
      <c r="BK22" s="2266"/>
      <c r="BL22" s="2266"/>
      <c r="BM22" s="2267"/>
      <c r="BN22" s="2392">
        <v>0</v>
      </c>
      <c r="BO22" s="2393"/>
      <c r="BP22" s="2393"/>
      <c r="BQ22" s="2393"/>
      <c r="BR22" s="2393"/>
      <c r="BS22" s="2393"/>
      <c r="BT22" s="2393"/>
      <c r="BU22" s="2394"/>
      <c r="BV22" s="2342">
        <f>M22+U22+AD22+AM22-AV22+BE22-BN22</f>
        <v>0</v>
      </c>
      <c r="BW22" s="2322"/>
      <c r="BX22" s="2322"/>
      <c r="BY22" s="2322"/>
      <c r="BZ22" s="2322"/>
      <c r="CA22" s="2322"/>
      <c r="CB22" s="2322"/>
      <c r="CC22" s="2322"/>
      <c r="CD22" s="2323"/>
    </row>
    <row r="23" spans="1:82" ht="11.25" customHeight="1">
      <c r="A23" s="2453"/>
      <c r="B23" s="1344"/>
      <c r="C23" s="1356"/>
      <c r="D23" s="1349"/>
      <c r="E23" s="1357" t="s">
        <v>403</v>
      </c>
      <c r="F23" s="282"/>
      <c r="G23" s="1355"/>
      <c r="H23" s="1355"/>
      <c r="I23" s="1355"/>
      <c r="J23" s="1349"/>
      <c r="K23" s="1383"/>
      <c r="L23" s="2462"/>
      <c r="M23" s="2324"/>
      <c r="N23" s="2325"/>
      <c r="O23" s="2325"/>
      <c r="P23" s="2325"/>
      <c r="Q23" s="2325"/>
      <c r="R23" s="2325"/>
      <c r="S23" s="2325"/>
      <c r="T23" s="2326"/>
      <c r="U23" s="2410"/>
      <c r="V23" s="2390"/>
      <c r="W23" s="2390"/>
      <c r="X23" s="2390"/>
      <c r="Y23" s="2390"/>
      <c r="Z23" s="2390"/>
      <c r="AA23" s="2390"/>
      <c r="AB23" s="2390"/>
      <c r="AC23" s="2391"/>
      <c r="AD23" s="2412"/>
      <c r="AE23" s="2334"/>
      <c r="AF23" s="2334"/>
      <c r="AG23" s="2334"/>
      <c r="AH23" s="2334"/>
      <c r="AI23" s="2334"/>
      <c r="AJ23" s="2334"/>
      <c r="AK23" s="2334"/>
      <c r="AL23" s="2335"/>
      <c r="AM23" s="2268"/>
      <c r="AN23" s="2269"/>
      <c r="AO23" s="2269"/>
      <c r="AP23" s="2269"/>
      <c r="AQ23" s="2269"/>
      <c r="AR23" s="2269"/>
      <c r="AS23" s="2269"/>
      <c r="AT23" s="2269"/>
      <c r="AU23" s="2270"/>
      <c r="AV23" s="2343"/>
      <c r="AW23" s="2325"/>
      <c r="AX23" s="2325"/>
      <c r="AY23" s="2325"/>
      <c r="AZ23" s="2325"/>
      <c r="BA23" s="2325"/>
      <c r="BB23" s="2325"/>
      <c r="BC23" s="2325"/>
      <c r="BD23" s="2326"/>
      <c r="BE23" s="2333"/>
      <c r="BF23" s="2334"/>
      <c r="BG23" s="2334"/>
      <c r="BH23" s="2334"/>
      <c r="BI23" s="2334"/>
      <c r="BJ23" s="2334"/>
      <c r="BK23" s="2334"/>
      <c r="BL23" s="2334"/>
      <c r="BM23" s="2335"/>
      <c r="BN23" s="2395"/>
      <c r="BO23" s="2396"/>
      <c r="BP23" s="2396"/>
      <c r="BQ23" s="2396"/>
      <c r="BR23" s="2396"/>
      <c r="BS23" s="2396"/>
      <c r="BT23" s="2396"/>
      <c r="BU23" s="2397"/>
      <c r="BV23" s="2343"/>
      <c r="BW23" s="2325"/>
      <c r="BX23" s="2325"/>
      <c r="BY23" s="2325"/>
      <c r="BZ23" s="2325"/>
      <c r="CA23" s="2325"/>
      <c r="CB23" s="2325"/>
      <c r="CC23" s="2325"/>
      <c r="CD23" s="2326"/>
    </row>
    <row r="24" spans="1:82" ht="15" customHeight="1">
      <c r="A24" s="2453"/>
      <c r="B24" s="1344"/>
      <c r="C24" s="1360" t="s">
        <v>404</v>
      </c>
      <c r="D24" s="1355" t="s">
        <v>405</v>
      </c>
      <c r="E24" s="282"/>
      <c r="F24" s="1357"/>
      <c r="G24" s="1349"/>
      <c r="H24" s="1349"/>
      <c r="I24" s="1349"/>
      <c r="J24" s="1349"/>
      <c r="K24" s="1383"/>
      <c r="L24" s="2461" t="s">
        <v>406</v>
      </c>
      <c r="M24" s="2360"/>
      <c r="N24" s="2288"/>
      <c r="O24" s="2288"/>
      <c r="P24" s="2288"/>
      <c r="Q24" s="2288"/>
      <c r="R24" s="2288"/>
      <c r="S24" s="2288"/>
      <c r="T24" s="2289"/>
      <c r="U24" s="2615"/>
      <c r="V24" s="2616"/>
      <c r="W24" s="2616"/>
      <c r="X24" s="2616"/>
      <c r="Y24" s="2616"/>
      <c r="Z24" s="2616"/>
      <c r="AA24" s="2616"/>
      <c r="AB24" s="2616"/>
      <c r="AC24" s="2617"/>
      <c r="AD24" s="2537"/>
      <c r="AE24" s="2538"/>
      <c r="AF24" s="2538"/>
      <c r="AG24" s="2538"/>
      <c r="AH24" s="2538"/>
      <c r="AI24" s="2538"/>
      <c r="AJ24" s="2538"/>
      <c r="AK24" s="2538"/>
      <c r="AL24" s="2539"/>
      <c r="AM24" s="2320"/>
      <c r="AN24" s="2310"/>
      <c r="AO24" s="2310"/>
      <c r="AP24" s="2310"/>
      <c r="AQ24" s="2310"/>
      <c r="AR24" s="2310"/>
      <c r="AS24" s="2310"/>
      <c r="AT24" s="2310"/>
      <c r="AU24" s="2311"/>
      <c r="AV24" s="2319"/>
      <c r="AW24" s="2288"/>
      <c r="AX24" s="2288"/>
      <c r="AY24" s="2288"/>
      <c r="AZ24" s="2288"/>
      <c r="BA24" s="2288"/>
      <c r="BB24" s="2288"/>
      <c r="BC24" s="2288"/>
      <c r="BD24" s="2289"/>
      <c r="BE24" s="2553"/>
      <c r="BF24" s="2535"/>
      <c r="BG24" s="2535"/>
      <c r="BH24" s="2535"/>
      <c r="BI24" s="2535"/>
      <c r="BJ24" s="2535"/>
      <c r="BK24" s="2535"/>
      <c r="BL24" s="2535"/>
      <c r="BM24" s="2536"/>
      <c r="BN24" s="2553"/>
      <c r="BO24" s="2535"/>
      <c r="BP24" s="2535"/>
      <c r="BQ24" s="2535"/>
      <c r="BR24" s="2535"/>
      <c r="BS24" s="2535"/>
      <c r="BT24" s="2535"/>
      <c r="BU24" s="2536"/>
      <c r="BV24" s="2261"/>
      <c r="BW24" s="2361"/>
      <c r="BX24" s="2361"/>
      <c r="BY24" s="2361"/>
      <c r="BZ24" s="2361"/>
      <c r="CA24" s="2361"/>
      <c r="CB24" s="2361"/>
      <c r="CC24" s="2361"/>
      <c r="CD24" s="2361"/>
    </row>
    <row r="25" spans="1:82" ht="20.100000000000001" customHeight="1">
      <c r="A25" s="2453"/>
      <c r="B25" s="1344"/>
      <c r="C25" s="1361"/>
      <c r="D25" s="1351" t="s">
        <v>407</v>
      </c>
      <c r="E25" s="282"/>
      <c r="F25" s="1349"/>
      <c r="G25" s="1349"/>
      <c r="H25" s="1349"/>
      <c r="I25" s="1349"/>
      <c r="J25" s="1349"/>
      <c r="K25" s="1383"/>
      <c r="L25" s="2462"/>
      <c r="M25" s="2540">
        <v>0</v>
      </c>
      <c r="N25" s="2297"/>
      <c r="O25" s="2297"/>
      <c r="P25" s="2297"/>
      <c r="Q25" s="2297"/>
      <c r="R25" s="2297"/>
      <c r="S25" s="2297"/>
      <c r="T25" s="2298"/>
      <c r="U25" s="2618">
        <v>0</v>
      </c>
      <c r="V25" s="2619"/>
      <c r="W25" s="2619"/>
      <c r="X25" s="2619"/>
      <c r="Y25" s="2619"/>
      <c r="Z25" s="2619"/>
      <c r="AA25" s="2619"/>
      <c r="AB25" s="2619"/>
      <c r="AC25" s="2620"/>
      <c r="AD25" s="2537"/>
      <c r="AE25" s="2538"/>
      <c r="AF25" s="2538"/>
      <c r="AG25" s="2538"/>
      <c r="AH25" s="2538"/>
      <c r="AI25" s="2538"/>
      <c r="AJ25" s="2538"/>
      <c r="AK25" s="2538"/>
      <c r="AL25" s="2539"/>
      <c r="AM25" s="2548">
        <v>0</v>
      </c>
      <c r="AN25" s="2549"/>
      <c r="AO25" s="2549"/>
      <c r="AP25" s="2549"/>
      <c r="AQ25" s="2549"/>
      <c r="AR25" s="2549"/>
      <c r="AS25" s="2549"/>
      <c r="AT25" s="2549"/>
      <c r="AU25" s="2550"/>
      <c r="AV25" s="2517">
        <v>0</v>
      </c>
      <c r="AW25" s="2518"/>
      <c r="AX25" s="2518"/>
      <c r="AY25" s="2518"/>
      <c r="AZ25" s="2518"/>
      <c r="BA25" s="2518"/>
      <c r="BB25" s="2518"/>
      <c r="BC25" s="2518"/>
      <c r="BD25" s="2519"/>
      <c r="BE25" s="2551">
        <v>0</v>
      </c>
      <c r="BF25" s="2528"/>
      <c r="BG25" s="2528"/>
      <c r="BH25" s="2528"/>
      <c r="BI25" s="2528"/>
      <c r="BJ25" s="2528"/>
      <c r="BK25" s="2528"/>
      <c r="BL25" s="2528"/>
      <c r="BM25" s="2529"/>
      <c r="BN25" s="2621">
        <v>0</v>
      </c>
      <c r="BO25" s="2294"/>
      <c r="BP25" s="2294"/>
      <c r="BQ25" s="2294"/>
      <c r="BR25" s="2294"/>
      <c r="BS25" s="2294"/>
      <c r="BT25" s="2294"/>
      <c r="BU25" s="2295"/>
      <c r="BV25" s="2517">
        <f>M25+U25+AM25-AV25+BE25-BN25</f>
        <v>0</v>
      </c>
      <c r="BW25" s="2518"/>
      <c r="BX25" s="2518"/>
      <c r="BY25" s="2518"/>
      <c r="BZ25" s="2518"/>
      <c r="CA25" s="2518"/>
      <c r="CB25" s="2518"/>
      <c r="CC25" s="2518"/>
      <c r="CD25" s="2622"/>
    </row>
    <row r="26" spans="1:82" ht="9.9" customHeight="1">
      <c r="A26" s="2453"/>
      <c r="B26" s="1344"/>
      <c r="C26" s="1360" t="s">
        <v>408</v>
      </c>
      <c r="D26" s="1355" t="s">
        <v>409</v>
      </c>
      <c r="E26" s="282"/>
      <c r="F26" s="1349"/>
      <c r="G26" s="1349"/>
      <c r="H26" s="1349"/>
      <c r="I26" s="1349"/>
      <c r="J26" s="1349"/>
      <c r="K26" s="1383"/>
      <c r="L26" s="2459" t="s">
        <v>410</v>
      </c>
      <c r="M26" s="2360"/>
      <c r="N26" s="2288"/>
      <c r="O26" s="2288"/>
      <c r="P26" s="2288"/>
      <c r="Q26" s="2288"/>
      <c r="R26" s="2288"/>
      <c r="S26" s="2288"/>
      <c r="T26" s="2289"/>
      <c r="U26" s="2312"/>
      <c r="V26" s="2313"/>
      <c r="W26" s="2313"/>
      <c r="X26" s="2313"/>
      <c r="Y26" s="2313"/>
      <c r="Z26" s="2313"/>
      <c r="AA26" s="2313"/>
      <c r="AB26" s="2313"/>
      <c r="AC26" s="2314"/>
      <c r="AD26" s="2318"/>
      <c r="AE26" s="2316"/>
      <c r="AF26" s="2316"/>
      <c r="AG26" s="2316"/>
      <c r="AH26" s="2316"/>
      <c r="AI26" s="2316"/>
      <c r="AJ26" s="2316"/>
      <c r="AK26" s="2316"/>
      <c r="AL26" s="2317"/>
      <c r="AM26" s="2384"/>
      <c r="AN26" s="2385"/>
      <c r="AO26" s="2385"/>
      <c r="AP26" s="2385"/>
      <c r="AQ26" s="2385"/>
      <c r="AR26" s="2385"/>
      <c r="AS26" s="2385"/>
      <c r="AT26" s="2385"/>
      <c r="AU26" s="2386"/>
      <c r="AV26" s="2319"/>
      <c r="AW26" s="2288"/>
      <c r="AX26" s="2288"/>
      <c r="AY26" s="2288"/>
      <c r="AZ26" s="2288"/>
      <c r="BA26" s="2288"/>
      <c r="BB26" s="2288"/>
      <c r="BC26" s="2288"/>
      <c r="BD26" s="2289"/>
      <c r="BE26" s="2290"/>
      <c r="BF26" s="2291"/>
      <c r="BG26" s="2291"/>
      <c r="BH26" s="2291"/>
      <c r="BI26" s="2291"/>
      <c r="BJ26" s="2291"/>
      <c r="BK26" s="2291"/>
      <c r="BL26" s="2291"/>
      <c r="BM26" s="2292"/>
      <c r="BN26" s="2290"/>
      <c r="BO26" s="2291"/>
      <c r="BP26" s="2291"/>
      <c r="BQ26" s="2291"/>
      <c r="BR26" s="2291"/>
      <c r="BS26" s="2291"/>
      <c r="BT26" s="2291"/>
      <c r="BU26" s="2292"/>
      <c r="BV26" s="2290"/>
      <c r="BW26" s="2291"/>
      <c r="BX26" s="2291"/>
      <c r="BY26" s="2291"/>
      <c r="BZ26" s="2291"/>
      <c r="CA26" s="2291"/>
      <c r="CB26" s="2291"/>
      <c r="CC26" s="2291"/>
      <c r="CD26" s="2292"/>
    </row>
    <row r="27" spans="1:82" ht="10.5" customHeight="1">
      <c r="A27" s="2453"/>
      <c r="B27" s="1344"/>
      <c r="C27" s="1361"/>
      <c r="D27" s="1357" t="s">
        <v>411</v>
      </c>
      <c r="E27" s="282"/>
      <c r="F27" s="1349"/>
      <c r="G27" s="1349"/>
      <c r="H27" s="1349"/>
      <c r="I27" s="1349"/>
      <c r="J27" s="1349"/>
      <c r="K27" s="1383"/>
      <c r="L27" s="2460"/>
      <c r="M27" s="2309"/>
      <c r="N27" s="2310"/>
      <c r="O27" s="2310"/>
      <c r="P27" s="2310"/>
      <c r="Q27" s="2310"/>
      <c r="R27" s="2310"/>
      <c r="S27" s="2310"/>
      <c r="T27" s="2311"/>
      <c r="U27" s="2312"/>
      <c r="V27" s="2313"/>
      <c r="W27" s="2313"/>
      <c r="X27" s="2313"/>
      <c r="Y27" s="2313"/>
      <c r="Z27" s="2313"/>
      <c r="AA27" s="2313"/>
      <c r="AB27" s="2313"/>
      <c r="AC27" s="2314"/>
      <c r="AD27" s="2381"/>
      <c r="AE27" s="2382"/>
      <c r="AF27" s="2382"/>
      <c r="AG27" s="2382"/>
      <c r="AH27" s="2382"/>
      <c r="AI27" s="2382"/>
      <c r="AJ27" s="2382"/>
      <c r="AK27" s="2382"/>
      <c r="AL27" s="2383"/>
      <c r="AM27" s="2387"/>
      <c r="AN27" s="2388"/>
      <c r="AO27" s="2388"/>
      <c r="AP27" s="2388"/>
      <c r="AQ27" s="2388"/>
      <c r="AR27" s="2388"/>
      <c r="AS27" s="2388"/>
      <c r="AT27" s="2388"/>
      <c r="AU27" s="2389"/>
      <c r="AV27" s="2319"/>
      <c r="AW27" s="2288"/>
      <c r="AX27" s="2288"/>
      <c r="AY27" s="2288"/>
      <c r="AZ27" s="2288"/>
      <c r="BA27" s="2288"/>
      <c r="BB27" s="2288"/>
      <c r="BC27" s="2288"/>
      <c r="BD27" s="2289"/>
      <c r="BE27" s="2320"/>
      <c r="BF27" s="2310"/>
      <c r="BG27" s="2310"/>
      <c r="BH27" s="2310"/>
      <c r="BI27" s="2310"/>
      <c r="BJ27" s="2310"/>
      <c r="BK27" s="2310"/>
      <c r="BL27" s="2310"/>
      <c r="BM27" s="2311"/>
      <c r="BN27" s="2320"/>
      <c r="BO27" s="2310"/>
      <c r="BP27" s="2310"/>
      <c r="BQ27" s="2310"/>
      <c r="BR27" s="2310"/>
      <c r="BS27" s="2310"/>
      <c r="BT27" s="2310"/>
      <c r="BU27" s="2311"/>
      <c r="BV27" s="2320"/>
      <c r="BW27" s="2310"/>
      <c r="BX27" s="2310"/>
      <c r="BY27" s="2310"/>
      <c r="BZ27" s="2310"/>
      <c r="CA27" s="2310"/>
      <c r="CB27" s="2310"/>
      <c r="CC27" s="2310"/>
      <c r="CD27" s="2311"/>
    </row>
    <row r="28" spans="1:82" ht="9.75" customHeight="1">
      <c r="A28" s="2453"/>
      <c r="B28" s="1344"/>
      <c r="C28" s="1356"/>
      <c r="D28" s="1355" t="s">
        <v>144</v>
      </c>
      <c r="E28" s="1355" t="s">
        <v>412</v>
      </c>
      <c r="F28" s="282"/>
      <c r="G28" s="1349"/>
      <c r="H28" s="1349"/>
      <c r="I28" s="1349"/>
      <c r="J28" s="1349"/>
      <c r="K28" s="1383"/>
      <c r="L28" s="2460"/>
      <c r="M28" s="2321"/>
      <c r="N28" s="2322"/>
      <c r="O28" s="2322"/>
      <c r="P28" s="2322"/>
      <c r="Q28" s="2322"/>
      <c r="R28" s="2322"/>
      <c r="S28" s="2322"/>
      <c r="T28" s="2323"/>
      <c r="U28" s="2327">
        <v>0</v>
      </c>
      <c r="V28" s="2328"/>
      <c r="W28" s="2328"/>
      <c r="X28" s="2328"/>
      <c r="Y28" s="2328"/>
      <c r="Z28" s="2328"/>
      <c r="AA28" s="2328"/>
      <c r="AB28" s="2328"/>
      <c r="AC28" s="2329"/>
      <c r="AD28" s="2265">
        <v>0</v>
      </c>
      <c r="AE28" s="2266"/>
      <c r="AF28" s="2266"/>
      <c r="AG28" s="2266"/>
      <c r="AH28" s="2266"/>
      <c r="AI28" s="2266"/>
      <c r="AJ28" s="2266"/>
      <c r="AK28" s="2266"/>
      <c r="AL28" s="2267"/>
      <c r="AM28" s="2372"/>
      <c r="AN28" s="2373"/>
      <c r="AO28" s="2373"/>
      <c r="AP28" s="2373"/>
      <c r="AQ28" s="2373"/>
      <c r="AR28" s="2373"/>
      <c r="AS28" s="2373"/>
      <c r="AT28" s="2373"/>
      <c r="AU28" s="2374"/>
      <c r="AV28" s="2342">
        <v>0</v>
      </c>
      <c r="AW28" s="2322"/>
      <c r="AX28" s="2322"/>
      <c r="AY28" s="2322"/>
      <c r="AZ28" s="2322"/>
      <c r="BA28" s="2322"/>
      <c r="BB28" s="2322"/>
      <c r="BC28" s="2322"/>
      <c r="BD28" s="2323"/>
      <c r="BE28" s="2265">
        <v>0</v>
      </c>
      <c r="BF28" s="2266"/>
      <c r="BG28" s="2266"/>
      <c r="BH28" s="2266"/>
      <c r="BI28" s="2266"/>
      <c r="BJ28" s="2266"/>
      <c r="BK28" s="2266"/>
      <c r="BL28" s="2266"/>
      <c r="BM28" s="2267"/>
      <c r="BN28" s="2265"/>
      <c r="BO28" s="2266"/>
      <c r="BP28" s="2266"/>
      <c r="BQ28" s="2266"/>
      <c r="BR28" s="2266"/>
      <c r="BS28" s="2266"/>
      <c r="BT28" s="2266"/>
      <c r="BU28" s="2267"/>
      <c r="BV28" s="2342">
        <f>M28+U28+AD28-AV28+BE28-BN28</f>
        <v>0</v>
      </c>
      <c r="BW28" s="2322"/>
      <c r="BX28" s="2322"/>
      <c r="BY28" s="2322"/>
      <c r="BZ28" s="2322"/>
      <c r="CA28" s="2322"/>
      <c r="CB28" s="2322"/>
      <c r="CC28" s="2322"/>
      <c r="CD28" s="2323"/>
    </row>
    <row r="29" spans="1:82" ht="9.9" customHeight="1">
      <c r="A29" s="2453"/>
      <c r="B29" s="1344"/>
      <c r="C29" s="1356"/>
      <c r="D29" s="1355"/>
      <c r="E29" s="1357" t="s">
        <v>413</v>
      </c>
      <c r="F29" s="282"/>
      <c r="G29" s="1349"/>
      <c r="H29" s="1349"/>
      <c r="I29" s="1349"/>
      <c r="J29" s="1349"/>
      <c r="K29" s="1383"/>
      <c r="L29" s="2460"/>
      <c r="M29" s="2324"/>
      <c r="N29" s="2325"/>
      <c r="O29" s="2325"/>
      <c r="P29" s="2325"/>
      <c r="Q29" s="2325"/>
      <c r="R29" s="2325"/>
      <c r="S29" s="2325"/>
      <c r="T29" s="2326"/>
      <c r="U29" s="2330"/>
      <c r="V29" s="2331"/>
      <c r="W29" s="2331"/>
      <c r="X29" s="2331"/>
      <c r="Y29" s="2331"/>
      <c r="Z29" s="2331"/>
      <c r="AA29" s="2331"/>
      <c r="AB29" s="2331"/>
      <c r="AC29" s="2332"/>
      <c r="AD29" s="2268"/>
      <c r="AE29" s="2269"/>
      <c r="AF29" s="2269"/>
      <c r="AG29" s="2269"/>
      <c r="AH29" s="2269"/>
      <c r="AI29" s="2269"/>
      <c r="AJ29" s="2269"/>
      <c r="AK29" s="2269"/>
      <c r="AL29" s="2270"/>
      <c r="AM29" s="2375"/>
      <c r="AN29" s="2376"/>
      <c r="AO29" s="2376"/>
      <c r="AP29" s="2376"/>
      <c r="AQ29" s="2376"/>
      <c r="AR29" s="2376"/>
      <c r="AS29" s="2376"/>
      <c r="AT29" s="2376"/>
      <c r="AU29" s="2377"/>
      <c r="AV29" s="2343"/>
      <c r="AW29" s="2325"/>
      <c r="AX29" s="2325"/>
      <c r="AY29" s="2325"/>
      <c r="AZ29" s="2325"/>
      <c r="BA29" s="2325"/>
      <c r="BB29" s="2325"/>
      <c r="BC29" s="2325"/>
      <c r="BD29" s="2326"/>
      <c r="BE29" s="2268"/>
      <c r="BF29" s="2269"/>
      <c r="BG29" s="2269"/>
      <c r="BH29" s="2269"/>
      <c r="BI29" s="2269"/>
      <c r="BJ29" s="2269"/>
      <c r="BK29" s="2269"/>
      <c r="BL29" s="2269"/>
      <c r="BM29" s="2270"/>
      <c r="BN29" s="2268"/>
      <c r="BO29" s="2269"/>
      <c r="BP29" s="2269"/>
      <c r="BQ29" s="2269"/>
      <c r="BR29" s="2269"/>
      <c r="BS29" s="2269"/>
      <c r="BT29" s="2269"/>
      <c r="BU29" s="2270"/>
      <c r="BV29" s="2378"/>
      <c r="BW29" s="2379"/>
      <c r="BX29" s="2379"/>
      <c r="BY29" s="2379"/>
      <c r="BZ29" s="2379"/>
      <c r="CA29" s="2379"/>
      <c r="CB29" s="2379"/>
      <c r="CC29" s="2379"/>
      <c r="CD29" s="2380"/>
    </row>
    <row r="30" spans="1:82" ht="9.9" customHeight="1">
      <c r="A30" s="2453"/>
      <c r="B30" s="1344"/>
      <c r="C30" s="1356"/>
      <c r="D30" s="1355"/>
      <c r="E30" s="1349"/>
      <c r="F30" s="1357"/>
      <c r="G30" s="1349"/>
      <c r="H30" s="1349"/>
      <c r="I30" s="1349"/>
      <c r="J30" s="1349"/>
      <c r="K30" s="1383"/>
      <c r="L30" s="2463" t="s">
        <v>414</v>
      </c>
      <c r="M30" s="2308"/>
      <c r="N30" s="2291"/>
      <c r="O30" s="2291"/>
      <c r="P30" s="2291"/>
      <c r="Q30" s="2291"/>
      <c r="R30" s="2291"/>
      <c r="S30" s="2291"/>
      <c r="T30" s="2292"/>
      <c r="U30" s="2312"/>
      <c r="V30" s="2313"/>
      <c r="W30" s="2313"/>
      <c r="X30" s="2313"/>
      <c r="Y30" s="2313"/>
      <c r="Z30" s="2313"/>
      <c r="AA30" s="2313"/>
      <c r="AB30" s="2313"/>
      <c r="AC30" s="2314"/>
      <c r="AD30" s="2315"/>
      <c r="AE30" s="2316"/>
      <c r="AF30" s="2316"/>
      <c r="AG30" s="2316"/>
      <c r="AH30" s="2316"/>
      <c r="AI30" s="2316"/>
      <c r="AJ30" s="2316"/>
      <c r="AK30" s="2316"/>
      <c r="AL30" s="2317"/>
      <c r="AM30" s="2318"/>
      <c r="AN30" s="2316"/>
      <c r="AO30" s="2316"/>
      <c r="AP30" s="2316"/>
      <c r="AQ30" s="2316"/>
      <c r="AR30" s="2316"/>
      <c r="AS30" s="2316"/>
      <c r="AT30" s="2316"/>
      <c r="AU30" s="2317"/>
      <c r="AV30" s="2319"/>
      <c r="AW30" s="2288"/>
      <c r="AX30" s="2288"/>
      <c r="AY30" s="2288"/>
      <c r="AZ30" s="2288"/>
      <c r="BA30" s="2288"/>
      <c r="BB30" s="2288"/>
      <c r="BC30" s="2288"/>
      <c r="BD30" s="2289"/>
      <c r="BE30" s="2319"/>
      <c r="BF30" s="2288"/>
      <c r="BG30" s="2288"/>
      <c r="BH30" s="2288"/>
      <c r="BI30" s="2288"/>
      <c r="BJ30" s="2288"/>
      <c r="BK30" s="2288"/>
      <c r="BL30" s="2288"/>
      <c r="BM30" s="2289"/>
      <c r="BN30" s="2319"/>
      <c r="BO30" s="2288"/>
      <c r="BP30" s="2288"/>
      <c r="BQ30" s="2288"/>
      <c r="BR30" s="2288"/>
      <c r="BS30" s="2288"/>
      <c r="BT30" s="2288"/>
      <c r="BU30" s="2289"/>
      <c r="BV30" s="2290"/>
      <c r="BW30" s="2291"/>
      <c r="BX30" s="2291"/>
      <c r="BY30" s="2291"/>
      <c r="BZ30" s="2291"/>
      <c r="CA30" s="2291"/>
      <c r="CB30" s="2291"/>
      <c r="CC30" s="2291"/>
      <c r="CD30" s="2292"/>
    </row>
    <row r="31" spans="1:82" ht="9.9" customHeight="1">
      <c r="A31" s="2453"/>
      <c r="B31" s="1344"/>
      <c r="C31" s="1361"/>
      <c r="D31" s="1355" t="s">
        <v>148</v>
      </c>
      <c r="E31" s="1355" t="s">
        <v>415</v>
      </c>
      <c r="F31" s="282"/>
      <c r="G31" s="1349"/>
      <c r="H31" s="1349"/>
      <c r="I31" s="1349"/>
      <c r="J31" s="1349"/>
      <c r="K31" s="1383"/>
      <c r="L31" s="2464"/>
      <c r="M31" s="2309"/>
      <c r="N31" s="2310"/>
      <c r="O31" s="2310"/>
      <c r="P31" s="2310"/>
      <c r="Q31" s="2310"/>
      <c r="R31" s="2310"/>
      <c r="S31" s="2310"/>
      <c r="T31" s="2311"/>
      <c r="U31" s="2312"/>
      <c r="V31" s="2313"/>
      <c r="W31" s="2313"/>
      <c r="X31" s="2313"/>
      <c r="Y31" s="2313"/>
      <c r="Z31" s="2313"/>
      <c r="AA31" s="2313"/>
      <c r="AB31" s="2313"/>
      <c r="AC31" s="2314"/>
      <c r="AD31" s="2315"/>
      <c r="AE31" s="2316"/>
      <c r="AF31" s="2316"/>
      <c r="AG31" s="2316"/>
      <c r="AH31" s="2316"/>
      <c r="AI31" s="2316"/>
      <c r="AJ31" s="2316"/>
      <c r="AK31" s="2316"/>
      <c r="AL31" s="2317"/>
      <c r="AM31" s="2318"/>
      <c r="AN31" s="2316"/>
      <c r="AO31" s="2316"/>
      <c r="AP31" s="2316"/>
      <c r="AQ31" s="2316"/>
      <c r="AR31" s="2316"/>
      <c r="AS31" s="2316"/>
      <c r="AT31" s="2316"/>
      <c r="AU31" s="2317"/>
      <c r="AV31" s="2319"/>
      <c r="AW31" s="2288"/>
      <c r="AX31" s="2288"/>
      <c r="AY31" s="2288"/>
      <c r="AZ31" s="2288"/>
      <c r="BA31" s="2288"/>
      <c r="BB31" s="2288"/>
      <c r="BC31" s="2288"/>
      <c r="BD31" s="2289"/>
      <c r="BE31" s="2319"/>
      <c r="BF31" s="2288"/>
      <c r="BG31" s="2288"/>
      <c r="BH31" s="2288"/>
      <c r="BI31" s="2288"/>
      <c r="BJ31" s="2288"/>
      <c r="BK31" s="2288"/>
      <c r="BL31" s="2288"/>
      <c r="BM31" s="2289"/>
      <c r="BN31" s="2319"/>
      <c r="BO31" s="2288"/>
      <c r="BP31" s="2288"/>
      <c r="BQ31" s="2288"/>
      <c r="BR31" s="2288"/>
      <c r="BS31" s="2288"/>
      <c r="BT31" s="2288"/>
      <c r="BU31" s="2289"/>
      <c r="BV31" s="2320"/>
      <c r="BW31" s="2310"/>
      <c r="BX31" s="2310"/>
      <c r="BY31" s="2310"/>
      <c r="BZ31" s="2310"/>
      <c r="CA31" s="2310"/>
      <c r="CB31" s="2310"/>
      <c r="CC31" s="2310"/>
      <c r="CD31" s="2311"/>
    </row>
    <row r="32" spans="1:82" ht="9.9" customHeight="1">
      <c r="A32" s="2453"/>
      <c r="B32" s="1344"/>
      <c r="C32" s="1356"/>
      <c r="D32" s="1355"/>
      <c r="E32" s="1351" t="s">
        <v>416</v>
      </c>
      <c r="F32" s="282"/>
      <c r="G32" s="1349"/>
      <c r="H32" s="1349"/>
      <c r="I32" s="1349"/>
      <c r="J32" s="1349"/>
      <c r="K32" s="1383"/>
      <c r="L32" s="2464"/>
      <c r="M32" s="2321"/>
      <c r="N32" s="2322"/>
      <c r="O32" s="2322"/>
      <c r="P32" s="2322"/>
      <c r="Q32" s="2322"/>
      <c r="R32" s="2322"/>
      <c r="S32" s="2322"/>
      <c r="T32" s="2323"/>
      <c r="U32" s="2327">
        <v>0</v>
      </c>
      <c r="V32" s="2328"/>
      <c r="W32" s="2328"/>
      <c r="X32" s="2328"/>
      <c r="Y32" s="2328"/>
      <c r="Z32" s="2328"/>
      <c r="AA32" s="2328"/>
      <c r="AB32" s="2328"/>
      <c r="AC32" s="2329"/>
      <c r="AD32" s="2265">
        <v>0</v>
      </c>
      <c r="AE32" s="2266"/>
      <c r="AF32" s="2266"/>
      <c r="AG32" s="2266"/>
      <c r="AH32" s="2266"/>
      <c r="AI32" s="2266"/>
      <c r="AJ32" s="2266"/>
      <c r="AK32" s="2266"/>
      <c r="AL32" s="2267"/>
      <c r="AM32" s="2336"/>
      <c r="AN32" s="2337"/>
      <c r="AO32" s="2337"/>
      <c r="AP32" s="2337"/>
      <c r="AQ32" s="2337"/>
      <c r="AR32" s="2337"/>
      <c r="AS32" s="2337"/>
      <c r="AT32" s="2337"/>
      <c r="AU32" s="2338"/>
      <c r="AV32" s="2342">
        <v>0</v>
      </c>
      <c r="AW32" s="2322"/>
      <c r="AX32" s="2322"/>
      <c r="AY32" s="2322"/>
      <c r="AZ32" s="2322"/>
      <c r="BA32" s="2322"/>
      <c r="BB32" s="2322"/>
      <c r="BC32" s="2322"/>
      <c r="BD32" s="2323"/>
      <c r="BE32" s="2265">
        <v>0</v>
      </c>
      <c r="BF32" s="2266"/>
      <c r="BG32" s="2266"/>
      <c r="BH32" s="2266"/>
      <c r="BI32" s="2266"/>
      <c r="BJ32" s="2266"/>
      <c r="BK32" s="2266"/>
      <c r="BL32" s="2266"/>
      <c r="BM32" s="2267"/>
      <c r="BN32" s="2265"/>
      <c r="BO32" s="2266"/>
      <c r="BP32" s="2266"/>
      <c r="BQ32" s="2266"/>
      <c r="BR32" s="2266"/>
      <c r="BS32" s="2266"/>
      <c r="BT32" s="2266"/>
      <c r="BU32" s="2267"/>
      <c r="BV32" s="2446">
        <f>M32+U32+AD32-AV32+BE32-BN32</f>
        <v>0</v>
      </c>
      <c r="BW32" s="2322"/>
      <c r="BX32" s="2322"/>
      <c r="BY32" s="2322"/>
      <c r="BZ32" s="2322"/>
      <c r="CA32" s="2322"/>
      <c r="CB32" s="2322"/>
      <c r="CC32" s="2322"/>
      <c r="CD32" s="2447"/>
    </row>
    <row r="33" spans="1:82" ht="9.9" customHeight="1">
      <c r="A33" s="2453"/>
      <c r="B33" s="1344"/>
      <c r="C33" s="1356"/>
      <c r="D33" s="1355"/>
      <c r="E33" s="1349"/>
      <c r="F33" s="1357"/>
      <c r="G33" s="1349"/>
      <c r="H33" s="1349"/>
      <c r="I33" s="1349"/>
      <c r="J33" s="1349"/>
      <c r="K33" s="1383"/>
      <c r="L33" s="2464"/>
      <c r="M33" s="2324"/>
      <c r="N33" s="2325"/>
      <c r="O33" s="2325"/>
      <c r="P33" s="2325"/>
      <c r="Q33" s="2325"/>
      <c r="R33" s="2325"/>
      <c r="S33" s="2325"/>
      <c r="T33" s="2326"/>
      <c r="U33" s="2330"/>
      <c r="V33" s="2331"/>
      <c r="W33" s="2331"/>
      <c r="X33" s="2331"/>
      <c r="Y33" s="2331"/>
      <c r="Z33" s="2331"/>
      <c r="AA33" s="2331"/>
      <c r="AB33" s="2331"/>
      <c r="AC33" s="2332"/>
      <c r="AD33" s="2333"/>
      <c r="AE33" s="2334"/>
      <c r="AF33" s="2334"/>
      <c r="AG33" s="2334"/>
      <c r="AH33" s="2334"/>
      <c r="AI33" s="2334"/>
      <c r="AJ33" s="2334"/>
      <c r="AK33" s="2334"/>
      <c r="AL33" s="2335"/>
      <c r="AM33" s="2339"/>
      <c r="AN33" s="2340"/>
      <c r="AO33" s="2340"/>
      <c r="AP33" s="2340"/>
      <c r="AQ33" s="2340"/>
      <c r="AR33" s="2340"/>
      <c r="AS33" s="2340"/>
      <c r="AT33" s="2340"/>
      <c r="AU33" s="2341"/>
      <c r="AV33" s="2343"/>
      <c r="AW33" s="2325"/>
      <c r="AX33" s="2325"/>
      <c r="AY33" s="2325"/>
      <c r="AZ33" s="2325"/>
      <c r="BA33" s="2325"/>
      <c r="BB33" s="2325"/>
      <c r="BC33" s="2325"/>
      <c r="BD33" s="2326"/>
      <c r="BE33" s="2268"/>
      <c r="BF33" s="2269"/>
      <c r="BG33" s="2269"/>
      <c r="BH33" s="2269"/>
      <c r="BI33" s="2269"/>
      <c r="BJ33" s="2269"/>
      <c r="BK33" s="2269"/>
      <c r="BL33" s="2269"/>
      <c r="BM33" s="2270"/>
      <c r="BN33" s="2268"/>
      <c r="BO33" s="2269"/>
      <c r="BP33" s="2269"/>
      <c r="BQ33" s="2269"/>
      <c r="BR33" s="2269"/>
      <c r="BS33" s="2269"/>
      <c r="BT33" s="2269"/>
      <c r="BU33" s="2270"/>
      <c r="BV33" s="2448"/>
      <c r="BW33" s="2325"/>
      <c r="BX33" s="2325"/>
      <c r="BY33" s="2325"/>
      <c r="BZ33" s="2325"/>
      <c r="CA33" s="2325"/>
      <c r="CB33" s="2325"/>
      <c r="CC33" s="2325"/>
      <c r="CD33" s="2449"/>
    </row>
    <row r="34" spans="1:82" ht="10.5" customHeight="1">
      <c r="A34" s="2453"/>
      <c r="B34" s="1344"/>
      <c r="C34" s="1356"/>
      <c r="D34" s="1348" t="s">
        <v>191</v>
      </c>
      <c r="E34" s="1348" t="s">
        <v>417</v>
      </c>
      <c r="F34" s="282"/>
      <c r="G34" s="1358"/>
      <c r="H34" s="1358"/>
      <c r="I34" s="1349"/>
      <c r="J34" s="1349"/>
      <c r="K34" s="1383"/>
      <c r="L34" s="2461" t="s">
        <v>335</v>
      </c>
      <c r="M34" s="2278"/>
      <c r="N34" s="2279"/>
      <c r="O34" s="2279"/>
      <c r="P34" s="2279"/>
      <c r="Q34" s="2279"/>
      <c r="R34" s="2279"/>
      <c r="S34" s="2279"/>
      <c r="T34" s="2280"/>
      <c r="U34" s="2287"/>
      <c r="V34" s="2288"/>
      <c r="W34" s="2288"/>
      <c r="X34" s="2288"/>
      <c r="Y34" s="2288"/>
      <c r="Z34" s="2288"/>
      <c r="AA34" s="2288"/>
      <c r="AB34" s="2288"/>
      <c r="AC34" s="2289"/>
      <c r="AD34" s="2290"/>
      <c r="AE34" s="2291"/>
      <c r="AF34" s="2291"/>
      <c r="AG34" s="2291"/>
      <c r="AH34" s="2291"/>
      <c r="AI34" s="2291"/>
      <c r="AJ34" s="2291"/>
      <c r="AK34" s="2291"/>
      <c r="AL34" s="2292"/>
      <c r="AM34" s="2260"/>
      <c r="AN34" s="2261"/>
      <c r="AO34" s="2261"/>
      <c r="AP34" s="2261"/>
      <c r="AQ34" s="2261"/>
      <c r="AR34" s="2261"/>
      <c r="AS34" s="2261"/>
      <c r="AT34" s="2261"/>
      <c r="AU34" s="2262"/>
      <c r="AV34" s="2260"/>
      <c r="AW34" s="2261"/>
      <c r="AX34" s="2261"/>
      <c r="AY34" s="2261"/>
      <c r="AZ34" s="2261"/>
      <c r="BA34" s="2261"/>
      <c r="BB34" s="2261"/>
      <c r="BC34" s="2261"/>
      <c r="BD34" s="2262"/>
      <c r="BE34" s="2260"/>
      <c r="BF34" s="2261"/>
      <c r="BG34" s="2261"/>
      <c r="BH34" s="2261"/>
      <c r="BI34" s="2261"/>
      <c r="BJ34" s="2261"/>
      <c r="BK34" s="2261"/>
      <c r="BL34" s="2261"/>
      <c r="BM34" s="2262"/>
      <c r="BN34" s="2260"/>
      <c r="BO34" s="2261"/>
      <c r="BP34" s="2261"/>
      <c r="BQ34" s="2261"/>
      <c r="BR34" s="2261"/>
      <c r="BS34" s="2261"/>
      <c r="BT34" s="2261"/>
      <c r="BU34" s="2262"/>
      <c r="BV34" s="2261"/>
      <c r="BW34" s="2261"/>
      <c r="BX34" s="2261"/>
      <c r="BY34" s="2261"/>
      <c r="BZ34" s="2261"/>
      <c r="CA34" s="2261"/>
      <c r="CB34" s="2261"/>
      <c r="CC34" s="2261"/>
      <c r="CD34" s="2261"/>
    </row>
    <row r="35" spans="1:82" ht="10.5" customHeight="1">
      <c r="A35" s="2453"/>
      <c r="B35" s="1344"/>
      <c r="C35" s="1356"/>
      <c r="D35" s="1348"/>
      <c r="E35" s="1351" t="s">
        <v>418</v>
      </c>
      <c r="F35" s="282"/>
      <c r="G35" s="1358"/>
      <c r="H35" s="1358"/>
      <c r="I35" s="1349"/>
      <c r="J35" s="1349"/>
      <c r="K35" s="1383"/>
      <c r="L35" s="2462"/>
      <c r="M35" s="2281"/>
      <c r="N35" s="2282"/>
      <c r="O35" s="2282"/>
      <c r="P35" s="2282"/>
      <c r="Q35" s="2282"/>
      <c r="R35" s="2282"/>
      <c r="S35" s="2282"/>
      <c r="T35" s="2283"/>
      <c r="U35" s="1393"/>
      <c r="V35" s="1393"/>
      <c r="W35" s="1393"/>
      <c r="X35" s="1393"/>
      <c r="Y35" s="1393"/>
      <c r="Z35" s="1393"/>
      <c r="AA35" s="1393"/>
      <c r="AB35" s="1393"/>
      <c r="AC35" s="1395"/>
      <c r="AD35" s="1393"/>
      <c r="AE35" s="1393"/>
      <c r="AF35" s="1393"/>
      <c r="AG35" s="1393"/>
      <c r="AH35" s="1393"/>
      <c r="AI35" s="1393"/>
      <c r="AJ35" s="1393"/>
      <c r="AK35" s="1393"/>
      <c r="AL35" s="1395"/>
      <c r="AM35" s="2263"/>
      <c r="AN35" s="2264"/>
      <c r="AO35" s="2264"/>
      <c r="AP35" s="2264"/>
      <c r="AQ35" s="2264"/>
      <c r="AR35" s="2264"/>
      <c r="AS35" s="2264"/>
      <c r="AT35" s="2264"/>
      <c r="AU35" s="2277"/>
      <c r="AV35" s="2263"/>
      <c r="AW35" s="2264"/>
      <c r="AX35" s="2264"/>
      <c r="AY35" s="2264"/>
      <c r="AZ35" s="2264"/>
      <c r="BA35" s="2264"/>
      <c r="BB35" s="2264"/>
      <c r="BC35" s="2264"/>
      <c r="BD35" s="2277"/>
      <c r="BE35" s="2263"/>
      <c r="BF35" s="2264"/>
      <c r="BG35" s="2264"/>
      <c r="BH35" s="2264"/>
      <c r="BI35" s="2264"/>
      <c r="BJ35" s="2264"/>
      <c r="BK35" s="2264"/>
      <c r="BL35" s="2264"/>
      <c r="BM35" s="2277"/>
      <c r="BN35" s="2263"/>
      <c r="BO35" s="2264"/>
      <c r="BP35" s="2264"/>
      <c r="BQ35" s="2264"/>
      <c r="BR35" s="2264"/>
      <c r="BS35" s="2264"/>
      <c r="BT35" s="2264"/>
      <c r="BU35" s="2277"/>
      <c r="BV35" s="2264"/>
      <c r="BW35" s="2264"/>
      <c r="BX35" s="2264"/>
      <c r="BY35" s="2264"/>
      <c r="BZ35" s="2264"/>
      <c r="CA35" s="2264"/>
      <c r="CB35" s="2264"/>
      <c r="CC35" s="2264"/>
      <c r="CD35" s="2264"/>
    </row>
    <row r="36" spans="1:82" ht="18.75" customHeight="1">
      <c r="A36" s="2453"/>
      <c r="B36" s="1344"/>
      <c r="C36" s="1356"/>
      <c r="D36" s="1349"/>
      <c r="E36" s="1351" t="s">
        <v>419</v>
      </c>
      <c r="F36" s="282"/>
      <c r="G36" s="1358"/>
      <c r="H36" s="1358"/>
      <c r="I36" s="1349"/>
      <c r="J36" s="1349"/>
      <c r="K36" s="1383"/>
      <c r="L36" s="2462"/>
      <c r="M36" s="2293">
        <v>0</v>
      </c>
      <c r="N36" s="2294"/>
      <c r="O36" s="2294"/>
      <c r="P36" s="2294"/>
      <c r="Q36" s="2294"/>
      <c r="R36" s="2294"/>
      <c r="S36" s="2294"/>
      <c r="T36" s="2295"/>
      <c r="U36" s="2296">
        <v>0</v>
      </c>
      <c r="V36" s="2297"/>
      <c r="W36" s="2297"/>
      <c r="X36" s="2297"/>
      <c r="Y36" s="2297"/>
      <c r="Z36" s="2297"/>
      <c r="AA36" s="2297"/>
      <c r="AB36" s="2297"/>
      <c r="AC36" s="2298"/>
      <c r="AD36" s="2296">
        <v>0</v>
      </c>
      <c r="AE36" s="2297"/>
      <c r="AF36" s="2297"/>
      <c r="AG36" s="2297"/>
      <c r="AH36" s="2297"/>
      <c r="AI36" s="2297"/>
      <c r="AJ36" s="2297"/>
      <c r="AK36" s="2297"/>
      <c r="AL36" s="2298"/>
      <c r="AM36" s="2299"/>
      <c r="AN36" s="2300"/>
      <c r="AO36" s="2300"/>
      <c r="AP36" s="2300"/>
      <c r="AQ36" s="2300"/>
      <c r="AR36" s="2300"/>
      <c r="AS36" s="2300"/>
      <c r="AT36" s="2300"/>
      <c r="AU36" s="2301"/>
      <c r="AV36" s="2284">
        <v>0</v>
      </c>
      <c r="AW36" s="2285"/>
      <c r="AX36" s="2285"/>
      <c r="AY36" s="2285"/>
      <c r="AZ36" s="2285"/>
      <c r="BA36" s="2285"/>
      <c r="BB36" s="2285"/>
      <c r="BC36" s="2285"/>
      <c r="BD36" s="2286"/>
      <c r="BE36" s="2302">
        <v>0</v>
      </c>
      <c r="BF36" s="2303"/>
      <c r="BG36" s="2303"/>
      <c r="BH36" s="2303"/>
      <c r="BI36" s="2303"/>
      <c r="BJ36" s="2303"/>
      <c r="BK36" s="2303"/>
      <c r="BL36" s="2303"/>
      <c r="BM36" s="2304"/>
      <c r="BN36" s="2302">
        <v>0</v>
      </c>
      <c r="BO36" s="2303"/>
      <c r="BP36" s="2303"/>
      <c r="BQ36" s="2303"/>
      <c r="BR36" s="2303"/>
      <c r="BS36" s="2303"/>
      <c r="BT36" s="2303"/>
      <c r="BU36" s="2304"/>
      <c r="BV36" s="2284">
        <f>M36+U36+AD36-AV36+BE36-BN36</f>
        <v>0</v>
      </c>
      <c r="BW36" s="2285"/>
      <c r="BX36" s="2285"/>
      <c r="BY36" s="2285"/>
      <c r="BZ36" s="2285"/>
      <c r="CA36" s="2285"/>
      <c r="CB36" s="2285"/>
      <c r="CC36" s="2285"/>
      <c r="CD36" s="2286"/>
    </row>
    <row r="37" spans="1:82" ht="9.75" customHeight="1">
      <c r="A37" s="2453"/>
      <c r="B37" s="1362"/>
      <c r="C37" s="1363" t="s">
        <v>420</v>
      </c>
      <c r="D37" s="1348" t="s">
        <v>421</v>
      </c>
      <c r="E37" s="282"/>
      <c r="F37" s="1357"/>
      <c r="G37" s="1349"/>
      <c r="H37" s="1349"/>
      <c r="I37" s="1349"/>
      <c r="J37" s="1349"/>
      <c r="K37" s="1383"/>
      <c r="L37" s="2461" t="s">
        <v>336</v>
      </c>
      <c r="M37" s="2278"/>
      <c r="N37" s="2279"/>
      <c r="O37" s="2279"/>
      <c r="P37" s="2279"/>
      <c r="Q37" s="2279"/>
      <c r="R37" s="2279"/>
      <c r="S37" s="2279"/>
      <c r="T37" s="2280"/>
      <c r="U37" s="2345"/>
      <c r="V37" s="2279"/>
      <c r="W37" s="2279"/>
      <c r="X37" s="2279"/>
      <c r="Y37" s="2279"/>
      <c r="Z37" s="2279"/>
      <c r="AA37" s="2279"/>
      <c r="AB37" s="2279"/>
      <c r="AC37" s="2280"/>
      <c r="AD37" s="2450"/>
      <c r="AE37" s="2450"/>
      <c r="AF37" s="2450"/>
      <c r="AG37" s="2450"/>
      <c r="AH37" s="2450"/>
      <c r="AI37" s="2450"/>
      <c r="AJ37" s="2450"/>
      <c r="AK37" s="2450"/>
      <c r="AL37" s="2451"/>
      <c r="AM37" s="2452"/>
      <c r="AN37" s="2450"/>
      <c r="AO37" s="2450"/>
      <c r="AP37" s="2450"/>
      <c r="AQ37" s="2450"/>
      <c r="AR37" s="2450"/>
      <c r="AS37" s="2450"/>
      <c r="AT37" s="2450"/>
      <c r="AU37" s="2451"/>
      <c r="AV37" s="2260"/>
      <c r="AW37" s="2261"/>
      <c r="AX37" s="2261"/>
      <c r="AY37" s="2261"/>
      <c r="AZ37" s="2261"/>
      <c r="BA37" s="2261"/>
      <c r="BB37" s="2261"/>
      <c r="BC37" s="2261"/>
      <c r="BD37" s="2262"/>
      <c r="BE37" s="2260"/>
      <c r="BF37" s="2261"/>
      <c r="BG37" s="2261"/>
      <c r="BH37" s="2261"/>
      <c r="BI37" s="2261"/>
      <c r="BJ37" s="2261"/>
      <c r="BK37" s="2261"/>
      <c r="BL37" s="2261"/>
      <c r="BM37" s="2262"/>
      <c r="BN37" s="2260"/>
      <c r="BO37" s="2261"/>
      <c r="BP37" s="2261"/>
      <c r="BQ37" s="2261"/>
      <c r="BR37" s="2261"/>
      <c r="BS37" s="2261"/>
      <c r="BT37" s="2261"/>
      <c r="BU37" s="2262"/>
      <c r="BV37" s="2260"/>
      <c r="BW37" s="2261"/>
      <c r="BX37" s="2261"/>
      <c r="BY37" s="2261"/>
      <c r="BZ37" s="2261"/>
      <c r="CA37" s="2261"/>
      <c r="CB37" s="2261"/>
      <c r="CC37" s="2261"/>
      <c r="CD37" s="2261"/>
    </row>
    <row r="38" spans="1:82" ht="9.75" customHeight="1" thickBot="1">
      <c r="A38" s="2453"/>
      <c r="B38" s="1344"/>
      <c r="C38" s="1361"/>
      <c r="D38" s="1357" t="s">
        <v>422</v>
      </c>
      <c r="E38" s="282"/>
      <c r="F38" s="1349"/>
      <c r="G38" s="1349"/>
      <c r="H38" s="1349"/>
      <c r="I38" s="1349"/>
      <c r="J38" s="1349"/>
      <c r="K38" s="1383"/>
      <c r="L38" s="2462"/>
      <c r="M38" s="2577"/>
      <c r="N38" s="2525"/>
      <c r="O38" s="2525"/>
      <c r="P38" s="2525"/>
      <c r="Q38" s="2525"/>
      <c r="R38" s="2525"/>
      <c r="S38" s="2525"/>
      <c r="T38" s="2578"/>
      <c r="U38" s="2346"/>
      <c r="V38" s="2282"/>
      <c r="W38" s="2282"/>
      <c r="X38" s="2282"/>
      <c r="Y38" s="2282"/>
      <c r="Z38" s="2282"/>
      <c r="AA38" s="2282"/>
      <c r="AB38" s="2282"/>
      <c r="AC38" s="2283"/>
      <c r="AD38" s="2450"/>
      <c r="AE38" s="2450"/>
      <c r="AF38" s="2450"/>
      <c r="AG38" s="2450"/>
      <c r="AH38" s="2450"/>
      <c r="AI38" s="2450"/>
      <c r="AJ38" s="2450"/>
      <c r="AK38" s="2450"/>
      <c r="AL38" s="2451"/>
      <c r="AM38" s="2452"/>
      <c r="AN38" s="2450"/>
      <c r="AO38" s="2450"/>
      <c r="AP38" s="2450"/>
      <c r="AQ38" s="2450"/>
      <c r="AR38" s="2450"/>
      <c r="AS38" s="2450"/>
      <c r="AT38" s="2450"/>
      <c r="AU38" s="2451"/>
      <c r="AV38" s="2260"/>
      <c r="AW38" s="2261"/>
      <c r="AX38" s="2261"/>
      <c r="AY38" s="2261"/>
      <c r="AZ38" s="2261"/>
      <c r="BA38" s="2261"/>
      <c r="BB38" s="2261"/>
      <c r="BC38" s="2261"/>
      <c r="BD38" s="2262"/>
      <c r="BE38" s="2260"/>
      <c r="BF38" s="2261"/>
      <c r="BG38" s="2261"/>
      <c r="BH38" s="2261"/>
      <c r="BI38" s="2261"/>
      <c r="BJ38" s="2261"/>
      <c r="BK38" s="2261"/>
      <c r="BL38" s="2261"/>
      <c r="BM38" s="2262"/>
      <c r="BN38" s="2260"/>
      <c r="BO38" s="2261"/>
      <c r="BP38" s="2261"/>
      <c r="BQ38" s="2261"/>
      <c r="BR38" s="2261"/>
      <c r="BS38" s="2261"/>
      <c r="BT38" s="2261"/>
      <c r="BU38" s="2262"/>
      <c r="BV38" s="2263"/>
      <c r="BW38" s="2264"/>
      <c r="BX38" s="2264"/>
      <c r="BY38" s="2264"/>
      <c r="BZ38" s="2264"/>
      <c r="CA38" s="2264"/>
      <c r="CB38" s="2264"/>
      <c r="CC38" s="2264"/>
      <c r="CD38" s="2264"/>
    </row>
    <row r="39" spans="1:82" ht="9.9" customHeight="1" thickTop="1" thickBot="1">
      <c r="A39" s="2453"/>
      <c r="B39" s="1344"/>
      <c r="C39" s="1361"/>
      <c r="D39" s="1353" t="s">
        <v>423</v>
      </c>
      <c r="E39" s="1353" t="s">
        <v>424</v>
      </c>
      <c r="F39" s="282"/>
      <c r="G39" s="1349"/>
      <c r="H39" s="1349"/>
      <c r="I39" s="1349"/>
      <c r="J39" s="1349"/>
      <c r="K39" s="1383"/>
      <c r="L39" s="2462"/>
      <c r="M39" s="2575"/>
      <c r="N39" s="2399"/>
      <c r="O39" s="2399"/>
      <c r="P39" s="2399"/>
      <c r="Q39" s="2399"/>
      <c r="R39" s="2399"/>
      <c r="S39" s="2399"/>
      <c r="T39" s="2400"/>
      <c r="U39" s="2342">
        <v>0</v>
      </c>
      <c r="V39" s="2322"/>
      <c r="W39" s="2322"/>
      <c r="X39" s="2322"/>
      <c r="Y39" s="2322"/>
      <c r="Z39" s="2322"/>
      <c r="AA39" s="2322"/>
      <c r="AB39" s="2322"/>
      <c r="AC39" s="2323"/>
      <c r="AD39" s="2265">
        <v>0</v>
      </c>
      <c r="AE39" s="2266"/>
      <c r="AF39" s="2266"/>
      <c r="AG39" s="2266"/>
      <c r="AH39" s="2266"/>
      <c r="AI39" s="2266"/>
      <c r="AJ39" s="2266"/>
      <c r="AK39" s="2266"/>
      <c r="AL39" s="2267"/>
      <c r="AM39" s="2265">
        <v>0</v>
      </c>
      <c r="AN39" s="2266"/>
      <c r="AO39" s="2266"/>
      <c r="AP39" s="2266"/>
      <c r="AQ39" s="2266"/>
      <c r="AR39" s="2266"/>
      <c r="AS39" s="2266"/>
      <c r="AT39" s="2266"/>
      <c r="AU39" s="2267"/>
      <c r="AV39" s="2342">
        <v>0</v>
      </c>
      <c r="AW39" s="2322"/>
      <c r="AX39" s="2322"/>
      <c r="AY39" s="2322"/>
      <c r="AZ39" s="2322"/>
      <c r="BA39" s="2322"/>
      <c r="BB39" s="2322"/>
      <c r="BC39" s="2322"/>
      <c r="BD39" s="2323"/>
      <c r="BE39" s="2265">
        <v>0</v>
      </c>
      <c r="BF39" s="2266"/>
      <c r="BG39" s="2266"/>
      <c r="BH39" s="2266"/>
      <c r="BI39" s="2266"/>
      <c r="BJ39" s="2266"/>
      <c r="BK39" s="2266"/>
      <c r="BL39" s="2266"/>
      <c r="BM39" s="2267"/>
      <c r="BN39" s="2265"/>
      <c r="BO39" s="2266"/>
      <c r="BP39" s="2266"/>
      <c r="BQ39" s="2266"/>
      <c r="BR39" s="2266"/>
      <c r="BS39" s="2266"/>
      <c r="BT39" s="2266"/>
      <c r="BU39" s="2267"/>
      <c r="BV39" s="2271">
        <f t="shared" ref="BV39" si="0">M39+U39+AD39-AV39+BE39-BN39</f>
        <v>0</v>
      </c>
      <c r="BW39" s="2272"/>
      <c r="BX39" s="2272"/>
      <c r="BY39" s="2272"/>
      <c r="BZ39" s="2272"/>
      <c r="CA39" s="2272"/>
      <c r="CB39" s="2272"/>
      <c r="CC39" s="2272"/>
      <c r="CD39" s="2273"/>
    </row>
    <row r="40" spans="1:82" ht="9.9" customHeight="1" thickTop="1" thickBot="1">
      <c r="A40" s="2453"/>
      <c r="B40" s="1344"/>
      <c r="C40" s="1361"/>
      <c r="D40" s="1355"/>
      <c r="E40" s="1357" t="s">
        <v>425</v>
      </c>
      <c r="F40" s="282"/>
      <c r="G40" s="1349"/>
      <c r="H40" s="1349"/>
      <c r="I40" s="1349"/>
      <c r="J40" s="1349"/>
      <c r="K40" s="1383"/>
      <c r="L40" s="2462"/>
      <c r="M40" s="2576"/>
      <c r="N40" s="2379"/>
      <c r="O40" s="2379"/>
      <c r="P40" s="2379"/>
      <c r="Q40" s="2379"/>
      <c r="R40" s="2379"/>
      <c r="S40" s="2379"/>
      <c r="T40" s="2380"/>
      <c r="U40" s="2343"/>
      <c r="V40" s="2325"/>
      <c r="W40" s="2325"/>
      <c r="X40" s="2325"/>
      <c r="Y40" s="2325"/>
      <c r="Z40" s="2325"/>
      <c r="AA40" s="2325"/>
      <c r="AB40" s="2325"/>
      <c r="AC40" s="2326"/>
      <c r="AD40" s="2268"/>
      <c r="AE40" s="2269"/>
      <c r="AF40" s="2269"/>
      <c r="AG40" s="2269"/>
      <c r="AH40" s="2269"/>
      <c r="AI40" s="2269"/>
      <c r="AJ40" s="2269"/>
      <c r="AK40" s="2269"/>
      <c r="AL40" s="2270"/>
      <c r="AM40" s="2268"/>
      <c r="AN40" s="2269"/>
      <c r="AO40" s="2269"/>
      <c r="AP40" s="2269"/>
      <c r="AQ40" s="2269"/>
      <c r="AR40" s="2269"/>
      <c r="AS40" s="2269"/>
      <c r="AT40" s="2269"/>
      <c r="AU40" s="2270"/>
      <c r="AV40" s="2343"/>
      <c r="AW40" s="2325"/>
      <c r="AX40" s="2325"/>
      <c r="AY40" s="2325"/>
      <c r="AZ40" s="2325"/>
      <c r="BA40" s="2325"/>
      <c r="BB40" s="2325"/>
      <c r="BC40" s="2325"/>
      <c r="BD40" s="2326"/>
      <c r="BE40" s="2268"/>
      <c r="BF40" s="2269"/>
      <c r="BG40" s="2269"/>
      <c r="BH40" s="2269"/>
      <c r="BI40" s="2269"/>
      <c r="BJ40" s="2269"/>
      <c r="BK40" s="2269"/>
      <c r="BL40" s="2269"/>
      <c r="BM40" s="2270"/>
      <c r="BN40" s="2268"/>
      <c r="BO40" s="2269"/>
      <c r="BP40" s="2269"/>
      <c r="BQ40" s="2269"/>
      <c r="BR40" s="2269"/>
      <c r="BS40" s="2269"/>
      <c r="BT40" s="2269"/>
      <c r="BU40" s="2270"/>
      <c r="BV40" s="2274"/>
      <c r="BW40" s="2275"/>
      <c r="BX40" s="2275"/>
      <c r="BY40" s="2275"/>
      <c r="BZ40" s="2275"/>
      <c r="CA40" s="2275"/>
      <c r="CB40" s="2275"/>
      <c r="CC40" s="2275"/>
      <c r="CD40" s="2276"/>
    </row>
    <row r="41" spans="1:82" ht="9.9" customHeight="1" thickTop="1">
      <c r="A41" s="2453"/>
      <c r="B41" s="1344"/>
      <c r="C41" s="1361"/>
      <c r="D41" s="1355"/>
      <c r="E41" s="1349"/>
      <c r="F41" s="1357"/>
      <c r="G41" s="1349"/>
      <c r="H41" s="1349"/>
      <c r="I41" s="1349"/>
      <c r="J41" s="1349"/>
      <c r="K41" s="1383"/>
      <c r="L41" s="2465">
        <v>10</v>
      </c>
      <c r="M41" s="2604"/>
      <c r="N41" s="2605"/>
      <c r="O41" s="2605"/>
      <c r="P41" s="2605"/>
      <c r="Q41" s="2605"/>
      <c r="R41" s="2605"/>
      <c r="S41" s="2605"/>
      <c r="T41" s="2606"/>
      <c r="U41" s="2610"/>
      <c r="V41" s="2605"/>
      <c r="W41" s="2605"/>
      <c r="X41" s="2605"/>
      <c r="Y41" s="2605"/>
      <c r="Z41" s="2605"/>
      <c r="AA41" s="2605"/>
      <c r="AB41" s="2605"/>
      <c r="AC41" s="2606"/>
      <c r="AD41" s="2570"/>
      <c r="AE41" s="2571"/>
      <c r="AF41" s="2571"/>
      <c r="AG41" s="2571"/>
      <c r="AH41" s="2571"/>
      <c r="AI41" s="2571"/>
      <c r="AJ41" s="2571"/>
      <c r="AK41" s="2571"/>
      <c r="AL41" s="2572"/>
      <c r="AM41" s="2570"/>
      <c r="AN41" s="2571"/>
      <c r="AO41" s="2571"/>
      <c r="AP41" s="2571"/>
      <c r="AQ41" s="2571"/>
      <c r="AR41" s="2571"/>
      <c r="AS41" s="2571"/>
      <c r="AT41" s="2571"/>
      <c r="AU41" s="2572"/>
      <c r="AV41" s="2428"/>
      <c r="AW41" s="2429"/>
      <c r="AX41" s="2429"/>
      <c r="AY41" s="2429"/>
      <c r="AZ41" s="2429"/>
      <c r="BA41" s="2429"/>
      <c r="BB41" s="2429"/>
      <c r="BC41" s="2429"/>
      <c r="BD41" s="2430"/>
      <c r="BE41" s="2570"/>
      <c r="BF41" s="2571"/>
      <c r="BG41" s="2571"/>
      <c r="BH41" s="2571"/>
      <c r="BI41" s="2571"/>
      <c r="BJ41" s="2571"/>
      <c r="BK41" s="2571"/>
      <c r="BL41" s="2571"/>
      <c r="BM41" s="2572"/>
      <c r="BN41" s="2570"/>
      <c r="BO41" s="2571"/>
      <c r="BP41" s="2571"/>
      <c r="BQ41" s="2571"/>
      <c r="BR41" s="2571"/>
      <c r="BS41" s="2571"/>
      <c r="BT41" s="2571"/>
      <c r="BU41" s="2572"/>
      <c r="BV41" s="2256"/>
      <c r="BW41" s="2257"/>
      <c r="BX41" s="2257"/>
      <c r="BY41" s="2257"/>
      <c r="BZ41" s="2257"/>
      <c r="CA41" s="2257"/>
      <c r="CB41" s="2257"/>
      <c r="CC41" s="2257"/>
      <c r="CD41" s="2257"/>
    </row>
    <row r="42" spans="1:82" ht="9.75" customHeight="1" thickBot="1">
      <c r="A42" s="2453"/>
      <c r="B42" s="1344"/>
      <c r="C42" s="1361"/>
      <c r="D42" s="1348" t="s">
        <v>148</v>
      </c>
      <c r="E42" s="1364" t="s">
        <v>426</v>
      </c>
      <c r="F42" s="282"/>
      <c r="G42" s="282"/>
      <c r="H42" s="282"/>
      <c r="I42" s="282"/>
      <c r="J42" s="1349"/>
      <c r="K42" s="1383"/>
      <c r="L42" s="2466"/>
      <c r="M42" s="2607"/>
      <c r="N42" s="2608"/>
      <c r="O42" s="2608"/>
      <c r="P42" s="2608"/>
      <c r="Q42" s="2608"/>
      <c r="R42" s="2608"/>
      <c r="S42" s="2608"/>
      <c r="T42" s="2609"/>
      <c r="U42" s="2611"/>
      <c r="V42" s="2612"/>
      <c r="W42" s="2612"/>
      <c r="X42" s="2612"/>
      <c r="Y42" s="2612"/>
      <c r="Z42" s="2612"/>
      <c r="AA42" s="2612"/>
      <c r="AB42" s="2612"/>
      <c r="AC42" s="2613"/>
      <c r="AD42" s="2586"/>
      <c r="AE42" s="2587"/>
      <c r="AF42" s="2587"/>
      <c r="AG42" s="2587"/>
      <c r="AH42" s="2587"/>
      <c r="AI42" s="2587"/>
      <c r="AJ42" s="2587"/>
      <c r="AK42" s="2587"/>
      <c r="AL42" s="2588"/>
      <c r="AM42" s="2586"/>
      <c r="AN42" s="2587"/>
      <c r="AO42" s="2587"/>
      <c r="AP42" s="2587"/>
      <c r="AQ42" s="2587"/>
      <c r="AR42" s="2587"/>
      <c r="AS42" s="2587"/>
      <c r="AT42" s="2587"/>
      <c r="AU42" s="2588"/>
      <c r="AV42" s="2258"/>
      <c r="AW42" s="2259"/>
      <c r="AX42" s="2259"/>
      <c r="AY42" s="2259"/>
      <c r="AZ42" s="2259"/>
      <c r="BA42" s="2259"/>
      <c r="BB42" s="2259"/>
      <c r="BC42" s="2259"/>
      <c r="BD42" s="2614"/>
      <c r="BE42" s="2586"/>
      <c r="BF42" s="2587"/>
      <c r="BG42" s="2587"/>
      <c r="BH42" s="2587"/>
      <c r="BI42" s="2587"/>
      <c r="BJ42" s="2587"/>
      <c r="BK42" s="2587"/>
      <c r="BL42" s="2587"/>
      <c r="BM42" s="2588"/>
      <c r="BN42" s="2586"/>
      <c r="BO42" s="2587"/>
      <c r="BP42" s="2587"/>
      <c r="BQ42" s="2587"/>
      <c r="BR42" s="2587"/>
      <c r="BS42" s="2587"/>
      <c r="BT42" s="2587"/>
      <c r="BU42" s="2588"/>
      <c r="BV42" s="2258"/>
      <c r="BW42" s="2259"/>
      <c r="BX42" s="2259"/>
      <c r="BY42" s="2259"/>
      <c r="BZ42" s="2259"/>
      <c r="CA42" s="2259"/>
      <c r="CB42" s="2259"/>
      <c r="CC42" s="2259"/>
      <c r="CD42" s="2259"/>
    </row>
    <row r="43" spans="1:82" ht="18" customHeight="1" thickTop="1" thickBot="1">
      <c r="A43" s="2453"/>
      <c r="B43" s="1344"/>
      <c r="C43" s="1361"/>
      <c r="D43" s="1355"/>
      <c r="E43" s="2473" t="s">
        <v>427</v>
      </c>
      <c r="F43" s="2473"/>
      <c r="G43" s="2473"/>
      <c r="H43" s="2473"/>
      <c r="I43" s="2473"/>
      <c r="J43" s="282"/>
      <c r="K43" s="1383"/>
      <c r="L43" s="2467"/>
      <c r="M43" s="2589">
        <v>0</v>
      </c>
      <c r="N43" s="2590"/>
      <c r="O43" s="2590"/>
      <c r="P43" s="2590"/>
      <c r="Q43" s="2590"/>
      <c r="R43" s="2590"/>
      <c r="S43" s="2590"/>
      <c r="T43" s="2591"/>
      <c r="U43" s="2296">
        <v>0</v>
      </c>
      <c r="V43" s="2297"/>
      <c r="W43" s="2297"/>
      <c r="X43" s="2297"/>
      <c r="Y43" s="2297"/>
      <c r="Z43" s="2297"/>
      <c r="AA43" s="2297"/>
      <c r="AB43" s="2297"/>
      <c r="AC43" s="2298"/>
      <c r="AD43" s="2598"/>
      <c r="AE43" s="2599"/>
      <c r="AF43" s="2599"/>
      <c r="AG43" s="2599"/>
      <c r="AH43" s="2599"/>
      <c r="AI43" s="2599"/>
      <c r="AJ43" s="2599"/>
      <c r="AK43" s="2599"/>
      <c r="AL43" s="2600"/>
      <c r="AM43" s="2548">
        <v>0</v>
      </c>
      <c r="AN43" s="2549"/>
      <c r="AO43" s="2549"/>
      <c r="AP43" s="2549"/>
      <c r="AQ43" s="2549"/>
      <c r="AR43" s="2549"/>
      <c r="AS43" s="2549"/>
      <c r="AT43" s="2549"/>
      <c r="AU43" s="2550"/>
      <c r="AV43" s="2548">
        <v>0</v>
      </c>
      <c r="AW43" s="2549"/>
      <c r="AX43" s="2549"/>
      <c r="AY43" s="2549"/>
      <c r="AZ43" s="2549"/>
      <c r="BA43" s="2549"/>
      <c r="BB43" s="2549"/>
      <c r="BC43" s="2549"/>
      <c r="BD43" s="2550"/>
      <c r="BE43" s="2302">
        <v>0</v>
      </c>
      <c r="BF43" s="2303"/>
      <c r="BG43" s="2303"/>
      <c r="BH43" s="2303"/>
      <c r="BI43" s="2303"/>
      <c r="BJ43" s="2303"/>
      <c r="BK43" s="2303"/>
      <c r="BL43" s="2303"/>
      <c r="BM43" s="2304"/>
      <c r="BN43" s="2601">
        <v>0</v>
      </c>
      <c r="BO43" s="2602"/>
      <c r="BP43" s="2602"/>
      <c r="BQ43" s="2602"/>
      <c r="BR43" s="2602"/>
      <c r="BS43" s="2602"/>
      <c r="BT43" s="2602"/>
      <c r="BU43" s="2603"/>
      <c r="BV43" s="2284">
        <f>M43+U43+AD43-AV43+BE43-BN43</f>
        <v>0</v>
      </c>
      <c r="BW43" s="2285"/>
      <c r="BX43" s="2285"/>
      <c r="BY43" s="2285"/>
      <c r="BZ43" s="2285"/>
      <c r="CA43" s="2285"/>
      <c r="CB43" s="2285"/>
      <c r="CC43" s="2285"/>
      <c r="CD43" s="2286"/>
    </row>
    <row r="44" spans="1:82" ht="17.25" customHeight="1" thickTop="1" thickBot="1">
      <c r="A44" s="2453"/>
      <c r="B44" s="1344"/>
      <c r="C44" s="1361"/>
      <c r="D44" s="1355" t="s">
        <v>191</v>
      </c>
      <c r="E44" s="1365" t="s">
        <v>428</v>
      </c>
      <c r="F44" s="282"/>
      <c r="G44" s="1366"/>
      <c r="H44" s="1366"/>
      <c r="I44" s="1366"/>
      <c r="J44" s="1366"/>
      <c r="K44" s="1383"/>
      <c r="L44" s="2462">
        <v>11</v>
      </c>
      <c r="M44" s="2579"/>
      <c r="N44" s="2580"/>
      <c r="O44" s="2580"/>
      <c r="P44" s="2580"/>
      <c r="Q44" s="2580"/>
      <c r="R44" s="2580"/>
      <c r="S44" s="2580"/>
      <c r="T44" s="2581"/>
      <c r="U44" s="2582"/>
      <c r="V44" s="2580"/>
      <c r="W44" s="2580"/>
      <c r="X44" s="2580"/>
      <c r="Y44" s="2580"/>
      <c r="Z44" s="2580"/>
      <c r="AA44" s="2580"/>
      <c r="AB44" s="2580"/>
      <c r="AC44" s="2581"/>
      <c r="AD44" s="2570"/>
      <c r="AE44" s="2571"/>
      <c r="AF44" s="2571"/>
      <c r="AG44" s="2571"/>
      <c r="AH44" s="2571"/>
      <c r="AI44" s="2571"/>
      <c r="AJ44" s="2571"/>
      <c r="AK44" s="2571"/>
      <c r="AL44" s="2572"/>
      <c r="AM44" s="2583"/>
      <c r="AN44" s="2584"/>
      <c r="AO44" s="2584"/>
      <c r="AP44" s="2584"/>
      <c r="AQ44" s="2584"/>
      <c r="AR44" s="2584"/>
      <c r="AS44" s="2584"/>
      <c r="AT44" s="2584"/>
      <c r="AU44" s="2585"/>
      <c r="AV44" s="2583"/>
      <c r="AW44" s="2584"/>
      <c r="AX44" s="2584"/>
      <c r="AY44" s="2584"/>
      <c r="AZ44" s="2584"/>
      <c r="BA44" s="2584"/>
      <c r="BB44" s="2584"/>
      <c r="BC44" s="2584"/>
      <c r="BD44" s="2585"/>
      <c r="BE44" s="2586"/>
      <c r="BF44" s="2587"/>
      <c r="BG44" s="2587"/>
      <c r="BH44" s="2587"/>
      <c r="BI44" s="2587"/>
      <c r="BJ44" s="2587"/>
      <c r="BK44" s="2587"/>
      <c r="BL44" s="2587"/>
      <c r="BM44" s="2588"/>
      <c r="BN44" s="2573"/>
      <c r="BO44" s="2573"/>
      <c r="BP44" s="2573"/>
      <c r="BQ44" s="2573"/>
      <c r="BR44" s="2573"/>
      <c r="BS44" s="2573"/>
      <c r="BT44" s="2573"/>
      <c r="BU44" s="2573"/>
      <c r="BV44" s="2428"/>
      <c r="BW44" s="2429"/>
      <c r="BX44" s="2429"/>
      <c r="BY44" s="2429"/>
      <c r="BZ44" s="2429"/>
      <c r="CA44" s="2429"/>
      <c r="CB44" s="2429"/>
      <c r="CC44" s="2429"/>
      <c r="CD44" s="1408"/>
    </row>
    <row r="45" spans="1:82" ht="20.25" customHeight="1" thickTop="1" thickBot="1">
      <c r="A45" s="2453"/>
      <c r="B45" s="1344"/>
      <c r="C45" s="1361"/>
      <c r="D45" s="1349"/>
      <c r="E45" s="1367" t="s">
        <v>429</v>
      </c>
      <c r="F45" s="282"/>
      <c r="G45" s="1366"/>
      <c r="H45" s="1366"/>
      <c r="I45" s="1366"/>
      <c r="J45" s="1366"/>
      <c r="K45" s="1383"/>
      <c r="L45" s="2462"/>
      <c r="M45" s="2589">
        <v>0</v>
      </c>
      <c r="N45" s="2590"/>
      <c r="O45" s="2590"/>
      <c r="P45" s="2590"/>
      <c r="Q45" s="2590"/>
      <c r="R45" s="2590"/>
      <c r="S45" s="2590"/>
      <c r="T45" s="2591"/>
      <c r="U45" s="2296">
        <v>0</v>
      </c>
      <c r="V45" s="2297"/>
      <c r="W45" s="2297"/>
      <c r="X45" s="2297"/>
      <c r="Y45" s="2297"/>
      <c r="Z45" s="2297"/>
      <c r="AA45" s="2297"/>
      <c r="AB45" s="2297"/>
      <c r="AC45" s="2298"/>
      <c r="AD45" s="2592">
        <v>0</v>
      </c>
      <c r="AE45" s="2593"/>
      <c r="AF45" s="2593"/>
      <c r="AG45" s="2593"/>
      <c r="AH45" s="2593"/>
      <c r="AI45" s="2593"/>
      <c r="AJ45" s="2593"/>
      <c r="AK45" s="2593"/>
      <c r="AL45" s="2594"/>
      <c r="AM45" s="2284">
        <v>0</v>
      </c>
      <c r="AN45" s="2285"/>
      <c r="AO45" s="2285"/>
      <c r="AP45" s="2285"/>
      <c r="AQ45" s="2285"/>
      <c r="AR45" s="2285"/>
      <c r="AS45" s="2285"/>
      <c r="AT45" s="2285"/>
      <c r="AU45" s="2286"/>
      <c r="AV45" s="2517">
        <v>0</v>
      </c>
      <c r="AW45" s="2518"/>
      <c r="AX45" s="2518"/>
      <c r="AY45" s="2518"/>
      <c r="AZ45" s="2518"/>
      <c r="BA45" s="2518"/>
      <c r="BB45" s="2518"/>
      <c r="BC45" s="2518"/>
      <c r="BD45" s="2519"/>
      <c r="BE45" s="2284">
        <v>0</v>
      </c>
      <c r="BF45" s="2285"/>
      <c r="BG45" s="2285"/>
      <c r="BH45" s="2285"/>
      <c r="BI45" s="2285"/>
      <c r="BJ45" s="2285"/>
      <c r="BK45" s="2285"/>
      <c r="BL45" s="2285"/>
      <c r="BM45" s="2286"/>
      <c r="BN45" s="2595">
        <v>0</v>
      </c>
      <c r="BO45" s="2596"/>
      <c r="BP45" s="2596"/>
      <c r="BQ45" s="2596"/>
      <c r="BR45" s="2596"/>
      <c r="BS45" s="2596"/>
      <c r="BT45" s="2596"/>
      <c r="BU45" s="2597"/>
      <c r="BV45" s="2284">
        <f>M45+U45+AD45-AV45+BE45-BN45</f>
        <v>0</v>
      </c>
      <c r="BW45" s="2285"/>
      <c r="BX45" s="2285"/>
      <c r="BY45" s="2285"/>
      <c r="BZ45" s="2285"/>
      <c r="CA45" s="2285"/>
      <c r="CB45" s="2285"/>
      <c r="CC45" s="2285"/>
      <c r="CD45" s="2286"/>
    </row>
    <row r="46" spans="1:82" ht="11.25" customHeight="1" thickTop="1">
      <c r="A46" s="2453"/>
      <c r="B46" s="1344"/>
      <c r="C46" s="1361" t="s">
        <v>430</v>
      </c>
      <c r="D46" s="1355" t="s">
        <v>431</v>
      </c>
      <c r="E46" s="1365"/>
      <c r="F46" s="282"/>
      <c r="G46" s="1366"/>
      <c r="H46" s="1366"/>
      <c r="I46" s="1366"/>
      <c r="J46" s="1366"/>
      <c r="K46" s="1383"/>
      <c r="L46" s="2462">
        <v>12</v>
      </c>
      <c r="M46" s="2566"/>
      <c r="N46" s="2567"/>
      <c r="O46" s="2567"/>
      <c r="P46" s="2567"/>
      <c r="Q46" s="2567"/>
      <c r="R46" s="2567"/>
      <c r="S46" s="2567"/>
      <c r="T46" s="2568"/>
      <c r="U46" s="2569"/>
      <c r="V46" s="2567"/>
      <c r="W46" s="2567"/>
      <c r="X46" s="2567"/>
      <c r="Y46" s="2567"/>
      <c r="Z46" s="2567"/>
      <c r="AA46" s="2567"/>
      <c r="AB46" s="2567"/>
      <c r="AC46" s="2568"/>
      <c r="AD46" s="2570"/>
      <c r="AE46" s="2571"/>
      <c r="AF46" s="2571"/>
      <c r="AG46" s="2571"/>
      <c r="AH46" s="2571"/>
      <c r="AI46" s="2571"/>
      <c r="AJ46" s="2571"/>
      <c r="AK46" s="2571"/>
      <c r="AL46" s="2572"/>
      <c r="AM46" s="2428"/>
      <c r="AN46" s="2429"/>
      <c r="AO46" s="2429"/>
      <c r="AP46" s="2429"/>
      <c r="AQ46" s="2429"/>
      <c r="AR46" s="2429"/>
      <c r="AS46" s="2429"/>
      <c r="AT46" s="2429"/>
      <c r="AU46" s="2430"/>
      <c r="AV46" s="2428"/>
      <c r="AW46" s="2429"/>
      <c r="AX46" s="2429"/>
      <c r="AY46" s="2429"/>
      <c r="AZ46" s="2429"/>
      <c r="BA46" s="2429"/>
      <c r="BB46" s="2429"/>
      <c r="BC46" s="2429"/>
      <c r="BD46" s="2430"/>
      <c r="BE46" s="2570"/>
      <c r="BF46" s="2571"/>
      <c r="BG46" s="2571"/>
      <c r="BH46" s="2571"/>
      <c r="BI46" s="2571"/>
      <c r="BJ46" s="2571"/>
      <c r="BK46" s="2571"/>
      <c r="BL46" s="2571"/>
      <c r="BM46" s="2572"/>
      <c r="BN46" s="2573"/>
      <c r="BO46" s="2573"/>
      <c r="BP46" s="2573"/>
      <c r="BQ46" s="2573"/>
      <c r="BR46" s="2573"/>
      <c r="BS46" s="2573"/>
      <c r="BT46" s="2573"/>
      <c r="BU46" s="2573"/>
      <c r="BV46" s="2428"/>
      <c r="BW46" s="2429"/>
      <c r="BX46" s="2429"/>
      <c r="BY46" s="2429"/>
      <c r="BZ46" s="2429"/>
      <c r="CA46" s="2429"/>
      <c r="CB46" s="2429"/>
      <c r="CC46" s="2429"/>
      <c r="CD46" s="2430"/>
    </row>
    <row r="47" spans="1:82" ht="11.25" customHeight="1" thickBot="1">
      <c r="A47" s="2453"/>
      <c r="B47" s="1344"/>
      <c r="C47" s="1361"/>
      <c r="D47" s="1351" t="s">
        <v>432</v>
      </c>
      <c r="E47" s="1365"/>
      <c r="F47" s="282"/>
      <c r="G47" s="1366"/>
      <c r="H47" s="1366"/>
      <c r="I47" s="1366"/>
      <c r="J47" s="1366"/>
      <c r="K47" s="1383"/>
      <c r="L47" s="2462"/>
      <c r="M47" s="1386"/>
      <c r="N47" s="1387"/>
      <c r="O47" s="1387"/>
      <c r="P47" s="1387"/>
      <c r="Q47" s="1387"/>
      <c r="R47" s="1387"/>
      <c r="S47" s="1387"/>
      <c r="T47" s="1394"/>
      <c r="U47" s="1387"/>
      <c r="V47" s="1387"/>
      <c r="W47" s="1387"/>
      <c r="X47" s="1387"/>
      <c r="Y47" s="1387"/>
      <c r="Z47" s="1387"/>
      <c r="AA47" s="1387"/>
      <c r="AB47" s="1387"/>
      <c r="AC47" s="1394"/>
      <c r="AD47" s="1398"/>
      <c r="AE47" s="1399"/>
      <c r="AF47" s="1399"/>
      <c r="AG47" s="1399"/>
      <c r="AH47" s="1399"/>
      <c r="AI47" s="1399"/>
      <c r="AJ47" s="1399"/>
      <c r="AK47" s="1399"/>
      <c r="AL47" s="1403"/>
      <c r="AM47" s="1404"/>
      <c r="AN47" s="1405"/>
      <c r="AO47" s="1405"/>
      <c r="AP47" s="1405"/>
      <c r="AQ47" s="1405"/>
      <c r="AR47" s="1405"/>
      <c r="AS47" s="1405"/>
      <c r="AT47" s="1405"/>
      <c r="AU47" s="1409"/>
      <c r="AV47" s="1404"/>
      <c r="AW47" s="1405"/>
      <c r="AX47" s="1405"/>
      <c r="AY47" s="1405"/>
      <c r="AZ47" s="1405"/>
      <c r="BA47" s="1405"/>
      <c r="BB47" s="1405"/>
      <c r="BC47" s="1405"/>
      <c r="BD47" s="1409"/>
      <c r="BE47" s="1396"/>
      <c r="BF47" s="1397"/>
      <c r="BG47" s="1397"/>
      <c r="BH47" s="1397"/>
      <c r="BI47" s="1397"/>
      <c r="BJ47" s="1397"/>
      <c r="BK47" s="1397"/>
      <c r="BL47" s="1397"/>
      <c r="BM47" s="1402"/>
      <c r="BN47" s="1410"/>
      <c r="BO47" s="1411"/>
      <c r="BP47" s="1411"/>
      <c r="BQ47" s="1411"/>
      <c r="BR47" s="1411"/>
      <c r="BS47" s="1411"/>
      <c r="BT47" s="1411"/>
      <c r="BU47" s="1411"/>
      <c r="BV47" s="2431"/>
      <c r="BW47" s="2432"/>
      <c r="BX47" s="2432"/>
      <c r="BY47" s="2432"/>
      <c r="BZ47" s="2432"/>
      <c r="CA47" s="2432"/>
      <c r="CB47" s="2432"/>
      <c r="CC47" s="2432"/>
      <c r="CD47" s="2433"/>
    </row>
    <row r="48" spans="1:82" ht="11.25" customHeight="1" thickTop="1" thickBot="1">
      <c r="A48" s="2453"/>
      <c r="B48" s="1344"/>
      <c r="C48" s="1361"/>
      <c r="D48" s="1355"/>
      <c r="E48" s="1355"/>
      <c r="F48" s="282"/>
      <c r="G48" s="1366"/>
      <c r="H48" s="1366"/>
      <c r="I48" s="1366"/>
      <c r="J48" s="1366"/>
      <c r="K48" s="1383"/>
      <c r="L48" s="2462"/>
      <c r="M48" s="2575"/>
      <c r="N48" s="2399"/>
      <c r="O48" s="2399"/>
      <c r="P48" s="2399"/>
      <c r="Q48" s="2399"/>
      <c r="R48" s="2399"/>
      <c r="S48" s="2399"/>
      <c r="T48" s="2400"/>
      <c r="U48" s="2434"/>
      <c r="V48" s="2435"/>
      <c r="W48" s="2435"/>
      <c r="X48" s="2435"/>
      <c r="Y48" s="2435"/>
      <c r="Z48" s="2435"/>
      <c r="AA48" s="2435"/>
      <c r="AB48" s="2435"/>
      <c r="AC48" s="2436"/>
      <c r="AD48" s="2271">
        <v>0</v>
      </c>
      <c r="AE48" s="2272"/>
      <c r="AF48" s="2272"/>
      <c r="AG48" s="2272"/>
      <c r="AH48" s="2272"/>
      <c r="AI48" s="2272"/>
      <c r="AJ48" s="2272"/>
      <c r="AK48" s="2272"/>
      <c r="AL48" s="2273"/>
      <c r="AM48" s="2271">
        <v>0</v>
      </c>
      <c r="AN48" s="2272"/>
      <c r="AO48" s="2272"/>
      <c r="AP48" s="2272"/>
      <c r="AQ48" s="2272"/>
      <c r="AR48" s="2272"/>
      <c r="AS48" s="2272"/>
      <c r="AT48" s="2272"/>
      <c r="AU48" s="2273"/>
      <c r="AV48" s="2342">
        <v>0</v>
      </c>
      <c r="AW48" s="2322"/>
      <c r="AX48" s="2322"/>
      <c r="AY48" s="2322"/>
      <c r="AZ48" s="2322"/>
      <c r="BA48" s="2322"/>
      <c r="BB48" s="2322"/>
      <c r="BC48" s="2322"/>
      <c r="BD48" s="2323"/>
      <c r="BE48" s="2342">
        <v>0</v>
      </c>
      <c r="BF48" s="2322"/>
      <c r="BG48" s="2322"/>
      <c r="BH48" s="2322"/>
      <c r="BI48" s="2322"/>
      <c r="BJ48" s="2322"/>
      <c r="BK48" s="2322"/>
      <c r="BL48" s="2322"/>
      <c r="BM48" s="2323"/>
      <c r="BN48" s="2437"/>
      <c r="BO48" s="2438"/>
      <c r="BP48" s="2438"/>
      <c r="BQ48" s="2438"/>
      <c r="BR48" s="2438"/>
      <c r="BS48" s="2438"/>
      <c r="BT48" s="2438"/>
      <c r="BU48" s="2439"/>
      <c r="BV48" s="2443">
        <f t="shared" ref="BV48" si="1">M48+U48+AD48-AV48+BE48-BN48</f>
        <v>0</v>
      </c>
      <c r="BW48" s="2444"/>
      <c r="BX48" s="2444"/>
      <c r="BY48" s="2444"/>
      <c r="BZ48" s="2444"/>
      <c r="CA48" s="2444"/>
      <c r="CB48" s="2444"/>
      <c r="CC48" s="2444"/>
      <c r="CD48" s="2445"/>
    </row>
    <row r="49" spans="1:82" ht="11.25" customHeight="1" thickTop="1" thickBot="1">
      <c r="A49" s="2453"/>
      <c r="B49" s="1344"/>
      <c r="C49" s="1361"/>
      <c r="D49" s="1348"/>
      <c r="E49" s="1351"/>
      <c r="F49" s="282"/>
      <c r="G49" s="1366"/>
      <c r="H49" s="1366"/>
      <c r="I49" s="1366"/>
      <c r="J49" s="1366"/>
      <c r="K49" s="1383"/>
      <c r="L49" s="2462"/>
      <c r="M49" s="2576"/>
      <c r="N49" s="2379"/>
      <c r="O49" s="2379"/>
      <c r="P49" s="2379"/>
      <c r="Q49" s="2379"/>
      <c r="R49" s="2379"/>
      <c r="S49" s="2379"/>
      <c r="T49" s="2380"/>
      <c r="U49" s="2416"/>
      <c r="V49" s="2417"/>
      <c r="W49" s="2417"/>
      <c r="X49" s="2417"/>
      <c r="Y49" s="2417"/>
      <c r="Z49" s="2417"/>
      <c r="AA49" s="2417"/>
      <c r="AB49" s="2417"/>
      <c r="AC49" s="2418"/>
      <c r="AD49" s="2274"/>
      <c r="AE49" s="2275"/>
      <c r="AF49" s="2275"/>
      <c r="AG49" s="2275"/>
      <c r="AH49" s="2275"/>
      <c r="AI49" s="2275"/>
      <c r="AJ49" s="2275"/>
      <c r="AK49" s="2275"/>
      <c r="AL49" s="2276"/>
      <c r="AM49" s="2274"/>
      <c r="AN49" s="2275"/>
      <c r="AO49" s="2275"/>
      <c r="AP49" s="2275"/>
      <c r="AQ49" s="2275"/>
      <c r="AR49" s="2275"/>
      <c r="AS49" s="2275"/>
      <c r="AT49" s="2275"/>
      <c r="AU49" s="2276"/>
      <c r="AV49" s="2343"/>
      <c r="AW49" s="2325"/>
      <c r="AX49" s="2325"/>
      <c r="AY49" s="2325"/>
      <c r="AZ49" s="2325"/>
      <c r="BA49" s="2325"/>
      <c r="BB49" s="2325"/>
      <c r="BC49" s="2325"/>
      <c r="BD49" s="2326"/>
      <c r="BE49" s="2343"/>
      <c r="BF49" s="2325"/>
      <c r="BG49" s="2325"/>
      <c r="BH49" s="2325"/>
      <c r="BI49" s="2325"/>
      <c r="BJ49" s="2325"/>
      <c r="BK49" s="2325"/>
      <c r="BL49" s="2325"/>
      <c r="BM49" s="2326"/>
      <c r="BN49" s="2440"/>
      <c r="BO49" s="2441"/>
      <c r="BP49" s="2441"/>
      <c r="BQ49" s="2441"/>
      <c r="BR49" s="2441"/>
      <c r="BS49" s="2441"/>
      <c r="BT49" s="2441"/>
      <c r="BU49" s="2442"/>
      <c r="BV49" s="2274"/>
      <c r="BW49" s="2275"/>
      <c r="BX49" s="2275"/>
      <c r="BY49" s="2275"/>
      <c r="BZ49" s="2275"/>
      <c r="CA49" s="2275"/>
      <c r="CB49" s="2275"/>
      <c r="CC49" s="2275"/>
      <c r="CD49" s="2276"/>
    </row>
    <row r="50" spans="1:82" ht="10.5" customHeight="1" thickTop="1">
      <c r="A50" s="2453"/>
      <c r="B50" s="1344"/>
      <c r="C50" s="1360" t="s">
        <v>433</v>
      </c>
      <c r="D50" s="1355" t="s">
        <v>434</v>
      </c>
      <c r="E50" s="282"/>
      <c r="F50" s="1349"/>
      <c r="G50" s="1349"/>
      <c r="H50" s="1349"/>
      <c r="I50" s="1349"/>
      <c r="J50" s="1349"/>
      <c r="K50" s="1383"/>
      <c r="L50" s="2462">
        <v>14</v>
      </c>
      <c r="M50" s="2278"/>
      <c r="N50" s="2279"/>
      <c r="O50" s="2279"/>
      <c r="P50" s="2279"/>
      <c r="Q50" s="2279"/>
      <c r="R50" s="2279"/>
      <c r="S50" s="2279"/>
      <c r="T50" s="2280"/>
      <c r="U50" s="2282"/>
      <c r="V50" s="2282"/>
      <c r="W50" s="2282"/>
      <c r="X50" s="2282"/>
      <c r="Y50" s="2282"/>
      <c r="Z50" s="2282"/>
      <c r="AA50" s="2282"/>
      <c r="AB50" s="2282"/>
      <c r="AC50" s="2283"/>
      <c r="AD50" s="2362"/>
      <c r="AE50" s="2426"/>
      <c r="AF50" s="2426"/>
      <c r="AG50" s="2426"/>
      <c r="AH50" s="2426"/>
      <c r="AI50" s="2426"/>
      <c r="AJ50" s="2426"/>
      <c r="AK50" s="2426"/>
      <c r="AL50" s="2427"/>
      <c r="AM50" s="2362"/>
      <c r="AN50" s="2426"/>
      <c r="AO50" s="2426"/>
      <c r="AP50" s="2426"/>
      <c r="AQ50" s="2426"/>
      <c r="AR50" s="2426"/>
      <c r="AS50" s="2426"/>
      <c r="AT50" s="2426"/>
      <c r="AU50" s="2427"/>
      <c r="AV50" s="2260"/>
      <c r="AW50" s="2261"/>
      <c r="AX50" s="2261"/>
      <c r="AY50" s="2261"/>
      <c r="AZ50" s="2261"/>
      <c r="BA50" s="2261"/>
      <c r="BB50" s="2261"/>
      <c r="BC50" s="2261"/>
      <c r="BD50" s="2262"/>
      <c r="BE50" s="2362"/>
      <c r="BF50" s="2426"/>
      <c r="BG50" s="2426"/>
      <c r="BH50" s="2426"/>
      <c r="BI50" s="2426"/>
      <c r="BJ50" s="2426"/>
      <c r="BK50" s="2426"/>
      <c r="BL50" s="2426"/>
      <c r="BM50" s="2427"/>
      <c r="BN50" s="2362"/>
      <c r="BO50" s="2426"/>
      <c r="BP50" s="2426"/>
      <c r="BQ50" s="2426"/>
      <c r="BR50" s="2426"/>
      <c r="BS50" s="2426"/>
      <c r="BT50" s="2426"/>
      <c r="BU50" s="2427"/>
      <c r="BV50" s="2362"/>
      <c r="BW50" s="2426"/>
      <c r="BX50" s="2426"/>
      <c r="BY50" s="2426"/>
      <c r="BZ50" s="2426"/>
      <c r="CA50" s="2426"/>
      <c r="CB50" s="2426"/>
      <c r="CC50" s="2426"/>
      <c r="CD50" s="2427"/>
    </row>
    <row r="51" spans="1:82" ht="10.5" customHeight="1" thickBot="1">
      <c r="A51" s="2453"/>
      <c r="B51" s="1344"/>
      <c r="C51" s="1360"/>
      <c r="D51" s="1351" t="s">
        <v>435</v>
      </c>
      <c r="E51" s="282"/>
      <c r="F51" s="1349"/>
      <c r="G51" s="1349"/>
      <c r="H51" s="1349"/>
      <c r="I51" s="1349"/>
      <c r="J51" s="1349"/>
      <c r="K51" s="1383"/>
      <c r="L51" s="2462"/>
      <c r="M51" s="2577"/>
      <c r="N51" s="2525"/>
      <c r="O51" s="2525"/>
      <c r="P51" s="2525"/>
      <c r="Q51" s="2525"/>
      <c r="R51" s="2525"/>
      <c r="S51" s="2525"/>
      <c r="T51" s="2578"/>
      <c r="U51" s="2282"/>
      <c r="V51" s="2282"/>
      <c r="W51" s="2282"/>
      <c r="X51" s="2282"/>
      <c r="Y51" s="2282"/>
      <c r="Z51" s="2282"/>
      <c r="AA51" s="2282"/>
      <c r="AB51" s="2282"/>
      <c r="AC51" s="2283"/>
      <c r="AD51" s="2263"/>
      <c r="AE51" s="2264"/>
      <c r="AF51" s="2264"/>
      <c r="AG51" s="2264"/>
      <c r="AH51" s="2264"/>
      <c r="AI51" s="2264"/>
      <c r="AJ51" s="2264"/>
      <c r="AK51" s="2264"/>
      <c r="AL51" s="2277"/>
      <c r="AM51" s="2263"/>
      <c r="AN51" s="2264"/>
      <c r="AO51" s="2264"/>
      <c r="AP51" s="2264"/>
      <c r="AQ51" s="2264"/>
      <c r="AR51" s="2264"/>
      <c r="AS51" s="2264"/>
      <c r="AT51" s="2264"/>
      <c r="AU51" s="2277"/>
      <c r="AV51" s="2260"/>
      <c r="AW51" s="2261"/>
      <c r="AX51" s="2261"/>
      <c r="AY51" s="2261"/>
      <c r="AZ51" s="2261"/>
      <c r="BA51" s="2261"/>
      <c r="BB51" s="2261"/>
      <c r="BC51" s="2261"/>
      <c r="BD51" s="2262"/>
      <c r="BE51" s="2263"/>
      <c r="BF51" s="2264"/>
      <c r="BG51" s="2264"/>
      <c r="BH51" s="2264"/>
      <c r="BI51" s="2264"/>
      <c r="BJ51" s="2264"/>
      <c r="BK51" s="2264"/>
      <c r="BL51" s="2264"/>
      <c r="BM51" s="2277"/>
      <c r="BN51" s="2263"/>
      <c r="BO51" s="2264"/>
      <c r="BP51" s="2264"/>
      <c r="BQ51" s="2264"/>
      <c r="BR51" s="2264"/>
      <c r="BS51" s="2264"/>
      <c r="BT51" s="2264"/>
      <c r="BU51" s="2277"/>
      <c r="BV51" s="2263"/>
      <c r="BW51" s="2264"/>
      <c r="BX51" s="2264"/>
      <c r="BY51" s="2264"/>
      <c r="BZ51" s="2264"/>
      <c r="CA51" s="2264"/>
      <c r="CB51" s="2264"/>
      <c r="CC51" s="2264"/>
      <c r="CD51" s="2277"/>
    </row>
    <row r="52" spans="1:82" ht="20.100000000000001" customHeight="1" thickTop="1" thickBot="1">
      <c r="A52" s="2453"/>
      <c r="B52" s="1344"/>
      <c r="C52" s="1368"/>
      <c r="D52" s="1351"/>
      <c r="E52" s="282"/>
      <c r="F52" s="1349"/>
      <c r="G52" s="1349"/>
      <c r="H52" s="1349"/>
      <c r="I52" s="1349"/>
      <c r="J52" s="1349"/>
      <c r="K52" s="1383"/>
      <c r="L52" s="2462"/>
      <c r="M52" s="2574"/>
      <c r="N52" s="2303"/>
      <c r="O52" s="2303"/>
      <c r="P52" s="2303"/>
      <c r="Q52" s="2303"/>
      <c r="R52" s="2303"/>
      <c r="S52" s="2303"/>
      <c r="T52" s="2304"/>
      <c r="U52" s="2296">
        <v>0</v>
      </c>
      <c r="V52" s="2297"/>
      <c r="W52" s="2297"/>
      <c r="X52" s="2297"/>
      <c r="Y52" s="2297"/>
      <c r="Z52" s="2297"/>
      <c r="AA52" s="2297"/>
      <c r="AB52" s="2297"/>
      <c r="AC52" s="2298"/>
      <c r="AD52" s="2296">
        <v>0</v>
      </c>
      <c r="AE52" s="2297"/>
      <c r="AF52" s="2297"/>
      <c r="AG52" s="2297"/>
      <c r="AH52" s="2297"/>
      <c r="AI52" s="2297"/>
      <c r="AJ52" s="2297"/>
      <c r="AK52" s="2297"/>
      <c r="AL52" s="2298"/>
      <c r="AM52" s="2284">
        <v>0</v>
      </c>
      <c r="AN52" s="2285"/>
      <c r="AO52" s="2285"/>
      <c r="AP52" s="2285"/>
      <c r="AQ52" s="2285"/>
      <c r="AR52" s="2285"/>
      <c r="AS52" s="2285"/>
      <c r="AT52" s="2285"/>
      <c r="AU52" s="2286"/>
      <c r="AV52" s="2517">
        <v>0</v>
      </c>
      <c r="AW52" s="2518"/>
      <c r="AX52" s="2518"/>
      <c r="AY52" s="2518"/>
      <c r="AZ52" s="2518"/>
      <c r="BA52" s="2518"/>
      <c r="BB52" s="2518"/>
      <c r="BC52" s="2518"/>
      <c r="BD52" s="2519"/>
      <c r="BE52" s="2302">
        <v>0</v>
      </c>
      <c r="BF52" s="2303"/>
      <c r="BG52" s="2303"/>
      <c r="BH52" s="2303"/>
      <c r="BI52" s="2303"/>
      <c r="BJ52" s="2303"/>
      <c r="BK52" s="2303"/>
      <c r="BL52" s="2303"/>
      <c r="BM52" s="2304"/>
      <c r="BN52" s="2296"/>
      <c r="BO52" s="2297"/>
      <c r="BP52" s="2297"/>
      <c r="BQ52" s="2297"/>
      <c r="BR52" s="2297"/>
      <c r="BS52" s="2297"/>
      <c r="BT52" s="2297"/>
      <c r="BU52" s="2298"/>
      <c r="BV52" s="2284">
        <f>M52+U52+AD52-AV52+BE52-BN52</f>
        <v>0</v>
      </c>
      <c r="BW52" s="2285"/>
      <c r="BX52" s="2285"/>
      <c r="BY52" s="2285"/>
      <c r="BZ52" s="2285"/>
      <c r="CA52" s="2285"/>
      <c r="CB52" s="2285"/>
      <c r="CC52" s="2285"/>
      <c r="CD52" s="2286"/>
    </row>
    <row r="53" spans="1:82" ht="9.75" customHeight="1" thickTop="1">
      <c r="A53" s="2453"/>
      <c r="B53" s="1344"/>
      <c r="C53" s="1369">
        <v>4.2</v>
      </c>
      <c r="D53" s="1370" t="s">
        <v>436</v>
      </c>
      <c r="E53" s="1349"/>
      <c r="F53" s="1349"/>
      <c r="G53" s="1349"/>
      <c r="H53" s="1349"/>
      <c r="I53" s="1349"/>
      <c r="J53" s="1349"/>
      <c r="K53" s="1383"/>
      <c r="L53" s="2468">
        <v>15</v>
      </c>
      <c r="M53" s="2360"/>
      <c r="N53" s="2288"/>
      <c r="O53" s="2288"/>
      <c r="P53" s="2288"/>
      <c r="Q53" s="2288"/>
      <c r="R53" s="2288"/>
      <c r="S53" s="2288"/>
      <c r="T53" s="2289"/>
      <c r="U53" s="2362"/>
      <c r="V53" s="2363"/>
      <c r="W53" s="2363"/>
      <c r="X53" s="2363"/>
      <c r="Y53" s="2363"/>
      <c r="Z53" s="2363"/>
      <c r="AA53" s="2363"/>
      <c r="AB53" s="2363"/>
      <c r="AC53" s="2292"/>
      <c r="AD53" s="2362"/>
      <c r="AE53" s="2363"/>
      <c r="AF53" s="2363"/>
      <c r="AG53" s="2363"/>
      <c r="AH53" s="2363"/>
      <c r="AI53" s="2363"/>
      <c r="AJ53" s="2363"/>
      <c r="AK53" s="2363"/>
      <c r="AL53" s="2292"/>
      <c r="AM53" s="2318"/>
      <c r="AN53" s="2316"/>
      <c r="AO53" s="2316"/>
      <c r="AP53" s="2316"/>
      <c r="AQ53" s="2316"/>
      <c r="AR53" s="2316"/>
      <c r="AS53" s="2316"/>
      <c r="AT53" s="2316"/>
      <c r="AU53" s="2317"/>
      <c r="AV53" s="2319"/>
      <c r="AW53" s="2288"/>
      <c r="AX53" s="2288"/>
      <c r="AY53" s="2288"/>
      <c r="AZ53" s="2288"/>
      <c r="BA53" s="2288"/>
      <c r="BB53" s="2288"/>
      <c r="BC53" s="2288"/>
      <c r="BD53" s="2289"/>
      <c r="BE53" s="2319"/>
      <c r="BF53" s="2288"/>
      <c r="BG53" s="2288"/>
      <c r="BH53" s="2288"/>
      <c r="BI53" s="2288"/>
      <c r="BJ53" s="2288"/>
      <c r="BK53" s="2288"/>
      <c r="BL53" s="2288"/>
      <c r="BM53" s="2289"/>
      <c r="BN53" s="2287"/>
      <c r="BO53" s="2288"/>
      <c r="BP53" s="2288"/>
      <c r="BQ53" s="2288"/>
      <c r="BR53" s="2288"/>
      <c r="BS53" s="2288"/>
      <c r="BT53" s="2288"/>
      <c r="BU53" s="2361"/>
      <c r="BV53" s="2319"/>
      <c r="BW53" s="2288"/>
      <c r="BX53" s="2288"/>
      <c r="BY53" s="2288"/>
      <c r="BZ53" s="2288"/>
      <c r="CA53" s="2288"/>
      <c r="CB53" s="2288"/>
      <c r="CC53" s="2288"/>
      <c r="CD53" s="2289"/>
    </row>
    <row r="54" spans="1:82" ht="12" customHeight="1" thickBot="1">
      <c r="A54" s="2453"/>
      <c r="B54" s="1344"/>
      <c r="C54" s="1371"/>
      <c r="D54" s="1372" t="s">
        <v>437</v>
      </c>
      <c r="E54" s="1357"/>
      <c r="F54" s="1349"/>
      <c r="G54" s="1349"/>
      <c r="H54" s="1349"/>
      <c r="I54" s="1349"/>
      <c r="J54" s="1349"/>
      <c r="K54" s="1383"/>
      <c r="L54" s="2468"/>
      <c r="M54" s="2360"/>
      <c r="N54" s="2288"/>
      <c r="O54" s="2288"/>
      <c r="P54" s="2288"/>
      <c r="Q54" s="2288"/>
      <c r="R54" s="2288"/>
      <c r="S54" s="2288"/>
      <c r="T54" s="2289"/>
      <c r="U54" s="2263"/>
      <c r="V54" s="2364"/>
      <c r="W54" s="2364"/>
      <c r="X54" s="2364"/>
      <c r="Y54" s="2364"/>
      <c r="Z54" s="2364"/>
      <c r="AA54" s="2364"/>
      <c r="AB54" s="2364"/>
      <c r="AC54" s="2311"/>
      <c r="AD54" s="2263"/>
      <c r="AE54" s="2364"/>
      <c r="AF54" s="2364"/>
      <c r="AG54" s="2364"/>
      <c r="AH54" s="2364"/>
      <c r="AI54" s="2364"/>
      <c r="AJ54" s="2364"/>
      <c r="AK54" s="2364"/>
      <c r="AL54" s="2311"/>
      <c r="AM54" s="2318"/>
      <c r="AN54" s="2316"/>
      <c r="AO54" s="2316"/>
      <c r="AP54" s="2316"/>
      <c r="AQ54" s="2316"/>
      <c r="AR54" s="2316"/>
      <c r="AS54" s="2316"/>
      <c r="AT54" s="2316"/>
      <c r="AU54" s="2317"/>
      <c r="AV54" s="2319"/>
      <c r="AW54" s="2288"/>
      <c r="AX54" s="2288"/>
      <c r="AY54" s="2288"/>
      <c r="AZ54" s="2288"/>
      <c r="BA54" s="2288"/>
      <c r="BB54" s="2288"/>
      <c r="BC54" s="2288"/>
      <c r="BD54" s="2289"/>
      <c r="BE54" s="2319"/>
      <c r="BF54" s="2288"/>
      <c r="BG54" s="2288"/>
      <c r="BH54" s="2288"/>
      <c r="BI54" s="2288"/>
      <c r="BJ54" s="2288"/>
      <c r="BK54" s="2288"/>
      <c r="BL54" s="2288"/>
      <c r="BM54" s="2289"/>
      <c r="BN54" s="2287"/>
      <c r="BO54" s="2288"/>
      <c r="BP54" s="2288"/>
      <c r="BQ54" s="2288"/>
      <c r="BR54" s="2288"/>
      <c r="BS54" s="2288"/>
      <c r="BT54" s="2288"/>
      <c r="BU54" s="2361"/>
      <c r="BV54" s="2319"/>
      <c r="BW54" s="2288"/>
      <c r="BX54" s="2288"/>
      <c r="BY54" s="2288"/>
      <c r="BZ54" s="2288"/>
      <c r="CA54" s="2288"/>
      <c r="CB54" s="2288"/>
      <c r="CC54" s="2288"/>
      <c r="CD54" s="2289"/>
    </row>
    <row r="55" spans="1:82" s="107" customFormat="1" ht="10.5" customHeight="1" thickTop="1" thickBot="1">
      <c r="A55" s="2453"/>
      <c r="B55" s="1373"/>
      <c r="C55" s="1360" t="s">
        <v>438</v>
      </c>
      <c r="D55" s="1365" t="s">
        <v>439</v>
      </c>
      <c r="E55" s="1374"/>
      <c r="F55" s="1357"/>
      <c r="G55" s="1349"/>
      <c r="H55" s="1349"/>
      <c r="I55" s="1349"/>
      <c r="J55" s="1388"/>
      <c r="K55" s="1389"/>
      <c r="L55" s="2468"/>
      <c r="M55" s="2321">
        <v>0</v>
      </c>
      <c r="N55" s="2322"/>
      <c r="O55" s="2322"/>
      <c r="P55" s="2322"/>
      <c r="Q55" s="2322"/>
      <c r="R55" s="2322"/>
      <c r="S55" s="2322"/>
      <c r="T55" s="2323"/>
      <c r="U55" s="2342">
        <v>0</v>
      </c>
      <c r="V55" s="2322"/>
      <c r="W55" s="2322"/>
      <c r="X55" s="2322"/>
      <c r="Y55" s="2322"/>
      <c r="Z55" s="2322"/>
      <c r="AA55" s="2322"/>
      <c r="AB55" s="2322"/>
      <c r="AC55" s="2323"/>
      <c r="AD55" s="2347"/>
      <c r="AE55" s="2348"/>
      <c r="AF55" s="2348"/>
      <c r="AG55" s="2348"/>
      <c r="AH55" s="2348"/>
      <c r="AI55" s="2348"/>
      <c r="AJ55" s="2348"/>
      <c r="AK55" s="2348"/>
      <c r="AL55" s="2349"/>
      <c r="AM55" s="2265">
        <v>0</v>
      </c>
      <c r="AN55" s="2266"/>
      <c r="AO55" s="2266"/>
      <c r="AP55" s="2266"/>
      <c r="AQ55" s="2266"/>
      <c r="AR55" s="2266"/>
      <c r="AS55" s="2266"/>
      <c r="AT55" s="2266"/>
      <c r="AU55" s="2267"/>
      <c r="AV55" s="2342">
        <v>0</v>
      </c>
      <c r="AW55" s="2322"/>
      <c r="AX55" s="2322"/>
      <c r="AY55" s="2322"/>
      <c r="AZ55" s="2322"/>
      <c r="BA55" s="2322"/>
      <c r="BB55" s="2322"/>
      <c r="BC55" s="2322"/>
      <c r="BD55" s="2323"/>
      <c r="BE55" s="2265">
        <v>0</v>
      </c>
      <c r="BF55" s="2266"/>
      <c r="BG55" s="2266"/>
      <c r="BH55" s="2266"/>
      <c r="BI55" s="2266"/>
      <c r="BJ55" s="2266"/>
      <c r="BK55" s="2266"/>
      <c r="BL55" s="2266"/>
      <c r="BM55" s="2267"/>
      <c r="BN55" s="2353">
        <v>0</v>
      </c>
      <c r="BO55" s="2266"/>
      <c r="BP55" s="2266"/>
      <c r="BQ55" s="2266"/>
      <c r="BR55" s="2266"/>
      <c r="BS55" s="2266"/>
      <c r="BT55" s="2266"/>
      <c r="BU55" s="2354"/>
      <c r="BV55" s="2357">
        <f>M55+U55+AD55-AV55+BE55-BN55</f>
        <v>0</v>
      </c>
      <c r="BW55" s="2358"/>
      <c r="BX55" s="2358"/>
      <c r="BY55" s="2358"/>
      <c r="BZ55" s="2358"/>
      <c r="CA55" s="2358"/>
      <c r="CB55" s="2358"/>
      <c r="CC55" s="2358"/>
      <c r="CD55" s="2359"/>
    </row>
    <row r="56" spans="1:82" s="107" customFormat="1" ht="9.9" customHeight="1" thickTop="1" thickBot="1">
      <c r="A56" s="2453"/>
      <c r="B56" s="1373"/>
      <c r="C56" s="1371"/>
      <c r="D56" s="1375" t="s">
        <v>440</v>
      </c>
      <c r="E56" s="1374"/>
      <c r="F56" s="1365"/>
      <c r="G56" s="1365"/>
      <c r="H56" s="1365"/>
      <c r="I56" s="1365"/>
      <c r="J56" s="1388"/>
      <c r="K56" s="1389"/>
      <c r="L56" s="2468"/>
      <c r="M56" s="2324"/>
      <c r="N56" s="2325"/>
      <c r="O56" s="2325"/>
      <c r="P56" s="2325"/>
      <c r="Q56" s="2325"/>
      <c r="R56" s="2325"/>
      <c r="S56" s="2325"/>
      <c r="T56" s="2326"/>
      <c r="U56" s="2343"/>
      <c r="V56" s="2325"/>
      <c r="W56" s="2325"/>
      <c r="X56" s="2325"/>
      <c r="Y56" s="2325"/>
      <c r="Z56" s="2325"/>
      <c r="AA56" s="2325"/>
      <c r="AB56" s="2325"/>
      <c r="AC56" s="2326"/>
      <c r="AD56" s="2350"/>
      <c r="AE56" s="2351"/>
      <c r="AF56" s="2351"/>
      <c r="AG56" s="2351"/>
      <c r="AH56" s="2351"/>
      <c r="AI56" s="2351"/>
      <c r="AJ56" s="2351"/>
      <c r="AK56" s="2351"/>
      <c r="AL56" s="2352"/>
      <c r="AM56" s="2268"/>
      <c r="AN56" s="2269"/>
      <c r="AO56" s="2269"/>
      <c r="AP56" s="2269"/>
      <c r="AQ56" s="2269"/>
      <c r="AR56" s="2269"/>
      <c r="AS56" s="2269"/>
      <c r="AT56" s="2269"/>
      <c r="AU56" s="2270"/>
      <c r="AV56" s="2343"/>
      <c r="AW56" s="2325"/>
      <c r="AX56" s="2325"/>
      <c r="AY56" s="2325"/>
      <c r="AZ56" s="2325"/>
      <c r="BA56" s="2325"/>
      <c r="BB56" s="2325"/>
      <c r="BC56" s="2325"/>
      <c r="BD56" s="2326"/>
      <c r="BE56" s="2268"/>
      <c r="BF56" s="2269"/>
      <c r="BG56" s="2269"/>
      <c r="BH56" s="2269"/>
      <c r="BI56" s="2269"/>
      <c r="BJ56" s="2269"/>
      <c r="BK56" s="2269"/>
      <c r="BL56" s="2269"/>
      <c r="BM56" s="2270"/>
      <c r="BN56" s="2355"/>
      <c r="BO56" s="2269"/>
      <c r="BP56" s="2269"/>
      <c r="BQ56" s="2269"/>
      <c r="BR56" s="2269"/>
      <c r="BS56" s="2269"/>
      <c r="BT56" s="2269"/>
      <c r="BU56" s="2356"/>
      <c r="BV56" s="2274"/>
      <c r="BW56" s="2275"/>
      <c r="BX56" s="2275"/>
      <c r="BY56" s="2275"/>
      <c r="BZ56" s="2275"/>
      <c r="CA56" s="2275"/>
      <c r="CB56" s="2275"/>
      <c r="CC56" s="2275"/>
      <c r="CD56" s="2276"/>
    </row>
    <row r="57" spans="1:82" ht="20.100000000000001" customHeight="1" thickTop="1" thickBot="1">
      <c r="A57" s="2453"/>
      <c r="B57" s="1344"/>
      <c r="C57" s="1360" t="s">
        <v>441</v>
      </c>
      <c r="D57" s="1355" t="s">
        <v>442</v>
      </c>
      <c r="E57" s="282"/>
      <c r="F57" s="1370"/>
      <c r="G57" s="1370"/>
      <c r="H57" s="1370"/>
      <c r="I57" s="1370"/>
      <c r="J57" s="1349"/>
      <c r="K57" s="1383"/>
      <c r="L57" s="2468">
        <v>16</v>
      </c>
      <c r="M57" s="2534"/>
      <c r="N57" s="2535"/>
      <c r="O57" s="2535"/>
      <c r="P57" s="2535"/>
      <c r="Q57" s="2535"/>
      <c r="R57" s="2535"/>
      <c r="S57" s="2535"/>
      <c r="T57" s="2536"/>
      <c r="U57" s="2556"/>
      <c r="V57" s="2558"/>
      <c r="W57" s="2558"/>
      <c r="X57" s="2558"/>
      <c r="Y57" s="2558"/>
      <c r="Z57" s="2558"/>
      <c r="AA57" s="2558"/>
      <c r="AB57" s="2558"/>
      <c r="AC57" s="2536"/>
      <c r="AD57" s="2559"/>
      <c r="AE57" s="2560"/>
      <c r="AF57" s="2560"/>
      <c r="AG57" s="2560"/>
      <c r="AH57" s="2560"/>
      <c r="AI57" s="2560"/>
      <c r="AJ57" s="2560"/>
      <c r="AK57" s="2560"/>
      <c r="AL57" s="2561"/>
      <c r="AM57" s="2556"/>
      <c r="AN57" s="2555"/>
      <c r="AO57" s="2555"/>
      <c r="AP57" s="2555"/>
      <c r="AQ57" s="2555"/>
      <c r="AR57" s="2555"/>
      <c r="AS57" s="2555"/>
      <c r="AT57" s="2555"/>
      <c r="AU57" s="2557"/>
      <c r="AV57" s="2562"/>
      <c r="AW57" s="2563"/>
      <c r="AX57" s="2563"/>
      <c r="AY57" s="2563"/>
      <c r="AZ57" s="2563"/>
      <c r="BA57" s="2563"/>
      <c r="BB57" s="2563"/>
      <c r="BC57" s="2563"/>
      <c r="BD57" s="2564"/>
      <c r="BE57" s="2562"/>
      <c r="BF57" s="2563"/>
      <c r="BG57" s="2563"/>
      <c r="BH57" s="2563"/>
      <c r="BI57" s="2563"/>
      <c r="BJ57" s="2563"/>
      <c r="BK57" s="2563"/>
      <c r="BL57" s="2563"/>
      <c r="BM57" s="2564"/>
      <c r="BN57" s="2555"/>
      <c r="BO57" s="2555"/>
      <c r="BP57" s="2555"/>
      <c r="BQ57" s="2555"/>
      <c r="BR57" s="2555"/>
      <c r="BS57" s="2555"/>
      <c r="BT57" s="2555"/>
      <c r="BU57" s="2555"/>
      <c r="BV57" s="2556"/>
      <c r="BW57" s="2565"/>
      <c r="BX57" s="2565"/>
      <c r="BY57" s="2565"/>
      <c r="BZ57" s="2565"/>
      <c r="CA57" s="2565"/>
      <c r="CB57" s="2565"/>
      <c r="CC57" s="2565"/>
      <c r="CD57" s="1413"/>
    </row>
    <row r="58" spans="1:82" ht="20.100000000000001" customHeight="1" thickTop="1" thickBot="1">
      <c r="A58" s="2453"/>
      <c r="B58" s="1344"/>
      <c r="C58" s="1361"/>
      <c r="D58" s="1351" t="s">
        <v>443</v>
      </c>
      <c r="E58" s="282"/>
      <c r="F58" s="1349"/>
      <c r="G58" s="1349"/>
      <c r="H58" s="1349"/>
      <c r="I58" s="1349"/>
      <c r="J58" s="1349"/>
      <c r="K58" s="1383"/>
      <c r="L58" s="2468"/>
      <c r="M58" s="2540">
        <v>0</v>
      </c>
      <c r="N58" s="2297"/>
      <c r="O58" s="2297"/>
      <c r="P58" s="2297"/>
      <c r="Q58" s="2297"/>
      <c r="R58" s="2297"/>
      <c r="S58" s="2297"/>
      <c r="T58" s="2298"/>
      <c r="U58" s="2541">
        <v>0</v>
      </c>
      <c r="V58" s="2528"/>
      <c r="W58" s="2528"/>
      <c r="X58" s="2528"/>
      <c r="Y58" s="2528"/>
      <c r="Z58" s="2528"/>
      <c r="AA58" s="2528"/>
      <c r="AB58" s="2528"/>
      <c r="AC58" s="2529"/>
      <c r="AD58" s="2542"/>
      <c r="AE58" s="2543"/>
      <c r="AF58" s="2543"/>
      <c r="AG58" s="2543"/>
      <c r="AH58" s="2543"/>
      <c r="AI58" s="2543"/>
      <c r="AJ58" s="2543"/>
      <c r="AK58" s="2543"/>
      <c r="AL58" s="2544"/>
      <c r="AM58" s="2545">
        <v>0</v>
      </c>
      <c r="AN58" s="2546"/>
      <c r="AO58" s="2546"/>
      <c r="AP58" s="2546"/>
      <c r="AQ58" s="2546"/>
      <c r="AR58" s="2546"/>
      <c r="AS58" s="2546"/>
      <c r="AT58" s="2546"/>
      <c r="AU58" s="2547"/>
      <c r="AV58" s="2548">
        <v>0</v>
      </c>
      <c r="AW58" s="2549"/>
      <c r="AX58" s="2549"/>
      <c r="AY58" s="2549"/>
      <c r="AZ58" s="2549"/>
      <c r="BA58" s="2549"/>
      <c r="BB58" s="2549"/>
      <c r="BC58" s="2549"/>
      <c r="BD58" s="2550"/>
      <c r="BE58" s="2551">
        <v>0</v>
      </c>
      <c r="BF58" s="2528"/>
      <c r="BG58" s="2528"/>
      <c r="BH58" s="2528"/>
      <c r="BI58" s="2528"/>
      <c r="BJ58" s="2528"/>
      <c r="BK58" s="2528"/>
      <c r="BL58" s="2528"/>
      <c r="BM58" s="2529"/>
      <c r="BN58" s="2541">
        <v>0</v>
      </c>
      <c r="BO58" s="2528"/>
      <c r="BP58" s="2528"/>
      <c r="BQ58" s="2528"/>
      <c r="BR58" s="2528"/>
      <c r="BS58" s="2528"/>
      <c r="BT58" s="2528"/>
      <c r="BU58" s="2552"/>
      <c r="BV58" s="2284">
        <f>M58+U58+AD58-AV58+BE58-BN58</f>
        <v>0</v>
      </c>
      <c r="BW58" s="2285"/>
      <c r="BX58" s="2285"/>
      <c r="BY58" s="2285"/>
      <c r="BZ58" s="2285"/>
      <c r="CA58" s="2285"/>
      <c r="CB58" s="2285"/>
      <c r="CC58" s="2285"/>
      <c r="CD58" s="2286"/>
    </row>
    <row r="59" spans="1:82" ht="20.100000000000001" customHeight="1" thickTop="1" thickBot="1">
      <c r="A59" s="2453"/>
      <c r="B59" s="1344"/>
      <c r="C59" s="1360" t="s">
        <v>444</v>
      </c>
      <c r="D59" s="1355" t="s">
        <v>445</v>
      </c>
      <c r="E59" s="282"/>
      <c r="F59" s="1370"/>
      <c r="G59" s="1370"/>
      <c r="H59" s="1349"/>
      <c r="I59" s="1349"/>
      <c r="J59" s="1349"/>
      <c r="K59" s="1349"/>
      <c r="L59" s="2469">
        <v>17</v>
      </c>
      <c r="M59" s="2553"/>
      <c r="N59" s="2535"/>
      <c r="O59" s="2535"/>
      <c r="P59" s="2535"/>
      <c r="Q59" s="2535"/>
      <c r="R59" s="2535"/>
      <c r="S59" s="2535"/>
      <c r="T59" s="2536"/>
      <c r="U59" s="2554"/>
      <c r="V59" s="2535"/>
      <c r="W59" s="2535"/>
      <c r="X59" s="2535"/>
      <c r="Y59" s="2535"/>
      <c r="Z59" s="2535"/>
      <c r="AA59" s="2535"/>
      <c r="AB59" s="2535"/>
      <c r="AC59" s="2536"/>
      <c r="AD59" s="2538"/>
      <c r="AE59" s="2538"/>
      <c r="AF59" s="2538"/>
      <c r="AG59" s="2538"/>
      <c r="AH59" s="2538"/>
      <c r="AI59" s="2538"/>
      <c r="AJ59" s="2538"/>
      <c r="AK59" s="2538"/>
      <c r="AL59" s="2539"/>
      <c r="AM59" s="2553"/>
      <c r="AN59" s="2535"/>
      <c r="AO59" s="2535"/>
      <c r="AP59" s="2535"/>
      <c r="AQ59" s="2535"/>
      <c r="AR59" s="2535"/>
      <c r="AS59" s="2535"/>
      <c r="AT59" s="2535"/>
      <c r="AU59" s="2536"/>
      <c r="AV59" s="2553"/>
      <c r="AW59" s="2535"/>
      <c r="AX59" s="2535"/>
      <c r="AY59" s="2535"/>
      <c r="AZ59" s="2535"/>
      <c r="BA59" s="2535"/>
      <c r="BB59" s="2535"/>
      <c r="BC59" s="2535"/>
      <c r="BD59" s="2536"/>
      <c r="BE59" s="2553"/>
      <c r="BF59" s="2535"/>
      <c r="BG59" s="2535"/>
      <c r="BH59" s="2535"/>
      <c r="BI59" s="2535"/>
      <c r="BJ59" s="2535"/>
      <c r="BK59" s="2535"/>
      <c r="BL59" s="2535"/>
      <c r="BM59" s="2536"/>
      <c r="BN59" s="2555"/>
      <c r="BO59" s="2555"/>
      <c r="BP59" s="2555"/>
      <c r="BQ59" s="2555"/>
      <c r="BR59" s="2555"/>
      <c r="BS59" s="2555"/>
      <c r="BT59" s="2555"/>
      <c r="BU59" s="2555"/>
      <c r="BV59" s="2556"/>
      <c r="BW59" s="2555"/>
      <c r="BX59" s="2555"/>
      <c r="BY59" s="2555"/>
      <c r="BZ59" s="2555"/>
      <c r="CA59" s="2555"/>
      <c r="CB59" s="2555"/>
      <c r="CC59" s="2555"/>
      <c r="CD59" s="2557"/>
    </row>
    <row r="60" spans="1:82" ht="20.100000000000001" customHeight="1" thickTop="1" thickBot="1">
      <c r="A60" s="2453"/>
      <c r="B60" s="1344"/>
      <c r="C60" s="1350"/>
      <c r="D60" s="1351" t="s">
        <v>446</v>
      </c>
      <c r="E60" s="282"/>
      <c r="F60" s="1349"/>
      <c r="G60" s="1349"/>
      <c r="H60" s="1349"/>
      <c r="I60" s="1349"/>
      <c r="J60" s="1349"/>
      <c r="K60" s="1349"/>
      <c r="L60" s="2470"/>
      <c r="M60" s="2527">
        <v>0</v>
      </c>
      <c r="N60" s="2528"/>
      <c r="O60" s="2528"/>
      <c r="P60" s="2528"/>
      <c r="Q60" s="2528"/>
      <c r="R60" s="2528"/>
      <c r="S60" s="2528"/>
      <c r="T60" s="2529"/>
      <c r="U60" s="2302">
        <v>0</v>
      </c>
      <c r="V60" s="2303"/>
      <c r="W60" s="2303"/>
      <c r="X60" s="2303"/>
      <c r="Y60" s="2303"/>
      <c r="Z60" s="2303"/>
      <c r="AA60" s="2303"/>
      <c r="AB60" s="2303"/>
      <c r="AC60" s="2304"/>
      <c r="AD60" s="2530"/>
      <c r="AE60" s="2531"/>
      <c r="AF60" s="2531"/>
      <c r="AG60" s="2531"/>
      <c r="AH60" s="2531"/>
      <c r="AI60" s="2531"/>
      <c r="AJ60" s="2531"/>
      <c r="AK60" s="2531"/>
      <c r="AL60" s="2532"/>
      <c r="AM60" s="2284">
        <v>0</v>
      </c>
      <c r="AN60" s="2285"/>
      <c r="AO60" s="2285"/>
      <c r="AP60" s="2285"/>
      <c r="AQ60" s="2285"/>
      <c r="AR60" s="2285"/>
      <c r="AS60" s="2285"/>
      <c r="AT60" s="2285"/>
      <c r="AU60" s="2286"/>
      <c r="AV60" s="2284">
        <v>0</v>
      </c>
      <c r="AW60" s="2285"/>
      <c r="AX60" s="2285"/>
      <c r="AY60" s="2285"/>
      <c r="AZ60" s="2285"/>
      <c r="BA60" s="2285"/>
      <c r="BB60" s="2285"/>
      <c r="BC60" s="2285"/>
      <c r="BD60" s="2286"/>
      <c r="BE60" s="2302">
        <v>0</v>
      </c>
      <c r="BF60" s="2303"/>
      <c r="BG60" s="2303"/>
      <c r="BH60" s="2303"/>
      <c r="BI60" s="2303"/>
      <c r="BJ60" s="2303"/>
      <c r="BK60" s="2303"/>
      <c r="BL60" s="2303"/>
      <c r="BM60" s="2304"/>
      <c r="BN60" s="2530"/>
      <c r="BO60" s="2531"/>
      <c r="BP60" s="2531"/>
      <c r="BQ60" s="2531"/>
      <c r="BR60" s="2531"/>
      <c r="BS60" s="2531"/>
      <c r="BT60" s="2531"/>
      <c r="BU60" s="2533"/>
      <c r="BV60" s="2284">
        <f>M60+U60+AD60-AV60+BE60-BN60</f>
        <v>0</v>
      </c>
      <c r="BW60" s="2285"/>
      <c r="BX60" s="2285"/>
      <c r="BY60" s="2285"/>
      <c r="BZ60" s="2285"/>
      <c r="CA60" s="2285"/>
      <c r="CB60" s="2285"/>
      <c r="CC60" s="2285"/>
      <c r="CD60" s="2286"/>
    </row>
    <row r="61" spans="1:82" ht="20.100000000000001" customHeight="1" thickTop="1" thickBot="1">
      <c r="A61" s="2453"/>
      <c r="B61" s="1344"/>
      <c r="C61" s="1376">
        <v>4.3</v>
      </c>
      <c r="D61" s="1355" t="s">
        <v>417</v>
      </c>
      <c r="E61" s="1349"/>
      <c r="F61" s="1349"/>
      <c r="G61" s="1349"/>
      <c r="H61" s="1349"/>
      <c r="I61" s="1349"/>
      <c r="J61" s="1349"/>
      <c r="K61" s="1349"/>
      <c r="L61" s="2471">
        <v>18</v>
      </c>
      <c r="M61" s="2534"/>
      <c r="N61" s="2535"/>
      <c r="O61" s="2535"/>
      <c r="P61" s="2535"/>
      <c r="Q61" s="2535"/>
      <c r="R61" s="2535"/>
      <c r="S61" s="2535"/>
      <c r="T61" s="2536"/>
      <c r="U61" s="2287"/>
      <c r="V61" s="2288"/>
      <c r="W61" s="2288"/>
      <c r="X61" s="2288"/>
      <c r="Y61" s="2288"/>
      <c r="Z61" s="2288"/>
      <c r="AA61" s="2288"/>
      <c r="AB61" s="2288"/>
      <c r="AC61" s="2289"/>
      <c r="AD61" s="2537"/>
      <c r="AE61" s="2538"/>
      <c r="AF61" s="2538"/>
      <c r="AG61" s="2538"/>
      <c r="AH61" s="2538"/>
      <c r="AI61" s="2538"/>
      <c r="AJ61" s="2538"/>
      <c r="AK61" s="2538"/>
      <c r="AL61" s="2539"/>
      <c r="AM61" s="2319"/>
      <c r="AN61" s="2288"/>
      <c r="AO61" s="2288"/>
      <c r="AP61" s="2288"/>
      <c r="AQ61" s="2288"/>
      <c r="AR61" s="2288"/>
      <c r="AS61" s="2288"/>
      <c r="AT61" s="2288"/>
      <c r="AU61" s="2289"/>
      <c r="AV61" s="2320"/>
      <c r="AW61" s="2310"/>
      <c r="AX61" s="2310"/>
      <c r="AY61" s="2310"/>
      <c r="AZ61" s="2310"/>
      <c r="BA61" s="2310"/>
      <c r="BB61" s="2310"/>
      <c r="BC61" s="2310"/>
      <c r="BD61" s="2311"/>
      <c r="BE61" s="2319"/>
      <c r="BF61" s="2288"/>
      <c r="BG61" s="2288"/>
      <c r="BH61" s="2288"/>
      <c r="BI61" s="2288"/>
      <c r="BJ61" s="2288"/>
      <c r="BK61" s="2288"/>
      <c r="BL61" s="2288"/>
      <c r="BM61" s="2289"/>
      <c r="BN61" s="2261"/>
      <c r="BO61" s="2261"/>
      <c r="BP61" s="2261"/>
      <c r="BQ61" s="2261"/>
      <c r="BR61" s="2261"/>
      <c r="BS61" s="2261"/>
      <c r="BT61" s="2261"/>
      <c r="BU61" s="2261"/>
      <c r="BV61" s="2320"/>
      <c r="BW61" s="2310"/>
      <c r="BX61" s="2310"/>
      <c r="BY61" s="2310"/>
      <c r="BZ61" s="2310"/>
      <c r="CA61" s="2310"/>
      <c r="CB61" s="2310"/>
      <c r="CC61" s="2364"/>
      <c r="CD61" s="1414"/>
    </row>
    <row r="62" spans="1:82" ht="20.100000000000001" customHeight="1" thickTop="1" thickBot="1">
      <c r="A62" s="2453"/>
      <c r="B62" s="1344"/>
      <c r="C62" s="1350"/>
      <c r="D62" s="1351" t="s">
        <v>447</v>
      </c>
      <c r="E62" s="1349"/>
      <c r="F62" s="1349"/>
      <c r="G62" s="1349"/>
      <c r="H62" s="1349"/>
      <c r="I62" s="1349"/>
      <c r="J62" s="1349"/>
      <c r="K62" s="1349"/>
      <c r="L62" s="2472"/>
      <c r="M62" s="2516">
        <v>0</v>
      </c>
      <c r="N62" s="2303"/>
      <c r="O62" s="2303"/>
      <c r="P62" s="2303"/>
      <c r="Q62" s="2303"/>
      <c r="R62" s="2303"/>
      <c r="S62" s="2303"/>
      <c r="T62" s="2304"/>
      <c r="U62" s="2296">
        <v>0</v>
      </c>
      <c r="V62" s="2297"/>
      <c r="W62" s="2297"/>
      <c r="X62" s="2297"/>
      <c r="Y62" s="2297"/>
      <c r="Z62" s="2297"/>
      <c r="AA62" s="2297"/>
      <c r="AB62" s="2297"/>
      <c r="AC62" s="2298"/>
      <c r="AD62" s="2516">
        <v>0</v>
      </c>
      <c r="AE62" s="2303"/>
      <c r="AF62" s="2303"/>
      <c r="AG62" s="2303"/>
      <c r="AH62" s="2303"/>
      <c r="AI62" s="2303"/>
      <c r="AJ62" s="2303"/>
      <c r="AK62" s="2303"/>
      <c r="AL62" s="2304"/>
      <c r="AM62" s="2517">
        <v>0</v>
      </c>
      <c r="AN62" s="2518"/>
      <c r="AO62" s="2518"/>
      <c r="AP62" s="2518"/>
      <c r="AQ62" s="2518"/>
      <c r="AR62" s="2518"/>
      <c r="AS62" s="2518"/>
      <c r="AT62" s="2518"/>
      <c r="AU62" s="2519"/>
      <c r="AV62" s="2284">
        <v>0</v>
      </c>
      <c r="AW62" s="2285"/>
      <c r="AX62" s="2285"/>
      <c r="AY62" s="2285"/>
      <c r="AZ62" s="2285"/>
      <c r="BA62" s="2285"/>
      <c r="BB62" s="2285"/>
      <c r="BC62" s="2285"/>
      <c r="BD62" s="2286"/>
      <c r="BE62" s="2296">
        <v>0</v>
      </c>
      <c r="BF62" s="2297"/>
      <c r="BG62" s="2297"/>
      <c r="BH62" s="2297"/>
      <c r="BI62" s="2297"/>
      <c r="BJ62" s="2297"/>
      <c r="BK62" s="2297"/>
      <c r="BL62" s="2297"/>
      <c r="BM62" s="2298"/>
      <c r="BN62" s="2296">
        <v>0</v>
      </c>
      <c r="BO62" s="2297"/>
      <c r="BP62" s="2297"/>
      <c r="BQ62" s="2297"/>
      <c r="BR62" s="2297"/>
      <c r="BS62" s="2297"/>
      <c r="BT62" s="2297"/>
      <c r="BU62" s="2520"/>
      <c r="BV62" s="2284">
        <f>M62+U62+AD62-AV62+BE62-BN62</f>
        <v>0</v>
      </c>
      <c r="BW62" s="2285"/>
      <c r="BX62" s="2285"/>
      <c r="BY62" s="2285"/>
      <c r="BZ62" s="2285"/>
      <c r="CA62" s="2285"/>
      <c r="CB62" s="2285"/>
      <c r="CC62" s="2285"/>
      <c r="CD62" s="2286"/>
    </row>
    <row r="63" spans="1:82" ht="20.100000000000001" customHeight="1" thickTop="1" thickBot="1">
      <c r="A63" s="2453"/>
      <c r="B63" s="1344"/>
      <c r="C63" s="1376">
        <v>4.4000000000000004</v>
      </c>
      <c r="D63" s="1355" t="s">
        <v>343</v>
      </c>
      <c r="E63" s="1349"/>
      <c r="F63" s="1349"/>
      <c r="G63" s="1349"/>
      <c r="H63" s="1349"/>
      <c r="I63" s="1349"/>
      <c r="J63" s="1349"/>
      <c r="K63" s="1383"/>
      <c r="L63" s="1390"/>
      <c r="M63" s="2309"/>
      <c r="N63" s="2310"/>
      <c r="O63" s="2310"/>
      <c r="P63" s="2310"/>
      <c r="Q63" s="2310"/>
      <c r="R63" s="2310"/>
      <c r="S63" s="2310"/>
      <c r="T63" s="2311"/>
      <c r="U63" s="2521"/>
      <c r="V63" s="2310"/>
      <c r="W63" s="2310"/>
      <c r="X63" s="2310"/>
      <c r="Y63" s="2310"/>
      <c r="Z63" s="2310"/>
      <c r="AA63" s="2310"/>
      <c r="AB63" s="2310"/>
      <c r="AC63" s="2311"/>
      <c r="AD63" s="2521"/>
      <c r="AE63" s="2310"/>
      <c r="AF63" s="2310"/>
      <c r="AG63" s="2310"/>
      <c r="AH63" s="2310"/>
      <c r="AI63" s="2310"/>
      <c r="AJ63" s="2310"/>
      <c r="AK63" s="2310"/>
      <c r="AL63" s="2311"/>
      <c r="AM63" s="2522"/>
      <c r="AN63" s="2523"/>
      <c r="AO63" s="2523"/>
      <c r="AP63" s="2523"/>
      <c r="AQ63" s="2523"/>
      <c r="AR63" s="2523"/>
      <c r="AS63" s="2523"/>
      <c r="AT63" s="2523"/>
      <c r="AU63" s="2524"/>
      <c r="AV63" s="2522"/>
      <c r="AW63" s="2523"/>
      <c r="AX63" s="2523"/>
      <c r="AY63" s="2523"/>
      <c r="AZ63" s="2523"/>
      <c r="BA63" s="2523"/>
      <c r="BB63" s="2523"/>
      <c r="BC63" s="2523"/>
      <c r="BD63" s="2524"/>
      <c r="BE63" s="2522"/>
      <c r="BF63" s="2523"/>
      <c r="BG63" s="2523"/>
      <c r="BH63" s="2523"/>
      <c r="BI63" s="2523"/>
      <c r="BJ63" s="2523"/>
      <c r="BK63" s="2523"/>
      <c r="BL63" s="2523"/>
      <c r="BM63" s="2524"/>
      <c r="BN63" s="2525"/>
      <c r="BO63" s="2525"/>
      <c r="BP63" s="2525"/>
      <c r="BQ63" s="2525"/>
      <c r="BR63" s="2525"/>
      <c r="BS63" s="2525"/>
      <c r="BT63" s="2525"/>
      <c r="BU63" s="2525"/>
      <c r="BV63" s="2522"/>
      <c r="BW63" s="2523"/>
      <c r="BX63" s="2523"/>
      <c r="BY63" s="2523"/>
      <c r="BZ63" s="2523"/>
      <c r="CA63" s="2523"/>
      <c r="CB63" s="2523"/>
      <c r="CC63" s="2526"/>
      <c r="CD63" s="1415"/>
    </row>
    <row r="64" spans="1:82" ht="20.100000000000001" customHeight="1" thickTop="1" thickBot="1">
      <c r="A64" s="2453"/>
      <c r="B64" s="1344"/>
      <c r="C64" s="1377"/>
      <c r="D64" s="1378" t="s">
        <v>344</v>
      </c>
      <c r="E64" s="1379"/>
      <c r="F64" s="1379"/>
      <c r="G64" s="1379"/>
      <c r="H64" s="1379"/>
      <c r="I64" s="1379"/>
      <c r="J64" s="1379"/>
      <c r="K64" s="1391"/>
      <c r="L64" s="1392">
        <v>99</v>
      </c>
      <c r="M64" s="2305">
        <f>M11+M14+M18+M22+M25+M28+M32+M36+M39+M43+M48+M45+M52+M55+M58+M60+M62</f>
        <v>0</v>
      </c>
      <c r="N64" s="2306"/>
      <c r="O64" s="2306"/>
      <c r="P64" s="2306"/>
      <c r="Q64" s="2306"/>
      <c r="R64" s="2306"/>
      <c r="S64" s="2306"/>
      <c r="T64" s="2307"/>
      <c r="U64" s="2306">
        <f>U11+U14+U18+U22+U25+U28+U32+U36+U39+U43+U45+U48+U52+U55+U58+U60+U62</f>
        <v>0</v>
      </c>
      <c r="V64" s="2306"/>
      <c r="W64" s="2306"/>
      <c r="X64" s="2306"/>
      <c r="Y64" s="2306"/>
      <c r="Z64" s="2306"/>
      <c r="AA64" s="2306"/>
      <c r="AB64" s="2306"/>
      <c r="AC64" s="2307"/>
      <c r="AD64" s="2306">
        <f>AD14+AD18+AD22+AD28+AD32+AD36+AD39+AD45+AD48+AD52+AD62</f>
        <v>0</v>
      </c>
      <c r="AE64" s="2306"/>
      <c r="AF64" s="2306"/>
      <c r="AG64" s="2306"/>
      <c r="AH64" s="2306"/>
      <c r="AI64" s="2306"/>
      <c r="AJ64" s="2306"/>
      <c r="AK64" s="2306"/>
      <c r="AL64" s="2307"/>
      <c r="AM64" s="2504">
        <f>AM14+AM18+AM22+AM25+AM39+AM43+AM45+AM48+AM52+AM55+AM58+AM60+AM62</f>
        <v>0</v>
      </c>
      <c r="AN64" s="2306"/>
      <c r="AO64" s="2306"/>
      <c r="AP64" s="2306"/>
      <c r="AQ64" s="2306"/>
      <c r="AR64" s="2306"/>
      <c r="AS64" s="2306"/>
      <c r="AT64" s="2306"/>
      <c r="AU64" s="2307"/>
      <c r="AV64" s="2505">
        <f>AV11+AV14+AV18+AV22+AV25+AV28+AV32+AV36+AV39+AV43+AV45+AV48+AV52+AV55+AV58+AV60+AV62</f>
        <v>0</v>
      </c>
      <c r="AW64" s="2506"/>
      <c r="AX64" s="2506"/>
      <c r="AY64" s="2506"/>
      <c r="AZ64" s="2506"/>
      <c r="BA64" s="2506"/>
      <c r="BB64" s="2506"/>
      <c r="BC64" s="2506"/>
      <c r="BD64" s="2507"/>
      <c r="BE64" s="2504">
        <f>BE11+BE14+BE18+BE22+BE25+BE28+BE32+BE36+BE39+BE43+BE45+BE48+BE52+BE55+BE58+BE60+BE62</f>
        <v>0</v>
      </c>
      <c r="BF64" s="2306"/>
      <c r="BG64" s="2306"/>
      <c r="BH64" s="2306"/>
      <c r="BI64" s="2306"/>
      <c r="BJ64" s="2306"/>
      <c r="BK64" s="2306"/>
      <c r="BL64" s="2306"/>
      <c r="BM64" s="2307"/>
      <c r="BN64" s="2306">
        <f>BN11+BN14+BN18+BN22+BN25+BN28+BN32+BN36+BN39+BN43+BN45+BN48+BN52+BN55+BN58+BN60+BN62</f>
        <v>0</v>
      </c>
      <c r="BO64" s="2306"/>
      <c r="BP64" s="2306"/>
      <c r="BQ64" s="2306"/>
      <c r="BR64" s="2306"/>
      <c r="BS64" s="2306"/>
      <c r="BT64" s="2306"/>
      <c r="BU64" s="2306"/>
      <c r="BV64" s="2254">
        <f>BV11+BV14+BV18+BV22+BV25+BV28+BV32+BV36+BV39+BV43+BV45+BV48+BV52+BV55+BV58+BV60+BV62</f>
        <v>0</v>
      </c>
      <c r="BW64" s="2255"/>
      <c r="BX64" s="2255"/>
      <c r="BY64" s="2255"/>
      <c r="BZ64" s="2255"/>
      <c r="CA64" s="2255"/>
      <c r="CB64" s="2255"/>
      <c r="CC64" s="2255"/>
      <c r="CD64" s="2255"/>
    </row>
    <row r="65" spans="1:83" ht="24.9" customHeight="1" thickTop="1">
      <c r="A65" s="2453"/>
      <c r="B65" s="1344"/>
      <c r="C65" s="1957" t="s">
        <v>3264</v>
      </c>
      <c r="D65" s="2499" t="s">
        <v>448</v>
      </c>
      <c r="E65" s="2499"/>
      <c r="F65" s="2499"/>
      <c r="G65" s="2499"/>
      <c r="H65" s="2499"/>
      <c r="I65" s="2499"/>
      <c r="J65" s="2499"/>
      <c r="K65" s="2500"/>
      <c r="L65" s="2501">
        <v>19</v>
      </c>
      <c r="M65" s="2366" t="s">
        <v>449</v>
      </c>
      <c r="N65" s="2508" t="s">
        <v>450</v>
      </c>
      <c r="O65" s="2509"/>
      <c r="P65" s="2509"/>
      <c r="Q65" s="2509"/>
      <c r="R65" s="2509"/>
      <c r="S65" s="2509"/>
      <c r="T65" s="2510"/>
      <c r="U65" s="2490" t="s">
        <v>451</v>
      </c>
      <c r="V65" s="2508" t="s">
        <v>452</v>
      </c>
      <c r="W65" s="2508"/>
      <c r="X65" s="2508"/>
      <c r="Y65" s="2508"/>
      <c r="Z65" s="2508"/>
      <c r="AA65" s="2508"/>
      <c r="AB65" s="2508"/>
      <c r="AC65" s="2511"/>
      <c r="AD65" s="2490" t="s">
        <v>453</v>
      </c>
      <c r="AE65" s="2512" t="s">
        <v>454</v>
      </c>
      <c r="AF65" s="2512"/>
      <c r="AG65" s="2512"/>
      <c r="AH65" s="2512"/>
      <c r="AI65" s="2512"/>
      <c r="AJ65" s="2512"/>
      <c r="AK65" s="2512"/>
      <c r="AL65" s="2513"/>
      <c r="AM65" s="2493" t="s">
        <v>455</v>
      </c>
      <c r="AN65" s="2514" t="s">
        <v>431</v>
      </c>
      <c r="AO65" s="2514"/>
      <c r="AP65" s="2514"/>
      <c r="AQ65" s="2514"/>
      <c r="AR65" s="2514"/>
      <c r="AS65" s="2514"/>
      <c r="AT65" s="2514"/>
      <c r="AU65" s="2515"/>
      <c r="AV65" s="2495" t="s">
        <v>456</v>
      </c>
      <c r="AW65" s="2508" t="s">
        <v>457</v>
      </c>
      <c r="AX65" s="2508"/>
      <c r="AY65" s="2508"/>
      <c r="AZ65" s="2508"/>
      <c r="BA65" s="2508"/>
      <c r="BB65" s="2508"/>
      <c r="BC65" s="2508"/>
      <c r="BD65" s="2511"/>
      <c r="BE65" s="2495" t="s">
        <v>458</v>
      </c>
      <c r="BF65" s="2508" t="s">
        <v>459</v>
      </c>
      <c r="BG65" s="2508"/>
      <c r="BH65" s="2508"/>
      <c r="BI65" s="2508"/>
      <c r="BJ65" s="2508"/>
      <c r="BK65" s="2508"/>
      <c r="BL65" s="2508"/>
      <c r="BM65" s="2511"/>
      <c r="BN65" s="2345"/>
      <c r="BO65" s="2279"/>
      <c r="BP65" s="2279"/>
      <c r="BQ65" s="2279"/>
      <c r="BR65" s="2279"/>
      <c r="BS65" s="2279"/>
      <c r="BT65" s="2279"/>
      <c r="BU65" s="2279"/>
      <c r="BV65" s="2282"/>
      <c r="BW65" s="2282"/>
      <c r="BX65" s="2282"/>
      <c r="BY65" s="2282"/>
      <c r="BZ65" s="2282"/>
      <c r="CA65" s="2282"/>
      <c r="CB65" s="2282"/>
      <c r="CC65" s="2282"/>
      <c r="CD65" s="1420"/>
      <c r="CE65" s="2425"/>
    </row>
    <row r="66" spans="1:83" ht="26.25" customHeight="1" thickBot="1">
      <c r="A66" s="2453"/>
      <c r="B66" s="1344"/>
      <c r="C66" s="1958"/>
      <c r="D66" s="2497" t="s">
        <v>464</v>
      </c>
      <c r="E66" s="2497"/>
      <c r="F66" s="2497"/>
      <c r="G66" s="2497"/>
      <c r="H66" s="2497"/>
      <c r="I66" s="2497"/>
      <c r="J66" s="2497"/>
      <c r="K66" s="2498"/>
      <c r="L66" s="2502"/>
      <c r="M66" s="2367"/>
      <c r="N66" s="2368" t="s">
        <v>393</v>
      </c>
      <c r="O66" s="2368"/>
      <c r="P66" s="2368"/>
      <c r="Q66" s="2368"/>
      <c r="R66" s="2368"/>
      <c r="S66" s="2368"/>
      <c r="T66" s="2369"/>
      <c r="U66" s="2491"/>
      <c r="V66" s="2370" t="s">
        <v>460</v>
      </c>
      <c r="W66" s="2370"/>
      <c r="X66" s="2370"/>
      <c r="Y66" s="2370"/>
      <c r="Z66" s="2370"/>
      <c r="AA66" s="2370"/>
      <c r="AB66" s="2370"/>
      <c r="AC66" s="2371"/>
      <c r="AD66" s="2492"/>
      <c r="AE66" s="2477" t="s">
        <v>461</v>
      </c>
      <c r="AF66" s="2477"/>
      <c r="AG66" s="2477"/>
      <c r="AH66" s="2477"/>
      <c r="AI66" s="2477"/>
      <c r="AJ66" s="2477"/>
      <c r="AK66" s="2477"/>
      <c r="AL66" s="2478"/>
      <c r="AM66" s="2494"/>
      <c r="AN66" s="2479" t="s">
        <v>432</v>
      </c>
      <c r="AO66" s="2479"/>
      <c r="AP66" s="2479"/>
      <c r="AQ66" s="2479"/>
      <c r="AR66" s="2479"/>
      <c r="AS66" s="2479"/>
      <c r="AT66" s="2479"/>
      <c r="AU66" s="2480"/>
      <c r="AV66" s="2496"/>
      <c r="AW66" s="2479" t="s">
        <v>462</v>
      </c>
      <c r="AX66" s="2479"/>
      <c r="AY66" s="2479"/>
      <c r="AZ66" s="2479"/>
      <c r="BA66" s="2479"/>
      <c r="BB66" s="2479"/>
      <c r="BC66" s="2479"/>
      <c r="BD66" s="2480"/>
      <c r="BE66" s="2496"/>
      <c r="BF66" s="2479" t="s">
        <v>463</v>
      </c>
      <c r="BG66" s="2479"/>
      <c r="BH66" s="2479"/>
      <c r="BI66" s="2479"/>
      <c r="BJ66" s="2479"/>
      <c r="BK66" s="2479"/>
      <c r="BL66" s="2479"/>
      <c r="BM66" s="2480"/>
      <c r="BN66" s="2346"/>
      <c r="BO66" s="2282"/>
      <c r="BP66" s="2282"/>
      <c r="BQ66" s="2282"/>
      <c r="BR66" s="2282"/>
      <c r="BS66" s="2282"/>
      <c r="BT66" s="2282"/>
      <c r="BU66" s="2282"/>
      <c r="BV66" s="2282"/>
      <c r="BW66" s="2282"/>
      <c r="BX66" s="2282"/>
      <c r="BY66" s="2282"/>
      <c r="BZ66" s="2282"/>
      <c r="CA66" s="2282"/>
      <c r="CB66" s="2282"/>
      <c r="CC66" s="2282"/>
      <c r="CD66" s="1421"/>
      <c r="CE66" s="2425"/>
    </row>
    <row r="67" spans="1:83" ht="35.25" customHeight="1" thickTop="1" thickBot="1">
      <c r="A67" s="2453"/>
      <c r="B67" s="1344"/>
      <c r="C67" s="1416"/>
      <c r="D67" s="2481"/>
      <c r="E67" s="2481"/>
      <c r="F67" s="2481"/>
      <c r="G67" s="2481"/>
      <c r="H67" s="2481"/>
      <c r="I67" s="2481"/>
      <c r="J67" s="2481"/>
      <c r="K67" s="2482"/>
      <c r="L67" s="2503"/>
      <c r="M67" s="2483"/>
      <c r="N67" s="2484"/>
      <c r="O67" s="2484"/>
      <c r="P67" s="2484"/>
      <c r="Q67" s="2484"/>
      <c r="R67" s="2484"/>
      <c r="S67" s="2484"/>
      <c r="T67" s="2485"/>
      <c r="U67" s="2486"/>
      <c r="V67" s="2487"/>
      <c r="W67" s="2487"/>
      <c r="X67" s="2487"/>
      <c r="Y67" s="2487"/>
      <c r="Z67" s="2487"/>
      <c r="AA67" s="2487"/>
      <c r="AB67" s="2487"/>
      <c r="AC67" s="2488"/>
      <c r="AD67" s="2484"/>
      <c r="AE67" s="2484"/>
      <c r="AF67" s="2484"/>
      <c r="AG67" s="2484"/>
      <c r="AH67" s="2484"/>
      <c r="AI67" s="2484"/>
      <c r="AJ67" s="2484"/>
      <c r="AK67" s="2484"/>
      <c r="AL67" s="2485"/>
      <c r="AM67" s="2489"/>
      <c r="AN67" s="2484"/>
      <c r="AO67" s="2484"/>
      <c r="AP67" s="2484"/>
      <c r="AQ67" s="2484"/>
      <c r="AR67" s="2484"/>
      <c r="AS67" s="2484"/>
      <c r="AT67" s="2484"/>
      <c r="AU67" s="2485"/>
      <c r="AV67" s="2489"/>
      <c r="AW67" s="2484"/>
      <c r="AX67" s="2484"/>
      <c r="AY67" s="2484"/>
      <c r="AZ67" s="2484"/>
      <c r="BA67" s="2484"/>
      <c r="BB67" s="2484"/>
      <c r="BC67" s="2484"/>
      <c r="BD67" s="2485"/>
      <c r="BE67" s="2489">
        <f>M67+U67+AD67+AM67+AV67</f>
        <v>0</v>
      </c>
      <c r="BF67" s="2484"/>
      <c r="BG67" s="2484"/>
      <c r="BH67" s="2484"/>
      <c r="BI67" s="2484"/>
      <c r="BJ67" s="2484"/>
      <c r="BK67" s="2484"/>
      <c r="BL67" s="2484"/>
      <c r="BM67" s="2485"/>
      <c r="BN67" s="2365"/>
      <c r="BO67" s="2365"/>
      <c r="BP67" s="2365"/>
      <c r="BQ67" s="2365"/>
      <c r="BR67" s="2365"/>
      <c r="BS67" s="2365"/>
      <c r="BT67" s="2365"/>
      <c r="BU67" s="2365"/>
      <c r="BV67" s="2365"/>
      <c r="BW67" s="2365"/>
      <c r="BX67" s="2365"/>
      <c r="BY67" s="2365"/>
      <c r="BZ67" s="2365"/>
      <c r="CA67" s="2365"/>
      <c r="CB67" s="2365"/>
      <c r="CC67" s="2365"/>
      <c r="CD67" s="1422"/>
    </row>
    <row r="68" spans="1:83" ht="11.1" customHeight="1">
      <c r="C68" s="1349"/>
      <c r="D68" s="1370"/>
      <c r="E68" s="1370"/>
      <c r="F68" s="1417"/>
      <c r="G68" s="1417"/>
      <c r="H68" s="1417"/>
      <c r="I68" s="1417"/>
      <c r="J68" s="1370"/>
      <c r="K68" s="1349"/>
      <c r="L68" s="1349"/>
      <c r="M68" s="1349"/>
      <c r="N68" s="1349"/>
      <c r="O68" s="1349"/>
      <c r="P68" s="1349"/>
      <c r="Q68" s="1349"/>
      <c r="R68" s="1349"/>
      <c r="S68" s="1349"/>
      <c r="T68" s="1349"/>
      <c r="U68" s="1419"/>
      <c r="V68" s="1349"/>
      <c r="W68" s="1349"/>
      <c r="X68" s="1349"/>
      <c r="Y68" s="1349"/>
      <c r="Z68" s="1349"/>
      <c r="AA68" s="1349"/>
      <c r="AB68" s="1349"/>
      <c r="AC68" s="1349"/>
      <c r="AD68" s="1349"/>
      <c r="AE68" s="1349"/>
      <c r="AF68" s="1349"/>
      <c r="AG68" s="1349"/>
      <c r="AH68" s="1349"/>
      <c r="AI68" s="1349"/>
      <c r="AJ68" s="1349"/>
      <c r="AK68" s="1349"/>
      <c r="AL68" s="1349"/>
      <c r="AM68" s="1349"/>
      <c r="AN68" s="1349"/>
      <c r="AO68" s="1349"/>
      <c r="AP68" s="1349"/>
      <c r="AQ68" s="1349"/>
      <c r="AR68" s="1349"/>
      <c r="AS68" s="1349"/>
      <c r="AT68" s="1349"/>
      <c r="AU68" s="1349"/>
      <c r="AV68" s="1349"/>
      <c r="AW68" s="1349"/>
      <c r="AX68" s="1349"/>
      <c r="AY68" s="1349"/>
      <c r="AZ68" s="1349"/>
      <c r="BA68" s="1349"/>
      <c r="BB68" s="1349"/>
      <c r="BC68" s="1349"/>
      <c r="BD68" s="1349"/>
      <c r="BE68" s="1349"/>
      <c r="BF68" s="1349"/>
      <c r="BG68" s="1349"/>
      <c r="BH68" s="1349"/>
      <c r="BI68" s="1349"/>
      <c r="BJ68" s="1349"/>
      <c r="BK68" s="1349"/>
      <c r="BL68" s="1349"/>
      <c r="BM68" s="1349"/>
      <c r="BN68" s="1349"/>
      <c r="BO68" s="1349"/>
      <c r="BP68" s="1349"/>
      <c r="BQ68" s="1349"/>
      <c r="BR68" s="1349"/>
      <c r="BS68" s="1349"/>
      <c r="BT68" s="1349"/>
      <c r="BU68" s="1349"/>
      <c r="BV68" s="1349"/>
      <c r="BW68" s="1349"/>
      <c r="BX68" s="1349"/>
      <c r="BY68" s="1349"/>
      <c r="BZ68" s="1349"/>
      <c r="CA68" s="1349"/>
      <c r="CB68" s="1349"/>
      <c r="CC68" s="1349"/>
      <c r="CD68" s="1349"/>
    </row>
    <row r="69" spans="1:83" ht="20.25" customHeight="1">
      <c r="C69" s="1349"/>
      <c r="D69" s="1367" t="s">
        <v>140</v>
      </c>
      <c r="E69" s="1375"/>
      <c r="F69" s="1370"/>
      <c r="G69" s="1370"/>
      <c r="H69" s="1370"/>
      <c r="I69" s="1370"/>
      <c r="J69" s="1375"/>
      <c r="K69" s="1349"/>
      <c r="L69" s="1349"/>
      <c r="M69" s="1349"/>
      <c r="N69" s="1349"/>
      <c r="O69" s="1349"/>
      <c r="P69" s="1349"/>
      <c r="Q69" s="1349"/>
      <c r="R69" s="1349"/>
      <c r="S69" s="1349"/>
      <c r="T69" s="1349"/>
      <c r="U69" s="1349"/>
      <c r="V69" s="1349"/>
      <c r="W69" s="1349"/>
      <c r="X69" s="1349"/>
      <c r="Y69" s="1349"/>
      <c r="Z69" s="1349"/>
      <c r="AA69" s="1349"/>
      <c r="AB69" s="1349"/>
      <c r="AC69" s="1349"/>
      <c r="AD69" s="1349"/>
      <c r="AE69" s="1349"/>
      <c r="AF69" s="1349"/>
      <c r="AG69" s="1349"/>
      <c r="AH69" s="1349"/>
      <c r="AI69" s="1349"/>
      <c r="AJ69" s="1349"/>
      <c r="AK69" s="1349"/>
      <c r="AL69" s="1349"/>
      <c r="AM69" s="1349"/>
      <c r="AN69" s="1349"/>
      <c r="AO69" s="1349"/>
      <c r="AP69" s="1349"/>
      <c r="AQ69" s="1349"/>
      <c r="AR69" s="1349"/>
      <c r="AS69" s="1349"/>
      <c r="AT69" s="1349"/>
      <c r="AU69" s="1349"/>
      <c r="AV69" s="1349"/>
      <c r="AW69" s="1349"/>
      <c r="AX69" s="1349"/>
      <c r="AY69" s="1349"/>
      <c r="AZ69" s="1349"/>
      <c r="BA69" s="1349"/>
      <c r="BB69" s="1349"/>
      <c r="BC69" s="1349"/>
      <c r="BD69" s="1349"/>
      <c r="BE69" s="1349"/>
      <c r="BF69" s="1349"/>
      <c r="BG69" s="1349"/>
      <c r="BH69" s="1349"/>
      <c r="BI69" s="1349"/>
      <c r="BJ69" s="1349"/>
      <c r="BK69" s="1349"/>
      <c r="BL69" s="1349"/>
      <c r="BM69" s="1349"/>
      <c r="BN69" s="1349"/>
      <c r="BO69" s="1349"/>
      <c r="BP69" s="1349"/>
      <c r="BQ69" s="1349"/>
      <c r="BR69" s="1349"/>
      <c r="BS69" s="1349"/>
      <c r="BT69" s="1349"/>
      <c r="BU69" s="1349"/>
      <c r="BV69" s="1349"/>
      <c r="BW69" s="1349"/>
      <c r="BX69" s="1349"/>
      <c r="BY69" s="1349"/>
      <c r="BZ69" s="1349"/>
      <c r="CA69" s="1349"/>
      <c r="CB69" s="1349"/>
      <c r="CC69" s="1349"/>
      <c r="CD69" s="1349"/>
    </row>
    <row r="70" spans="1:83" ht="16.5" customHeight="1">
      <c r="F70" s="1418"/>
      <c r="G70" s="1418"/>
      <c r="H70" s="1418"/>
      <c r="I70" s="1418"/>
    </row>
    <row r="72" spans="1:83" ht="16.5" customHeight="1">
      <c r="BE72" s="2344"/>
      <c r="BF72" s="2344"/>
      <c r="BG72" s="2344"/>
      <c r="BH72" s="2344"/>
      <c r="BI72" s="2344"/>
      <c r="BJ72" s="2344"/>
      <c r="BK72" s="2344"/>
      <c r="BL72" s="2344"/>
      <c r="BM72" s="2344"/>
    </row>
    <row r="73" spans="1:83" ht="16.5" customHeight="1">
      <c r="BE73" s="2344"/>
      <c r="BF73" s="2344"/>
      <c r="BG73" s="2344"/>
      <c r="BH73" s="2344"/>
      <c r="BI73" s="2344"/>
      <c r="BJ73" s="2344"/>
      <c r="BK73" s="2344"/>
      <c r="BL73" s="2344"/>
      <c r="BM73" s="2344"/>
    </row>
  </sheetData>
  <sheetProtection selectLockedCells="1" selectUnlockedCells="1"/>
  <mergeCells count="382">
    <mergeCell ref="M1:CD1"/>
    <mergeCell ref="M2:T2"/>
    <mergeCell ref="U2:AU2"/>
    <mergeCell ref="AV2:BD2"/>
    <mergeCell ref="U3:AU3"/>
    <mergeCell ref="BV3:CD3"/>
    <mergeCell ref="C4:L4"/>
    <mergeCell ref="U4:AL4"/>
    <mergeCell ref="AM4:AT4"/>
    <mergeCell ref="BV4:CD4"/>
    <mergeCell ref="AV6:BD7"/>
    <mergeCell ref="BE6:BM7"/>
    <mergeCell ref="M6:T7"/>
    <mergeCell ref="U5:AL5"/>
    <mergeCell ref="AM5:AU5"/>
    <mergeCell ref="BV5:CD5"/>
    <mergeCell ref="D6:K6"/>
    <mergeCell ref="U6:AC6"/>
    <mergeCell ref="AD6:AL6"/>
    <mergeCell ref="AM6:AU6"/>
    <mergeCell ref="BV6:CD6"/>
    <mergeCell ref="BN3:BU5"/>
    <mergeCell ref="AV3:BD5"/>
    <mergeCell ref="BE3:BM5"/>
    <mergeCell ref="M3:T5"/>
    <mergeCell ref="BN6:BU7"/>
    <mergeCell ref="D2:G3"/>
    <mergeCell ref="U7:AC7"/>
    <mergeCell ref="AD7:AL7"/>
    <mergeCell ref="BN8:BU8"/>
    <mergeCell ref="BV8:CD8"/>
    <mergeCell ref="M11:T11"/>
    <mergeCell ref="U11:AC11"/>
    <mergeCell ref="AD11:AL11"/>
    <mergeCell ref="AM11:AU11"/>
    <mergeCell ref="AV11:BD11"/>
    <mergeCell ref="BE11:BM11"/>
    <mergeCell ref="BN11:BU11"/>
    <mergeCell ref="BV11:CD11"/>
    <mergeCell ref="BN9:BU10"/>
    <mergeCell ref="BV9:CD10"/>
    <mergeCell ref="M9:T10"/>
    <mergeCell ref="U9:AC10"/>
    <mergeCell ref="AD9:AL10"/>
    <mergeCell ref="AM9:AU10"/>
    <mergeCell ref="AV9:BD10"/>
    <mergeCell ref="BE9:BM10"/>
    <mergeCell ref="M8:T8"/>
    <mergeCell ref="U8:AC8"/>
    <mergeCell ref="AD8:AL8"/>
    <mergeCell ref="AM8:AU8"/>
    <mergeCell ref="AV8:BD8"/>
    <mergeCell ref="BE8:BM8"/>
    <mergeCell ref="M24:T24"/>
    <mergeCell ref="U24:AC24"/>
    <mergeCell ref="AD24:AL24"/>
    <mergeCell ref="AM24:AU24"/>
    <mergeCell ref="AV24:BD24"/>
    <mergeCell ref="BE24:BM24"/>
    <mergeCell ref="BN24:BU24"/>
    <mergeCell ref="BV24:CD24"/>
    <mergeCell ref="M25:T25"/>
    <mergeCell ref="U25:AC25"/>
    <mergeCell ref="AD25:AL25"/>
    <mergeCell ref="AM25:AU25"/>
    <mergeCell ref="AV25:BD25"/>
    <mergeCell ref="BE25:BM25"/>
    <mergeCell ref="BN25:BU25"/>
    <mergeCell ref="BV25:CD25"/>
    <mergeCell ref="M43:T43"/>
    <mergeCell ref="U43:AC43"/>
    <mergeCell ref="AD43:AL43"/>
    <mergeCell ref="AM43:AU43"/>
    <mergeCell ref="AV43:BD43"/>
    <mergeCell ref="BE43:BM43"/>
    <mergeCell ref="BN43:BU43"/>
    <mergeCell ref="BV43:CD43"/>
    <mergeCell ref="AV37:BD38"/>
    <mergeCell ref="BE37:BM38"/>
    <mergeCell ref="M39:T40"/>
    <mergeCell ref="U39:AC40"/>
    <mergeCell ref="AD39:AL40"/>
    <mergeCell ref="AM39:AU40"/>
    <mergeCell ref="AV39:BD40"/>
    <mergeCell ref="BE39:BM40"/>
    <mergeCell ref="M41:T42"/>
    <mergeCell ref="U41:AC42"/>
    <mergeCell ref="AD41:AL42"/>
    <mergeCell ref="AM41:AU42"/>
    <mergeCell ref="AV41:BD42"/>
    <mergeCell ref="BE41:BM42"/>
    <mergeCell ref="M37:T38"/>
    <mergeCell ref="BN41:BU42"/>
    <mergeCell ref="M44:T44"/>
    <mergeCell ref="U44:AC44"/>
    <mergeCell ref="AD44:AL44"/>
    <mergeCell ref="AM44:AU44"/>
    <mergeCell ref="AV44:BD44"/>
    <mergeCell ref="BE44:BM44"/>
    <mergeCell ref="BN44:BU44"/>
    <mergeCell ref="BV44:CC44"/>
    <mergeCell ref="M45:T45"/>
    <mergeCell ref="U45:AC45"/>
    <mergeCell ref="AD45:AL45"/>
    <mergeCell ref="AM45:AU45"/>
    <mergeCell ref="AV45:BD45"/>
    <mergeCell ref="BE45:BM45"/>
    <mergeCell ref="BN45:BU45"/>
    <mergeCell ref="BV45:CD45"/>
    <mergeCell ref="M46:T46"/>
    <mergeCell ref="U46:AC46"/>
    <mergeCell ref="AD46:AL46"/>
    <mergeCell ref="AM46:AU46"/>
    <mergeCell ref="AV46:BD46"/>
    <mergeCell ref="BE46:BM46"/>
    <mergeCell ref="BN46:BU46"/>
    <mergeCell ref="M52:T52"/>
    <mergeCell ref="U52:AC52"/>
    <mergeCell ref="AD52:AL52"/>
    <mergeCell ref="AM52:AU52"/>
    <mergeCell ref="AV52:BD52"/>
    <mergeCell ref="BE52:BM52"/>
    <mergeCell ref="BN52:BU52"/>
    <mergeCell ref="M48:T49"/>
    <mergeCell ref="M50:T51"/>
    <mergeCell ref="U50:AC51"/>
    <mergeCell ref="AD50:AL51"/>
    <mergeCell ref="AM50:AU51"/>
    <mergeCell ref="AV50:BD51"/>
    <mergeCell ref="BE50:BM51"/>
    <mergeCell ref="BN50:BU51"/>
    <mergeCell ref="BV52:CD52"/>
    <mergeCell ref="M57:T57"/>
    <mergeCell ref="U57:AC57"/>
    <mergeCell ref="AD57:AL57"/>
    <mergeCell ref="AM57:AU57"/>
    <mergeCell ref="AV57:BD57"/>
    <mergeCell ref="BE57:BM57"/>
    <mergeCell ref="BN57:BU57"/>
    <mergeCell ref="BV57:CC57"/>
    <mergeCell ref="M58:T58"/>
    <mergeCell ref="U58:AC58"/>
    <mergeCell ref="AD58:AL58"/>
    <mergeCell ref="AM58:AU58"/>
    <mergeCell ref="AV58:BD58"/>
    <mergeCell ref="BE58:BM58"/>
    <mergeCell ref="BN58:BU58"/>
    <mergeCell ref="BV58:CD58"/>
    <mergeCell ref="M59:T59"/>
    <mergeCell ref="U59:AC59"/>
    <mergeCell ref="AD59:AL59"/>
    <mergeCell ref="AM59:AU59"/>
    <mergeCell ref="AV59:BD59"/>
    <mergeCell ref="BE59:BM59"/>
    <mergeCell ref="BN59:BU59"/>
    <mergeCell ref="BV59:CD59"/>
    <mergeCell ref="M60:T60"/>
    <mergeCell ref="U60:AC60"/>
    <mergeCell ref="AD60:AL60"/>
    <mergeCell ref="AM60:AU60"/>
    <mergeCell ref="AV60:BD60"/>
    <mergeCell ref="BE60:BM60"/>
    <mergeCell ref="BN60:BU60"/>
    <mergeCell ref="BV60:CD60"/>
    <mergeCell ref="M61:T61"/>
    <mergeCell ref="U61:AC61"/>
    <mergeCell ref="AD61:AL61"/>
    <mergeCell ref="AM61:AU61"/>
    <mergeCell ref="AV61:BD61"/>
    <mergeCell ref="BE61:BM61"/>
    <mergeCell ref="BN61:BU61"/>
    <mergeCell ref="BV61:CC61"/>
    <mergeCell ref="M62:T62"/>
    <mergeCell ref="U62:AC62"/>
    <mergeCell ref="AD62:AL62"/>
    <mergeCell ref="AM62:AU62"/>
    <mergeCell ref="AV62:BD62"/>
    <mergeCell ref="BE62:BM62"/>
    <mergeCell ref="BN62:BU62"/>
    <mergeCell ref="BV62:CD62"/>
    <mergeCell ref="M63:T63"/>
    <mergeCell ref="U63:AC63"/>
    <mergeCell ref="AD63:AL63"/>
    <mergeCell ref="AM63:AU63"/>
    <mergeCell ref="AV63:BD63"/>
    <mergeCell ref="BE63:BM63"/>
    <mergeCell ref="BN63:BU63"/>
    <mergeCell ref="BV63:CC63"/>
    <mergeCell ref="AM64:AU64"/>
    <mergeCell ref="AV64:BD64"/>
    <mergeCell ref="BE64:BM64"/>
    <mergeCell ref="BN64:BU64"/>
    <mergeCell ref="N65:T65"/>
    <mergeCell ref="V65:AC65"/>
    <mergeCell ref="AE65:AL65"/>
    <mergeCell ref="AN65:AU65"/>
    <mergeCell ref="AW65:BD65"/>
    <mergeCell ref="BF65:BM65"/>
    <mergeCell ref="AE66:AL66"/>
    <mergeCell ref="AN66:AU66"/>
    <mergeCell ref="AW66:BD66"/>
    <mergeCell ref="BF66:BM66"/>
    <mergeCell ref="D67:K67"/>
    <mergeCell ref="M67:T67"/>
    <mergeCell ref="U67:AC67"/>
    <mergeCell ref="AD67:AL67"/>
    <mergeCell ref="AM67:AU67"/>
    <mergeCell ref="AV67:BD67"/>
    <mergeCell ref="BE67:BM67"/>
    <mergeCell ref="U65:U66"/>
    <mergeCell ref="AD65:AD66"/>
    <mergeCell ref="AM65:AM66"/>
    <mergeCell ref="AV65:AV66"/>
    <mergeCell ref="BE65:BE66"/>
    <mergeCell ref="D66:K66"/>
    <mergeCell ref="D65:K65"/>
    <mergeCell ref="L65:L67"/>
    <mergeCell ref="A1:A67"/>
    <mergeCell ref="H2:H3"/>
    <mergeCell ref="I2:I3"/>
    <mergeCell ref="L9:L11"/>
    <mergeCell ref="L12:L15"/>
    <mergeCell ref="L16:L19"/>
    <mergeCell ref="L20:L23"/>
    <mergeCell ref="L24:L25"/>
    <mergeCell ref="L26:L29"/>
    <mergeCell ref="L30:L33"/>
    <mergeCell ref="L34:L36"/>
    <mergeCell ref="L37:L40"/>
    <mergeCell ref="L41:L43"/>
    <mergeCell ref="L44:L45"/>
    <mergeCell ref="L46:L49"/>
    <mergeCell ref="L50:L52"/>
    <mergeCell ref="L53:L56"/>
    <mergeCell ref="L57:L58"/>
    <mergeCell ref="L59:L60"/>
    <mergeCell ref="L61:L62"/>
    <mergeCell ref="E43:I43"/>
    <mergeCell ref="D7:K7"/>
    <mergeCell ref="C5:L5"/>
    <mergeCell ref="CE65:CE66"/>
    <mergeCell ref="BV50:CD51"/>
    <mergeCell ref="BV34:CD35"/>
    <mergeCell ref="U16:AC17"/>
    <mergeCell ref="AD16:AL17"/>
    <mergeCell ref="AM16:AU17"/>
    <mergeCell ref="AV16:BD17"/>
    <mergeCell ref="BE16:BM17"/>
    <mergeCell ref="BV12:CD13"/>
    <mergeCell ref="BN16:BU17"/>
    <mergeCell ref="BE22:BM23"/>
    <mergeCell ref="BV46:CD47"/>
    <mergeCell ref="U48:AC49"/>
    <mergeCell ref="AD48:AL49"/>
    <mergeCell ref="AM48:AU49"/>
    <mergeCell ref="AV48:BD49"/>
    <mergeCell ref="BE48:BM49"/>
    <mergeCell ref="BN48:BU49"/>
    <mergeCell ref="BV48:CD49"/>
    <mergeCell ref="BN32:BU33"/>
    <mergeCell ref="BV32:CD33"/>
    <mergeCell ref="U37:AC38"/>
    <mergeCell ref="AD37:AL38"/>
    <mergeCell ref="AM37:AU38"/>
    <mergeCell ref="M14:T15"/>
    <mergeCell ref="U14:AC15"/>
    <mergeCell ref="AD14:AL15"/>
    <mergeCell ref="AM14:AU15"/>
    <mergeCell ref="AV14:BD15"/>
    <mergeCell ref="BE14:BM15"/>
    <mergeCell ref="BN14:BU15"/>
    <mergeCell ref="BV14:CD15"/>
    <mergeCell ref="M12:T13"/>
    <mergeCell ref="U12:AC13"/>
    <mergeCell ref="AD12:AL13"/>
    <mergeCell ref="AM12:AU13"/>
    <mergeCell ref="AV12:BD13"/>
    <mergeCell ref="BE12:BM13"/>
    <mergeCell ref="BN12:BU13"/>
    <mergeCell ref="BE18:BM19"/>
    <mergeCell ref="BN18:BU19"/>
    <mergeCell ref="BV18:CD19"/>
    <mergeCell ref="M20:T21"/>
    <mergeCell ref="BN22:BU23"/>
    <mergeCell ref="U20:AC21"/>
    <mergeCell ref="AD20:AL21"/>
    <mergeCell ref="AM20:AU21"/>
    <mergeCell ref="AV20:BD21"/>
    <mergeCell ref="BE20:BM21"/>
    <mergeCell ref="BN20:BU21"/>
    <mergeCell ref="BV20:CD21"/>
    <mergeCell ref="BV22:CD23"/>
    <mergeCell ref="U22:AC23"/>
    <mergeCell ref="AD22:AL23"/>
    <mergeCell ref="AM22:AU23"/>
    <mergeCell ref="AV22:BD23"/>
    <mergeCell ref="M16:T17"/>
    <mergeCell ref="M28:T29"/>
    <mergeCell ref="U28:AC29"/>
    <mergeCell ref="AD28:AL29"/>
    <mergeCell ref="AM28:AU29"/>
    <mergeCell ref="AV28:BD29"/>
    <mergeCell ref="BE28:BM29"/>
    <mergeCell ref="BN28:BU29"/>
    <mergeCell ref="BV28:CD29"/>
    <mergeCell ref="M26:T27"/>
    <mergeCell ref="U26:AC27"/>
    <mergeCell ref="AD26:AL27"/>
    <mergeCell ref="AM26:AU27"/>
    <mergeCell ref="AV26:BD27"/>
    <mergeCell ref="BE26:BM27"/>
    <mergeCell ref="BN26:BU27"/>
    <mergeCell ref="BV26:CD27"/>
    <mergeCell ref="M22:T23"/>
    <mergeCell ref="BV16:CD17"/>
    <mergeCell ref="M18:T19"/>
    <mergeCell ref="U18:AC19"/>
    <mergeCell ref="AD18:AL19"/>
    <mergeCell ref="AM18:AU19"/>
    <mergeCell ref="AV18:BD19"/>
    <mergeCell ref="BE72:BM73"/>
    <mergeCell ref="BN65:BU66"/>
    <mergeCell ref="BV65:CC66"/>
    <mergeCell ref="BV53:CD54"/>
    <mergeCell ref="M55:T56"/>
    <mergeCell ref="U55:AC56"/>
    <mergeCell ref="AD55:AL56"/>
    <mergeCell ref="AM55:AU56"/>
    <mergeCell ref="AV55:BD56"/>
    <mergeCell ref="BE55:BM56"/>
    <mergeCell ref="BN55:BU56"/>
    <mergeCell ref="BV55:CD56"/>
    <mergeCell ref="M53:T54"/>
    <mergeCell ref="BN53:BU54"/>
    <mergeCell ref="U53:AC54"/>
    <mergeCell ref="AD53:AL54"/>
    <mergeCell ref="AM53:AU54"/>
    <mergeCell ref="AV53:BD54"/>
    <mergeCell ref="BE53:BM54"/>
    <mergeCell ref="BN67:BU67"/>
    <mergeCell ref="BV67:CC67"/>
    <mergeCell ref="M65:M66"/>
    <mergeCell ref="N66:T66"/>
    <mergeCell ref="V66:AC66"/>
    <mergeCell ref="M30:T31"/>
    <mergeCell ref="U30:AC31"/>
    <mergeCell ref="AD30:AL31"/>
    <mergeCell ref="AM30:AU31"/>
    <mergeCell ref="AV30:BD31"/>
    <mergeCell ref="BE30:BM31"/>
    <mergeCell ref="BN30:BU31"/>
    <mergeCell ref="BV30:CD31"/>
    <mergeCell ref="M32:T33"/>
    <mergeCell ref="U32:AC33"/>
    <mergeCell ref="AD32:AL33"/>
    <mergeCell ref="AM32:AU33"/>
    <mergeCell ref="AV32:BD33"/>
    <mergeCell ref="BE32:BM33"/>
    <mergeCell ref="BV64:CD64"/>
    <mergeCell ref="BV41:CD42"/>
    <mergeCell ref="BN37:BU38"/>
    <mergeCell ref="BV37:CD38"/>
    <mergeCell ref="BN39:BU40"/>
    <mergeCell ref="BV39:CD40"/>
    <mergeCell ref="BN34:BU35"/>
    <mergeCell ref="M34:T35"/>
    <mergeCell ref="BV36:CD36"/>
    <mergeCell ref="U34:AC34"/>
    <mergeCell ref="AD34:AL34"/>
    <mergeCell ref="M36:T36"/>
    <mergeCell ref="U36:AC36"/>
    <mergeCell ref="AD36:AL36"/>
    <mergeCell ref="AM36:AU36"/>
    <mergeCell ref="AV36:BD36"/>
    <mergeCell ref="BE36:BM36"/>
    <mergeCell ref="BN36:BU36"/>
    <mergeCell ref="AM34:AU35"/>
    <mergeCell ref="AV34:BD35"/>
    <mergeCell ref="BE34:BM35"/>
    <mergeCell ref="M64:T64"/>
    <mergeCell ref="U64:AC64"/>
    <mergeCell ref="AD64:AL64"/>
  </mergeCells>
  <printOptions horizontalCentered="1" verticalCentered="1"/>
  <pageMargins left="0" right="0" top="0.05" bottom="0.05" header="0.51180555555555596" footer="0.51180555555555596"/>
  <pageSetup paperSize="9" scale="59" firstPageNumber="0" orientation="landscape" useFirstPageNumber="1" verticalDpi="30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sheetPr>
  <dimension ref="A1:AO76"/>
  <sheetViews>
    <sheetView showGridLines="0" view="pageBreakPreview" topLeftCell="I24" zoomScaleNormal="100" workbookViewId="0">
      <selection activeCell="AD53" sqref="AD53:AG54"/>
    </sheetView>
  </sheetViews>
  <sheetFormatPr defaultColWidth="9.109375" defaultRowHeight="16.5" customHeight="1"/>
  <cols>
    <col min="1" max="1" width="1.109375" style="1234" customWidth="1"/>
    <col min="2" max="2" width="0.6640625" style="1144" customWidth="1"/>
    <col min="3" max="4" width="4.33203125" style="1144" customWidth="1"/>
    <col min="5" max="5" width="9.6640625" style="1144" customWidth="1"/>
    <col min="6" max="6" width="6.33203125" style="1144" customWidth="1"/>
    <col min="7" max="7" width="5" style="1144" customWidth="1"/>
    <col min="8" max="8" width="5.6640625" style="1144" customWidth="1"/>
    <col min="9" max="9" width="10.109375" style="1144" customWidth="1"/>
    <col min="10" max="10" width="4.44140625" style="1235" customWidth="1"/>
    <col min="11" max="11" width="5.6640625" style="1144" customWidth="1"/>
    <col min="12" max="12" width="4.6640625" style="1144" customWidth="1"/>
    <col min="13" max="13" width="5.6640625" style="1144" customWidth="1"/>
    <col min="14" max="14" width="4.5546875" style="1144" customWidth="1"/>
    <col min="15" max="16" width="5.6640625" style="1144" customWidth="1"/>
    <col min="17" max="18" width="4.44140625" style="1144" customWidth="1"/>
    <col min="19" max="21" width="5.6640625" style="1144" customWidth="1"/>
    <col min="22" max="22" width="3.33203125" style="1144" customWidth="1"/>
    <col min="23" max="29" width="4.33203125" style="1144" customWidth="1"/>
    <col min="30" max="37" width="6.44140625" style="1144" customWidth="1"/>
    <col min="38" max="38" width="5.6640625" style="1144" customWidth="1"/>
    <col min="39" max="39" width="7.109375" style="1144" customWidth="1"/>
    <col min="40" max="40" width="6.5546875" style="1144" customWidth="1"/>
    <col min="41" max="41" width="3.33203125" style="1144" customWidth="1"/>
    <col min="42" max="16384" width="9.109375" style="1144"/>
  </cols>
  <sheetData>
    <row r="1" spans="1:41" ht="14.25" customHeight="1">
      <c r="A1" s="1236"/>
      <c r="B1" s="1237"/>
      <c r="C1" s="1238"/>
      <c r="D1" s="1239"/>
      <c r="E1" s="1240"/>
      <c r="F1" s="1241"/>
      <c r="G1" s="1241"/>
      <c r="H1" s="1186"/>
      <c r="I1" s="1241"/>
      <c r="J1" s="1241"/>
      <c r="K1" s="1186"/>
      <c r="L1" s="1303"/>
      <c r="M1" s="1303"/>
      <c r="N1" s="1303"/>
      <c r="O1" s="1303"/>
      <c r="P1" s="1303"/>
      <c r="Q1" s="1303"/>
      <c r="R1" s="1303"/>
      <c r="S1" s="1303"/>
      <c r="T1" s="1303"/>
      <c r="U1" s="1303"/>
      <c r="V1" s="1303"/>
      <c r="W1" s="1303"/>
      <c r="X1" s="1303"/>
      <c r="Y1" s="1303"/>
      <c r="Z1" s="1303"/>
      <c r="AA1" s="1303"/>
      <c r="AB1" s="1303"/>
      <c r="AC1" s="1303"/>
      <c r="AD1" s="1303"/>
      <c r="AE1" s="1303"/>
      <c r="AF1" s="1303"/>
      <c r="AG1" s="1303"/>
      <c r="AH1" s="1303"/>
      <c r="AI1" s="1303"/>
      <c r="AJ1" s="1303"/>
      <c r="AK1" s="1303"/>
      <c r="AL1" s="1303"/>
      <c r="AM1" s="1303"/>
      <c r="AN1" s="1303"/>
      <c r="AO1" s="1303"/>
    </row>
    <row r="2" spans="1:41" ht="24" customHeight="1">
      <c r="A2" s="1236"/>
      <c r="B2" s="1242"/>
      <c r="C2" s="1243"/>
      <c r="D2" s="1244"/>
      <c r="E2" s="1245"/>
      <c r="F2" s="1246" t="s">
        <v>465</v>
      </c>
      <c r="G2" s="1247"/>
      <c r="H2" s="1248"/>
      <c r="I2" s="1247"/>
      <c r="J2" s="1247"/>
      <c r="L2"/>
      <c r="M2"/>
      <c r="N2"/>
      <c r="O2"/>
      <c r="P2"/>
      <c r="Q2"/>
      <c r="R2"/>
      <c r="S2"/>
      <c r="T2"/>
      <c r="U2"/>
      <c r="V2"/>
      <c r="W2"/>
      <c r="X2"/>
      <c r="Y2"/>
      <c r="Z2"/>
      <c r="AA2"/>
      <c r="AB2"/>
      <c r="AC2"/>
      <c r="AD2"/>
      <c r="AE2"/>
      <c r="AF2"/>
      <c r="AG2"/>
      <c r="AH2"/>
      <c r="AI2"/>
      <c r="AJ2"/>
      <c r="AK2"/>
      <c r="AL2"/>
      <c r="AM2"/>
      <c r="AN2"/>
      <c r="AO2"/>
    </row>
    <row r="3" spans="1:41" ht="14.25" customHeight="1">
      <c r="A3" s="1249"/>
      <c r="B3" s="1250"/>
      <c r="C3" s="1251"/>
      <c r="D3" s="1252"/>
      <c r="E3" s="1253"/>
      <c r="F3" s="1254"/>
      <c r="G3" s="1254"/>
      <c r="H3" s="1254"/>
      <c r="I3" s="1254"/>
      <c r="J3" s="1254"/>
      <c r="K3" s="1304"/>
      <c r="L3" s="1304"/>
      <c r="M3" s="1304"/>
      <c r="N3" s="1304"/>
      <c r="O3" s="1304"/>
      <c r="P3" s="1304"/>
      <c r="Q3" s="1304"/>
      <c r="R3" s="1304"/>
      <c r="S3" s="1304"/>
      <c r="T3" s="1304"/>
      <c r="U3" s="1304"/>
      <c r="V3" s="1304"/>
      <c r="W3" s="1304"/>
      <c r="X3" s="1304"/>
      <c r="Y3" s="1304"/>
      <c r="Z3" s="1304"/>
      <c r="AA3" s="1304"/>
      <c r="AB3" s="1304"/>
      <c r="AC3" s="1304"/>
      <c r="AD3" s="1304"/>
      <c r="AE3" s="1304"/>
      <c r="AF3" s="1304"/>
      <c r="AG3" s="1304"/>
      <c r="AH3" s="1304"/>
      <c r="AI3" s="1304"/>
      <c r="AJ3" s="1304"/>
      <c r="AK3" s="1304"/>
      <c r="AL3" s="1304"/>
      <c r="AM3" s="1304"/>
      <c r="AN3" s="1304"/>
      <c r="AO3" s="1304"/>
    </row>
    <row r="4" spans="1:41" ht="12" customHeight="1">
      <c r="A4" s="1236"/>
      <c r="B4" s="1154"/>
      <c r="C4" s="1155"/>
      <c r="D4" s="1156"/>
      <c r="E4" s="1157"/>
      <c r="F4" s="1255"/>
      <c r="G4" s="1255"/>
      <c r="H4" s="1255"/>
      <c r="I4" s="1255"/>
      <c r="J4" s="1305"/>
      <c r="K4" s="2985" t="s">
        <v>466</v>
      </c>
      <c r="L4" s="2986"/>
      <c r="M4" s="2986"/>
      <c r="N4" s="2986"/>
      <c r="O4" s="2986"/>
      <c r="P4" s="2986"/>
      <c r="Q4" s="2986"/>
      <c r="R4" s="2986"/>
      <c r="S4" s="2986"/>
      <c r="T4" s="2986"/>
      <c r="U4" s="2986"/>
      <c r="V4" s="2987"/>
      <c r="W4" s="3035" t="s">
        <v>467</v>
      </c>
      <c r="X4" s="3036"/>
      <c r="Y4" s="3036"/>
      <c r="Z4" s="3036"/>
      <c r="AA4" s="3036"/>
      <c r="AB4" s="3036"/>
      <c r="AC4" s="3037"/>
      <c r="AD4" s="3008" t="s">
        <v>468</v>
      </c>
      <c r="AE4" s="2986"/>
      <c r="AF4" s="2986"/>
      <c r="AG4" s="2986"/>
      <c r="AH4" s="2986"/>
      <c r="AI4" s="2986"/>
      <c r="AJ4" s="2986"/>
      <c r="AK4" s="2986"/>
      <c r="AL4" s="2986"/>
      <c r="AM4" s="2986"/>
      <c r="AN4" s="2986"/>
      <c r="AO4" s="2986"/>
    </row>
    <row r="5" spans="1:41" ht="12" customHeight="1">
      <c r="A5" s="1236"/>
      <c r="B5" s="1256"/>
      <c r="E5" s="9"/>
      <c r="F5" s="9"/>
      <c r="G5" s="1257"/>
      <c r="H5" s="1257"/>
      <c r="I5" s="1306"/>
      <c r="J5" s="1307"/>
      <c r="K5" s="2988" t="s">
        <v>469</v>
      </c>
      <c r="L5" s="2989"/>
      <c r="M5" s="2989"/>
      <c r="N5" s="2989"/>
      <c r="O5" s="2989"/>
      <c r="P5" s="2989"/>
      <c r="Q5" s="2989"/>
      <c r="R5" s="2989"/>
      <c r="S5" s="2989"/>
      <c r="T5" s="2989"/>
      <c r="U5" s="2989"/>
      <c r="V5" s="2990"/>
      <c r="W5" s="3038"/>
      <c r="X5" s="3039"/>
      <c r="Y5" s="3039"/>
      <c r="Z5" s="3039"/>
      <c r="AA5" s="3039"/>
      <c r="AB5" s="3039"/>
      <c r="AC5" s="3040"/>
      <c r="AD5" s="3009"/>
      <c r="AE5" s="2989"/>
      <c r="AF5" s="2989"/>
      <c r="AG5" s="2989"/>
      <c r="AH5" s="2989"/>
      <c r="AI5" s="2989"/>
      <c r="AJ5" s="2989"/>
      <c r="AK5" s="2989"/>
      <c r="AL5" s="2989"/>
      <c r="AM5" s="2989"/>
      <c r="AN5" s="2989"/>
      <c r="AO5" s="2989"/>
    </row>
    <row r="6" spans="1:41" ht="12" customHeight="1">
      <c r="A6" s="1236"/>
      <c r="B6" s="1256"/>
      <c r="E6" s="1200"/>
      <c r="F6" s="1200"/>
      <c r="G6" s="1200"/>
      <c r="H6" s="1200"/>
      <c r="I6" s="1200"/>
      <c r="J6" s="1307"/>
      <c r="K6" s="2991" t="s">
        <v>470</v>
      </c>
      <c r="L6" s="2992"/>
      <c r="M6" s="2992"/>
      <c r="N6" s="2992"/>
      <c r="O6" s="2992"/>
      <c r="P6" s="2992"/>
      <c r="Q6" s="2992"/>
      <c r="R6" s="2992"/>
      <c r="S6" s="2992"/>
      <c r="T6" s="2992"/>
      <c r="U6" s="2992"/>
      <c r="V6" s="2993"/>
      <c r="W6" s="3038"/>
      <c r="X6" s="3039"/>
      <c r="Y6" s="3039"/>
      <c r="Z6" s="3039"/>
      <c r="AA6" s="3039"/>
      <c r="AB6" s="3039"/>
      <c r="AC6" s="3040"/>
      <c r="AD6" s="3009"/>
      <c r="AE6" s="2989"/>
      <c r="AF6" s="2989"/>
      <c r="AG6" s="2989"/>
      <c r="AH6" s="2989"/>
      <c r="AI6" s="2989"/>
      <c r="AJ6" s="2989"/>
      <c r="AK6" s="2989"/>
      <c r="AL6" s="2989"/>
      <c r="AM6" s="2989"/>
      <c r="AN6" s="2989"/>
      <c r="AO6" s="2989"/>
    </row>
    <row r="7" spans="1:41" ht="12" customHeight="1">
      <c r="A7" s="1236"/>
      <c r="B7" s="1256"/>
      <c r="C7" s="1258"/>
      <c r="J7" s="1309"/>
      <c r="K7" s="2994" t="s">
        <v>471</v>
      </c>
      <c r="L7" s="2995"/>
      <c r="M7" s="2995"/>
      <c r="N7" s="2995"/>
      <c r="O7" s="2995"/>
      <c r="P7" s="2995"/>
      <c r="Q7" s="2995"/>
      <c r="R7" s="2995"/>
      <c r="S7" s="2995"/>
      <c r="T7" s="2995"/>
      <c r="U7" s="2995"/>
      <c r="V7" s="2996"/>
      <c r="W7" s="3038"/>
      <c r="X7" s="3039"/>
      <c r="Y7" s="3039"/>
      <c r="Z7" s="3039"/>
      <c r="AA7" s="3039"/>
      <c r="AB7" s="3039"/>
      <c r="AC7" s="3040"/>
      <c r="AD7" s="3030" t="s">
        <v>472</v>
      </c>
      <c r="AE7" s="3031"/>
      <c r="AF7" s="3031"/>
      <c r="AG7" s="3031"/>
      <c r="AH7" s="3031"/>
      <c r="AI7" s="3031"/>
      <c r="AJ7" s="3031"/>
      <c r="AK7" s="3031"/>
      <c r="AL7" s="3031"/>
      <c r="AM7" s="3031"/>
      <c r="AN7" s="3031"/>
      <c r="AO7" s="3031"/>
    </row>
    <row r="8" spans="1:41" ht="12" customHeight="1">
      <c r="A8" s="1236"/>
      <c r="B8" s="1256"/>
      <c r="C8" s="1258"/>
      <c r="D8" s="3004" t="s">
        <v>473</v>
      </c>
      <c r="E8" s="3004"/>
      <c r="F8" s="3004"/>
      <c r="G8" s="3004"/>
      <c r="H8" s="3004"/>
      <c r="I8" s="3004"/>
      <c r="J8" s="1310"/>
      <c r="K8" s="3041" t="s">
        <v>474</v>
      </c>
      <c r="L8" s="3042"/>
      <c r="M8" s="3042"/>
      <c r="N8" s="3043"/>
      <c r="O8" s="3041" t="s">
        <v>475</v>
      </c>
      <c r="P8" s="3042"/>
      <c r="Q8" s="3042"/>
      <c r="R8" s="3043"/>
      <c r="S8" s="1308"/>
      <c r="T8" s="1308"/>
      <c r="U8" s="1308"/>
      <c r="V8" s="1323"/>
      <c r="W8" s="3038"/>
      <c r="X8" s="3039"/>
      <c r="Y8" s="3039"/>
      <c r="Z8" s="3039"/>
      <c r="AA8" s="3039"/>
      <c r="AB8" s="3039"/>
      <c r="AC8" s="3040"/>
      <c r="AD8" s="3032"/>
      <c r="AE8" s="3031"/>
      <c r="AF8" s="3031"/>
      <c r="AG8" s="3031"/>
      <c r="AH8" s="3031"/>
      <c r="AI8" s="3031"/>
      <c r="AJ8" s="3031"/>
      <c r="AK8" s="3031"/>
      <c r="AL8" s="3031"/>
      <c r="AM8" s="3031"/>
      <c r="AN8" s="3031"/>
      <c r="AO8" s="3031"/>
    </row>
    <row r="9" spans="1:41" ht="12" customHeight="1">
      <c r="A9" s="1236"/>
      <c r="B9" s="1256"/>
      <c r="C9" s="1258"/>
      <c r="D9" s="1201" t="s">
        <v>476</v>
      </c>
      <c r="E9" s="1201"/>
      <c r="F9" s="1201"/>
      <c r="G9" s="1201"/>
      <c r="H9" s="1201"/>
      <c r="I9" s="1201"/>
      <c r="J9" s="1310"/>
      <c r="K9" s="2988"/>
      <c r="L9" s="2989"/>
      <c r="M9" s="2989"/>
      <c r="N9" s="2990"/>
      <c r="O9" s="2988"/>
      <c r="P9" s="2989"/>
      <c r="Q9" s="2989"/>
      <c r="R9" s="2990"/>
      <c r="S9" s="1308"/>
      <c r="T9" s="1308"/>
      <c r="U9" s="1308"/>
      <c r="V9" s="1323"/>
      <c r="W9" s="3010" t="s">
        <v>477</v>
      </c>
      <c r="X9" s="3011"/>
      <c r="Y9" s="3011"/>
      <c r="Z9" s="3011"/>
      <c r="AA9" s="3011"/>
      <c r="AB9" s="3011"/>
      <c r="AC9" s="3026"/>
      <c r="AD9" s="3033"/>
      <c r="AE9" s="3034"/>
      <c r="AF9" s="3034"/>
      <c r="AG9" s="3034"/>
      <c r="AH9" s="3034"/>
      <c r="AI9" s="3034"/>
      <c r="AJ9" s="3034"/>
      <c r="AK9" s="3034"/>
      <c r="AL9" s="3034"/>
      <c r="AM9" s="3034"/>
      <c r="AN9" s="3034"/>
      <c r="AO9" s="3034"/>
    </row>
    <row r="10" spans="1:41" ht="13.5" customHeight="1">
      <c r="A10" s="1236"/>
      <c r="B10" s="1256"/>
      <c r="C10" s="1259"/>
      <c r="J10" s="1311"/>
      <c r="K10" s="3010" t="s">
        <v>478</v>
      </c>
      <c r="L10" s="3011"/>
      <c r="M10" s="3011"/>
      <c r="N10" s="3012"/>
      <c r="O10" s="2988"/>
      <c r="P10" s="2989"/>
      <c r="Q10" s="2989"/>
      <c r="R10" s="2990"/>
      <c r="S10" s="3005" t="s">
        <v>459</v>
      </c>
      <c r="T10" s="3006"/>
      <c r="U10" s="3006"/>
      <c r="V10" s="3007"/>
      <c r="W10" s="3010"/>
      <c r="X10" s="3011"/>
      <c r="Y10" s="3011"/>
      <c r="Z10" s="3011"/>
      <c r="AA10" s="3011"/>
      <c r="AB10" s="3011"/>
      <c r="AC10" s="3026"/>
      <c r="AD10" s="2988" t="s">
        <v>479</v>
      </c>
      <c r="AE10" s="2989"/>
      <c r="AF10" s="2989"/>
      <c r="AG10" s="2990"/>
      <c r="AH10" s="2988" t="s">
        <v>475</v>
      </c>
      <c r="AI10" s="2989"/>
      <c r="AJ10" s="2989"/>
      <c r="AK10" s="2990"/>
      <c r="AL10" s="2988" t="s">
        <v>459</v>
      </c>
      <c r="AM10" s="2989"/>
      <c r="AN10" s="2989"/>
      <c r="AO10" s="2990"/>
    </row>
    <row r="11" spans="1:41" ht="12" customHeight="1">
      <c r="A11" s="1236"/>
      <c r="B11" s="1256"/>
      <c r="C11" s="1260"/>
      <c r="E11" s="1200"/>
      <c r="F11" s="1200"/>
      <c r="G11" s="1200"/>
      <c r="H11" s="1200"/>
      <c r="I11" s="1200"/>
      <c r="J11" s="1255"/>
      <c r="K11" s="3010"/>
      <c r="L11" s="3011"/>
      <c r="M11" s="3011"/>
      <c r="N11" s="3012"/>
      <c r="O11" s="3010" t="s">
        <v>480</v>
      </c>
      <c r="P11" s="3011"/>
      <c r="Q11" s="3011"/>
      <c r="R11" s="3012"/>
      <c r="S11" s="3013" t="s">
        <v>463</v>
      </c>
      <c r="T11" s="3014"/>
      <c r="U11" s="3014"/>
      <c r="V11" s="3015"/>
      <c r="W11" s="3010"/>
      <c r="X11" s="3011"/>
      <c r="Y11" s="3011"/>
      <c r="Z11" s="3011"/>
      <c r="AA11" s="3011"/>
      <c r="AB11" s="3011"/>
      <c r="AC11" s="3026"/>
      <c r="AD11" s="3010" t="s">
        <v>481</v>
      </c>
      <c r="AE11" s="3011"/>
      <c r="AF11" s="3011"/>
      <c r="AG11" s="3012"/>
      <c r="AH11" s="3010" t="s">
        <v>482</v>
      </c>
      <c r="AI11" s="3011"/>
      <c r="AJ11" s="3011"/>
      <c r="AK11" s="3012"/>
      <c r="AL11" s="3010" t="s">
        <v>463</v>
      </c>
      <c r="AM11" s="3011"/>
      <c r="AN11" s="3011"/>
      <c r="AO11" s="3012"/>
    </row>
    <row r="12" spans="1:41" ht="12" customHeight="1">
      <c r="A12" s="1236"/>
      <c r="B12" s="1256"/>
      <c r="E12" s="1261"/>
      <c r="F12" s="1261"/>
      <c r="G12" s="1261"/>
      <c r="H12" s="1261"/>
      <c r="I12" s="1261"/>
      <c r="J12" s="1255"/>
      <c r="K12" s="1312"/>
      <c r="L12" s="1313"/>
      <c r="M12" s="1313"/>
      <c r="N12" s="1314"/>
      <c r="O12" s="1315"/>
      <c r="P12" s="1316"/>
      <c r="Q12" s="1316"/>
      <c r="R12" s="1324"/>
      <c r="S12" s="1325"/>
      <c r="T12" s="1326"/>
      <c r="U12" s="1326"/>
      <c r="V12" s="1327"/>
      <c r="W12" s="3027"/>
      <c r="X12" s="3028"/>
      <c r="Y12" s="3028"/>
      <c r="Z12" s="3028"/>
      <c r="AA12" s="3028"/>
      <c r="AB12" s="3028"/>
      <c r="AC12" s="3029"/>
      <c r="AD12" s="3023"/>
      <c r="AE12" s="3024"/>
      <c r="AF12" s="3024"/>
      <c r="AG12" s="3025"/>
      <c r="AH12" s="3023"/>
      <c r="AI12" s="3024"/>
      <c r="AJ12" s="3024"/>
      <c r="AK12" s="3025"/>
      <c r="AL12" s="3023"/>
      <c r="AM12" s="3024"/>
      <c r="AN12" s="3024"/>
      <c r="AO12" s="3025"/>
    </row>
    <row r="13" spans="1:41" ht="15" customHeight="1">
      <c r="A13" s="1236"/>
      <c r="B13" s="1262"/>
      <c r="C13" s="1263"/>
      <c r="D13" s="1264"/>
      <c r="E13" s="1263"/>
      <c r="F13" s="1263"/>
      <c r="G13" s="1263"/>
      <c r="H13" s="1263"/>
      <c r="I13" s="1263"/>
      <c r="J13" s="1255"/>
      <c r="K13" s="3016" t="s">
        <v>483</v>
      </c>
      <c r="L13" s="3017"/>
      <c r="M13" s="3017"/>
      <c r="N13" s="3017"/>
      <c r="O13" s="3016" t="s">
        <v>484</v>
      </c>
      <c r="P13" s="3017"/>
      <c r="Q13" s="3017"/>
      <c r="R13" s="3017"/>
      <c r="S13" s="3018" t="s">
        <v>485</v>
      </c>
      <c r="T13" s="3019"/>
      <c r="U13" s="3019"/>
      <c r="V13" s="3019"/>
      <c r="W13" s="3020" t="s">
        <v>486</v>
      </c>
      <c r="X13" s="3021"/>
      <c r="Y13" s="3021"/>
      <c r="Z13" s="3021"/>
      <c r="AA13" s="3021"/>
      <c r="AB13" s="3021"/>
      <c r="AC13" s="3022"/>
      <c r="AD13" s="3016" t="s">
        <v>487</v>
      </c>
      <c r="AE13" s="3017"/>
      <c r="AF13" s="3017"/>
      <c r="AG13" s="3017"/>
      <c r="AH13" s="3018" t="s">
        <v>488</v>
      </c>
      <c r="AI13" s="3019"/>
      <c r="AJ13" s="3019"/>
      <c r="AK13" s="3019"/>
      <c r="AL13" s="3018" t="s">
        <v>489</v>
      </c>
      <c r="AM13" s="3019"/>
      <c r="AN13" s="3019"/>
      <c r="AO13" s="3019"/>
    </row>
    <row r="14" spans="1:41" ht="13.5" customHeight="1">
      <c r="A14" s="1236"/>
      <c r="B14" s="1265"/>
      <c r="C14" s="1266">
        <v>5.0999999999999996</v>
      </c>
      <c r="D14" s="1267" t="s">
        <v>490</v>
      </c>
      <c r="E14" s="1268"/>
      <c r="F14" s="1268"/>
      <c r="G14" s="1268"/>
      <c r="H14" s="1268"/>
      <c r="I14" s="1268"/>
      <c r="J14" s="2940" t="s">
        <v>304</v>
      </c>
      <c r="K14" s="2842"/>
      <c r="L14" s="2843"/>
      <c r="M14" s="2843"/>
      <c r="N14" s="2844"/>
      <c r="O14" s="2848"/>
      <c r="P14" s="2843"/>
      <c r="Q14" s="2843"/>
      <c r="R14" s="2844"/>
      <c r="S14" s="2848"/>
      <c r="T14" s="2843"/>
      <c r="U14" s="2843"/>
      <c r="V14" s="2844"/>
      <c r="W14" s="2896"/>
      <c r="X14" s="2897"/>
      <c r="Y14" s="2897"/>
      <c r="Z14" s="2897"/>
      <c r="AA14" s="2897"/>
      <c r="AB14" s="2897"/>
      <c r="AC14" s="2898"/>
      <c r="AD14" s="2806"/>
      <c r="AE14" s="2806"/>
      <c r="AF14" s="2806"/>
      <c r="AG14" s="2806"/>
      <c r="AH14" s="2809"/>
      <c r="AI14" s="2810"/>
      <c r="AJ14" s="2810"/>
      <c r="AK14" s="2810"/>
      <c r="AL14" s="2815"/>
      <c r="AM14" s="2806"/>
      <c r="AN14" s="2806"/>
      <c r="AO14" s="2806"/>
    </row>
    <row r="15" spans="1:41" s="1233" customFormat="1" ht="9.75" customHeight="1">
      <c r="A15" s="1236"/>
      <c r="B15" s="1265"/>
      <c r="C15" s="1269"/>
      <c r="D15" s="1270" t="s">
        <v>491</v>
      </c>
      <c r="E15" s="1271"/>
      <c r="F15" s="1271"/>
      <c r="G15" s="1271"/>
      <c r="H15" s="1271"/>
      <c r="I15" s="1271"/>
      <c r="J15" s="2941"/>
      <c r="K15" s="2845"/>
      <c r="L15" s="2846"/>
      <c r="M15" s="2846"/>
      <c r="N15" s="2847"/>
      <c r="O15" s="2849"/>
      <c r="P15" s="2846"/>
      <c r="Q15" s="2846"/>
      <c r="R15" s="2847"/>
      <c r="S15" s="2849"/>
      <c r="T15" s="2846"/>
      <c r="U15" s="2846"/>
      <c r="V15" s="2847"/>
      <c r="W15" s="2899"/>
      <c r="X15" s="2807"/>
      <c r="Y15" s="2807"/>
      <c r="Z15" s="2807"/>
      <c r="AA15" s="2807"/>
      <c r="AB15" s="2807"/>
      <c r="AC15" s="2900"/>
      <c r="AD15" s="2807"/>
      <c r="AE15" s="2807"/>
      <c r="AF15" s="2807"/>
      <c r="AG15" s="2807"/>
      <c r="AH15" s="2811"/>
      <c r="AI15" s="2812"/>
      <c r="AJ15" s="2812"/>
      <c r="AK15" s="2812"/>
      <c r="AL15" s="2816"/>
      <c r="AM15" s="2807"/>
      <c r="AN15" s="2807"/>
      <c r="AO15" s="2807"/>
    </row>
    <row r="16" spans="1:41" ht="10.5" customHeight="1">
      <c r="A16" s="1236"/>
      <c r="B16" s="1272"/>
      <c r="C16" s="1273"/>
      <c r="D16" s="1274" t="s">
        <v>492</v>
      </c>
      <c r="E16" s="1273"/>
      <c r="F16" s="1273"/>
      <c r="G16" s="1273"/>
      <c r="H16" s="1273"/>
      <c r="I16" s="1273"/>
      <c r="J16" s="2942"/>
      <c r="K16" s="2850"/>
      <c r="L16" s="2776"/>
      <c r="M16" s="2776"/>
      <c r="N16" s="2777"/>
      <c r="O16" s="2775">
        <v>0</v>
      </c>
      <c r="P16" s="2776"/>
      <c r="Q16" s="2776"/>
      <c r="R16" s="2777"/>
      <c r="S16" s="2751">
        <f>SUM(K16,O16)</f>
        <v>0</v>
      </c>
      <c r="T16" s="2752"/>
      <c r="U16" s="2752"/>
      <c r="V16" s="2753"/>
      <c r="W16" s="2899"/>
      <c r="X16" s="2807"/>
      <c r="Y16" s="2807"/>
      <c r="Z16" s="2807"/>
      <c r="AA16" s="2807"/>
      <c r="AB16" s="2807"/>
      <c r="AC16" s="2900"/>
      <c r="AD16" s="2807"/>
      <c r="AE16" s="2807"/>
      <c r="AF16" s="2807"/>
      <c r="AG16" s="2807"/>
      <c r="AH16" s="2811"/>
      <c r="AI16" s="2812"/>
      <c r="AJ16" s="2812"/>
      <c r="AK16" s="2812"/>
      <c r="AL16" s="2816"/>
      <c r="AM16" s="2807"/>
      <c r="AN16" s="2807"/>
      <c r="AO16" s="2807"/>
    </row>
    <row r="17" spans="1:41" ht="9.75" customHeight="1">
      <c r="A17" s="1236"/>
      <c r="B17" s="1272"/>
      <c r="C17" s="1273"/>
      <c r="D17" s="2961"/>
      <c r="E17" s="2962"/>
      <c r="F17" s="2962"/>
      <c r="G17" s="2962"/>
      <c r="H17" s="2962"/>
      <c r="I17" s="2962"/>
      <c r="J17" s="2942"/>
      <c r="K17" s="2851"/>
      <c r="L17" s="2779"/>
      <c r="M17" s="2779"/>
      <c r="N17" s="2780"/>
      <c r="O17" s="2778"/>
      <c r="P17" s="2779"/>
      <c r="Q17" s="2779"/>
      <c r="R17" s="2780"/>
      <c r="S17" s="2754"/>
      <c r="T17" s="2755"/>
      <c r="U17" s="2755"/>
      <c r="V17" s="2756"/>
      <c r="W17" s="2899"/>
      <c r="X17" s="2807"/>
      <c r="Y17" s="2807"/>
      <c r="Z17" s="2807"/>
      <c r="AA17" s="2807"/>
      <c r="AB17" s="2807"/>
      <c r="AC17" s="2900"/>
      <c r="AD17" s="2807"/>
      <c r="AE17" s="2807"/>
      <c r="AF17" s="2807"/>
      <c r="AG17" s="2807"/>
      <c r="AH17" s="2811"/>
      <c r="AI17" s="2812"/>
      <c r="AJ17" s="2812"/>
      <c r="AK17" s="2812"/>
      <c r="AL17" s="2816"/>
      <c r="AM17" s="2807"/>
      <c r="AN17" s="2807"/>
      <c r="AO17" s="2807"/>
    </row>
    <row r="18" spans="1:41" ht="13.5" customHeight="1">
      <c r="A18" s="1236"/>
      <c r="B18" s="1272"/>
      <c r="C18" s="1266">
        <v>5.2</v>
      </c>
      <c r="D18" s="1275" t="s">
        <v>493</v>
      </c>
      <c r="E18" s="1276"/>
      <c r="F18" s="1276"/>
      <c r="G18" s="1276"/>
      <c r="H18" s="1276"/>
      <c r="I18" s="1276"/>
      <c r="J18" s="2943" t="s">
        <v>306</v>
      </c>
      <c r="K18" s="2833"/>
      <c r="L18" s="2834"/>
      <c r="M18" s="2834"/>
      <c r="N18" s="2835"/>
      <c r="O18" s="2836"/>
      <c r="P18" s="2837"/>
      <c r="Q18" s="2837"/>
      <c r="R18" s="2838"/>
      <c r="S18" s="2733"/>
      <c r="T18" s="2734"/>
      <c r="U18" s="2734"/>
      <c r="V18" s="2735"/>
      <c r="W18" s="2899"/>
      <c r="X18" s="2807"/>
      <c r="Y18" s="2807"/>
      <c r="Z18" s="2807"/>
      <c r="AA18" s="2807"/>
      <c r="AB18" s="2807"/>
      <c r="AC18" s="2900"/>
      <c r="AD18" s="2807"/>
      <c r="AE18" s="2807"/>
      <c r="AF18" s="2807"/>
      <c r="AG18" s="2807"/>
      <c r="AH18" s="2811"/>
      <c r="AI18" s="2812"/>
      <c r="AJ18" s="2812"/>
      <c r="AK18" s="2812"/>
      <c r="AL18" s="2816"/>
      <c r="AM18" s="2807"/>
      <c r="AN18" s="2807"/>
      <c r="AO18" s="2807"/>
    </row>
    <row r="19" spans="1:41" ht="9" customHeight="1" thickBot="1">
      <c r="A19" s="1236"/>
      <c r="B19" s="1272"/>
      <c r="C19" s="1269"/>
      <c r="D19" s="1269" t="s">
        <v>494</v>
      </c>
      <c r="E19" s="1276"/>
      <c r="F19" s="1276"/>
      <c r="G19" s="1276"/>
      <c r="H19" s="1276"/>
      <c r="I19" s="1276"/>
      <c r="J19" s="2944"/>
      <c r="K19" s="2833"/>
      <c r="L19" s="2834"/>
      <c r="M19" s="2834"/>
      <c r="N19" s="2835"/>
      <c r="O19" s="2839"/>
      <c r="P19" s="2840"/>
      <c r="Q19" s="2840"/>
      <c r="R19" s="2841"/>
      <c r="S19" s="2736"/>
      <c r="T19" s="2737"/>
      <c r="U19" s="2737"/>
      <c r="V19" s="2738"/>
      <c r="W19" s="2899"/>
      <c r="X19" s="2807"/>
      <c r="Y19" s="2807"/>
      <c r="Z19" s="2807"/>
      <c r="AA19" s="2807"/>
      <c r="AB19" s="2807"/>
      <c r="AC19" s="2900"/>
      <c r="AD19" s="2807"/>
      <c r="AE19" s="2807"/>
      <c r="AF19" s="2807"/>
      <c r="AG19" s="2807"/>
      <c r="AH19" s="2811"/>
      <c r="AI19" s="2812"/>
      <c r="AJ19" s="2812"/>
      <c r="AK19" s="2812"/>
      <c r="AL19" s="2816"/>
      <c r="AM19" s="2807"/>
      <c r="AN19" s="2807"/>
      <c r="AO19" s="2807"/>
    </row>
    <row r="20" spans="1:41" ht="9" customHeight="1" thickTop="1" thickBot="1">
      <c r="A20" s="1236"/>
      <c r="B20" s="1272"/>
      <c r="C20" s="1270"/>
      <c r="D20" s="1274" t="s">
        <v>495</v>
      </c>
      <c r="E20" s="1277"/>
      <c r="F20" s="1277"/>
      <c r="G20" s="1277"/>
      <c r="H20" s="1277"/>
      <c r="I20" s="1277"/>
      <c r="J20" s="2942"/>
      <c r="K20" s="2775">
        <v>0</v>
      </c>
      <c r="L20" s="2776"/>
      <c r="M20" s="2776"/>
      <c r="N20" s="2777"/>
      <c r="O20" s="2775">
        <v>0</v>
      </c>
      <c r="P20" s="2776"/>
      <c r="Q20" s="2776"/>
      <c r="R20" s="2777"/>
      <c r="S20" s="2775">
        <f>SUM(K20,O20)</f>
        <v>0</v>
      </c>
      <c r="T20" s="2776"/>
      <c r="U20" s="2776"/>
      <c r="V20" s="2777"/>
      <c r="W20" s="2899"/>
      <c r="X20" s="2807"/>
      <c r="Y20" s="2807"/>
      <c r="Z20" s="2807"/>
      <c r="AA20" s="2807"/>
      <c r="AB20" s="2807"/>
      <c r="AC20" s="2900"/>
      <c r="AD20" s="2807"/>
      <c r="AE20" s="2807"/>
      <c r="AF20" s="2807"/>
      <c r="AG20" s="2807"/>
      <c r="AH20" s="2811"/>
      <c r="AI20" s="2812"/>
      <c r="AJ20" s="2812"/>
      <c r="AK20" s="2812"/>
      <c r="AL20" s="2816"/>
      <c r="AM20" s="2807"/>
      <c r="AN20" s="2807"/>
      <c r="AO20" s="2807"/>
    </row>
    <row r="21" spans="1:41" ht="15" customHeight="1" thickTop="1" thickBot="1">
      <c r="A21" s="1236"/>
      <c r="B21" s="1272"/>
      <c r="C21" s="1270"/>
      <c r="D21" s="1278" t="s">
        <v>496</v>
      </c>
      <c r="E21" s="1277"/>
      <c r="F21" s="1277"/>
      <c r="G21" s="1277"/>
      <c r="H21" s="1277"/>
      <c r="I21" s="1277"/>
      <c r="J21" s="2942"/>
      <c r="K21" s="2778"/>
      <c r="L21" s="2779"/>
      <c r="M21" s="2779"/>
      <c r="N21" s="2780"/>
      <c r="O21" s="2778"/>
      <c r="P21" s="2779"/>
      <c r="Q21" s="2779"/>
      <c r="R21" s="2780"/>
      <c r="S21" s="2778"/>
      <c r="T21" s="2779"/>
      <c r="U21" s="2779"/>
      <c r="V21" s="2780"/>
      <c r="W21" s="2899"/>
      <c r="X21" s="2807"/>
      <c r="Y21" s="2807"/>
      <c r="Z21" s="2807"/>
      <c r="AA21" s="2807"/>
      <c r="AB21" s="2807"/>
      <c r="AC21" s="2900"/>
      <c r="AD21" s="2807"/>
      <c r="AE21" s="2807"/>
      <c r="AF21" s="2807"/>
      <c r="AG21" s="2807"/>
      <c r="AH21" s="2811"/>
      <c r="AI21" s="2812"/>
      <c r="AJ21" s="2812"/>
      <c r="AK21" s="2812"/>
      <c r="AL21" s="2816"/>
      <c r="AM21" s="2807"/>
      <c r="AN21" s="2807"/>
      <c r="AO21" s="2807"/>
    </row>
    <row r="22" spans="1:41" ht="10.5" customHeight="1" thickTop="1">
      <c r="A22" s="1236"/>
      <c r="B22" s="1272"/>
      <c r="C22" s="1279">
        <v>5.3</v>
      </c>
      <c r="D22" s="1270" t="s">
        <v>497</v>
      </c>
      <c r="E22" s="1280"/>
      <c r="F22" s="1281"/>
      <c r="G22" s="1281"/>
      <c r="H22" s="1281"/>
      <c r="I22" s="1281"/>
      <c r="J22" s="2943" t="s">
        <v>395</v>
      </c>
      <c r="K22" s="3003"/>
      <c r="L22" s="2812"/>
      <c r="M22" s="2812"/>
      <c r="N22" s="2812"/>
      <c r="O22" s="2883"/>
      <c r="P22" s="2884"/>
      <c r="Q22" s="2884"/>
      <c r="R22" s="2885"/>
      <c r="S22" s="2887"/>
      <c r="T22" s="2887"/>
      <c r="U22" s="2887"/>
      <c r="V22" s="2887"/>
      <c r="W22" s="2899"/>
      <c r="X22" s="2807"/>
      <c r="Y22" s="2807"/>
      <c r="Z22" s="2807"/>
      <c r="AA22" s="2807"/>
      <c r="AB22" s="2807"/>
      <c r="AC22" s="2900"/>
      <c r="AD22" s="2807"/>
      <c r="AE22" s="2807"/>
      <c r="AF22" s="2807"/>
      <c r="AG22" s="2807"/>
      <c r="AH22" s="2811"/>
      <c r="AI22" s="2812"/>
      <c r="AJ22" s="2812"/>
      <c r="AK22" s="2812"/>
      <c r="AL22" s="2816"/>
      <c r="AM22" s="2807"/>
      <c r="AN22" s="2807"/>
      <c r="AO22" s="2807"/>
    </row>
    <row r="23" spans="1:41" ht="10.5" customHeight="1" thickBot="1">
      <c r="A23" s="1236"/>
      <c r="B23" s="1272"/>
      <c r="C23" s="1270"/>
      <c r="D23" s="1274" t="s">
        <v>498</v>
      </c>
      <c r="E23" s="1280"/>
      <c r="F23" s="1281"/>
      <c r="G23" s="1281"/>
      <c r="H23" s="1281"/>
      <c r="I23" s="1281"/>
      <c r="J23" s="2944"/>
      <c r="K23" s="3003"/>
      <c r="L23" s="2812"/>
      <c r="M23" s="2812"/>
      <c r="N23" s="2812"/>
      <c r="O23" s="2813"/>
      <c r="P23" s="2814"/>
      <c r="Q23" s="2814"/>
      <c r="R23" s="2886"/>
      <c r="S23" s="2887"/>
      <c r="T23" s="2887"/>
      <c r="U23" s="2887"/>
      <c r="V23" s="2887"/>
      <c r="W23" s="2901"/>
      <c r="X23" s="2902"/>
      <c r="Y23" s="2902"/>
      <c r="Z23" s="2902"/>
      <c r="AA23" s="2902"/>
      <c r="AB23" s="2902"/>
      <c r="AC23" s="2903"/>
      <c r="AD23" s="2808"/>
      <c r="AE23" s="2808"/>
      <c r="AF23" s="2808"/>
      <c r="AG23" s="2808"/>
      <c r="AH23" s="2813"/>
      <c r="AI23" s="2814"/>
      <c r="AJ23" s="2814"/>
      <c r="AK23" s="2814"/>
      <c r="AL23" s="2817"/>
      <c r="AM23" s="2808"/>
      <c r="AN23" s="2808"/>
      <c r="AO23" s="2808"/>
    </row>
    <row r="24" spans="1:41" s="1233" customFormat="1" ht="10.5" customHeight="1" thickTop="1" thickBot="1">
      <c r="A24" s="1236"/>
      <c r="B24" s="1272"/>
      <c r="C24" s="1273"/>
      <c r="D24" s="1270" t="s">
        <v>499</v>
      </c>
      <c r="E24" s="1270" t="s">
        <v>500</v>
      </c>
      <c r="F24" s="1282"/>
      <c r="G24" s="1282"/>
      <c r="H24" s="1282"/>
      <c r="I24" s="1282"/>
      <c r="J24" s="2942"/>
      <c r="K24" s="2775">
        <v>0</v>
      </c>
      <c r="L24" s="2776"/>
      <c r="M24" s="2776"/>
      <c r="N24" s="2777"/>
      <c r="O24" s="2775">
        <v>0</v>
      </c>
      <c r="P24" s="2776"/>
      <c r="Q24" s="2776"/>
      <c r="R24" s="2777"/>
      <c r="S24" s="2775">
        <f>SUM(K24,O24)</f>
        <v>0</v>
      </c>
      <c r="T24" s="2776"/>
      <c r="U24" s="2776"/>
      <c r="V24" s="2777"/>
      <c r="W24" s="2904">
        <v>0</v>
      </c>
      <c r="X24" s="2905"/>
      <c r="Y24" s="2905"/>
      <c r="Z24" s="2905"/>
      <c r="AA24" s="2905"/>
      <c r="AB24" s="2905"/>
      <c r="AC24" s="2906"/>
      <c r="AD24" s="2775">
        <v>0</v>
      </c>
      <c r="AE24" s="2776"/>
      <c r="AF24" s="2776"/>
      <c r="AG24" s="2777"/>
      <c r="AH24" s="2775">
        <v>0</v>
      </c>
      <c r="AI24" s="2776"/>
      <c r="AJ24" s="2776"/>
      <c r="AK24" s="2777"/>
      <c r="AL24" s="2775">
        <f>SUM(AD24,AH24)</f>
        <v>0</v>
      </c>
      <c r="AM24" s="2776"/>
      <c r="AN24" s="2776"/>
      <c r="AO24" s="2777"/>
    </row>
    <row r="25" spans="1:41" ht="12" customHeight="1" thickTop="1" thickBot="1">
      <c r="A25" s="1236"/>
      <c r="B25" s="1272"/>
      <c r="C25" s="1273"/>
      <c r="D25" s="1270"/>
      <c r="E25" s="1278" t="s">
        <v>501</v>
      </c>
      <c r="F25" s="1282"/>
      <c r="G25" s="1282"/>
      <c r="H25" s="1282"/>
      <c r="I25" s="1317"/>
      <c r="J25" s="2942"/>
      <c r="K25" s="2778"/>
      <c r="L25" s="2779"/>
      <c r="M25" s="2779"/>
      <c r="N25" s="2780"/>
      <c r="O25" s="2778"/>
      <c r="P25" s="2779"/>
      <c r="Q25" s="2779"/>
      <c r="R25" s="2780"/>
      <c r="S25" s="2778"/>
      <c r="T25" s="2779"/>
      <c r="U25" s="2779"/>
      <c r="V25" s="2780"/>
      <c r="W25" s="2748"/>
      <c r="X25" s="2749"/>
      <c r="Y25" s="2749"/>
      <c r="Z25" s="2749"/>
      <c r="AA25" s="2749"/>
      <c r="AB25" s="2749"/>
      <c r="AC25" s="2750"/>
      <c r="AD25" s="2778"/>
      <c r="AE25" s="2779"/>
      <c r="AF25" s="2779"/>
      <c r="AG25" s="2780"/>
      <c r="AH25" s="2778"/>
      <c r="AI25" s="2779"/>
      <c r="AJ25" s="2779"/>
      <c r="AK25" s="2780"/>
      <c r="AL25" s="2778"/>
      <c r="AM25" s="2779"/>
      <c r="AN25" s="2779"/>
      <c r="AO25" s="2780"/>
    </row>
    <row r="26" spans="1:41" ht="9.75" customHeight="1" thickTop="1">
      <c r="A26" s="1236"/>
      <c r="B26" s="1272"/>
      <c r="C26" s="1273"/>
      <c r="D26" s="1267" t="s">
        <v>502</v>
      </c>
      <c r="E26" s="1267" t="s">
        <v>503</v>
      </c>
      <c r="F26" s="1277"/>
      <c r="G26" s="1277"/>
      <c r="H26" s="1277"/>
      <c r="I26" s="1277"/>
      <c r="J26" s="2945" t="s">
        <v>400</v>
      </c>
      <c r="K26" s="2909"/>
      <c r="L26" s="2866"/>
      <c r="M26" s="2866"/>
      <c r="N26" s="2867"/>
      <c r="O26" s="2890"/>
      <c r="P26" s="2866"/>
      <c r="Q26" s="2866"/>
      <c r="R26" s="2867"/>
      <c r="S26" s="2912"/>
      <c r="T26" s="2912"/>
      <c r="U26" s="2912"/>
      <c r="V26" s="2912"/>
      <c r="W26" s="2890"/>
      <c r="X26" s="2866"/>
      <c r="Y26" s="2866"/>
      <c r="Z26" s="2866"/>
      <c r="AA26" s="2866"/>
      <c r="AB26" s="2866"/>
      <c r="AC26" s="2891"/>
      <c r="AD26" s="2866"/>
      <c r="AE26" s="2866"/>
      <c r="AF26" s="2866"/>
      <c r="AG26" s="2867"/>
      <c r="AH26" s="2868"/>
      <c r="AI26" s="2868"/>
      <c r="AJ26" s="2868"/>
      <c r="AK26" s="2868"/>
      <c r="AL26" s="2868"/>
      <c r="AM26" s="2868"/>
      <c r="AN26" s="2868"/>
      <c r="AO26" s="2868"/>
    </row>
    <row r="27" spans="1:41" ht="9.75" customHeight="1">
      <c r="A27" s="1236"/>
      <c r="B27" s="1272"/>
      <c r="C27" s="1273"/>
      <c r="D27" s="1270"/>
      <c r="E27" s="1283" t="s">
        <v>504</v>
      </c>
      <c r="F27" s="1277"/>
      <c r="G27" s="1277"/>
      <c r="H27" s="1277"/>
      <c r="I27" s="1277"/>
      <c r="J27" s="2946"/>
      <c r="K27" s="2910"/>
      <c r="L27" s="2868"/>
      <c r="M27" s="2868"/>
      <c r="N27" s="2869"/>
      <c r="O27" s="2907"/>
      <c r="P27" s="2868"/>
      <c r="Q27" s="2868"/>
      <c r="R27" s="2869"/>
      <c r="S27" s="2912"/>
      <c r="T27" s="2912"/>
      <c r="U27" s="2912"/>
      <c r="V27" s="2912"/>
      <c r="W27" s="2907"/>
      <c r="X27" s="2868"/>
      <c r="Y27" s="2868"/>
      <c r="Z27" s="2868"/>
      <c r="AA27" s="2868"/>
      <c r="AB27" s="2868"/>
      <c r="AC27" s="2908"/>
      <c r="AD27" s="2868"/>
      <c r="AE27" s="2868"/>
      <c r="AF27" s="2868"/>
      <c r="AG27" s="2869"/>
      <c r="AH27" s="2868"/>
      <c r="AI27" s="2868"/>
      <c r="AJ27" s="2868"/>
      <c r="AK27" s="2868"/>
      <c r="AL27" s="2868"/>
      <c r="AM27" s="2868"/>
      <c r="AN27" s="2868"/>
      <c r="AO27" s="2868"/>
    </row>
    <row r="28" spans="1:41" ht="4.5" customHeight="1" thickBot="1">
      <c r="A28" s="1236"/>
      <c r="B28" s="1272"/>
      <c r="C28" s="1273"/>
      <c r="D28" s="1270"/>
      <c r="E28" s="1283"/>
      <c r="F28" s="1277"/>
      <c r="G28" s="1277"/>
      <c r="H28" s="1277"/>
      <c r="I28" s="1277"/>
      <c r="J28" s="2946"/>
      <c r="K28" s="2911"/>
      <c r="L28" s="2870"/>
      <c r="M28" s="2870"/>
      <c r="N28" s="2871"/>
      <c r="O28" s="2892"/>
      <c r="P28" s="2870"/>
      <c r="Q28" s="2870"/>
      <c r="R28" s="2871"/>
      <c r="S28" s="2912"/>
      <c r="T28" s="2912"/>
      <c r="U28" s="2912"/>
      <c r="V28" s="2912"/>
      <c r="W28" s="2892"/>
      <c r="X28" s="2870"/>
      <c r="Y28" s="2870"/>
      <c r="Z28" s="2870"/>
      <c r="AA28" s="2870"/>
      <c r="AB28" s="2870"/>
      <c r="AC28" s="2893"/>
      <c r="AD28" s="2870"/>
      <c r="AE28" s="2870"/>
      <c r="AF28" s="2870"/>
      <c r="AG28" s="2871"/>
      <c r="AH28" s="2868"/>
      <c r="AI28" s="2868"/>
      <c r="AJ28" s="2868"/>
      <c r="AK28" s="2868"/>
      <c r="AL28" s="2868"/>
      <c r="AM28" s="2868"/>
      <c r="AN28" s="2868"/>
      <c r="AO28" s="2868"/>
    </row>
    <row r="29" spans="1:41" ht="9.75" customHeight="1" thickTop="1" thickBot="1">
      <c r="A29" s="1236"/>
      <c r="B29" s="1272"/>
      <c r="C29" s="1273"/>
      <c r="D29" s="1270"/>
      <c r="E29" s="1267" t="s">
        <v>505</v>
      </c>
      <c r="F29" s="1277"/>
      <c r="G29" s="1277"/>
      <c r="H29" s="1277"/>
      <c r="I29" s="1277"/>
      <c r="J29" s="2947"/>
      <c r="K29" s="2775">
        <v>0</v>
      </c>
      <c r="L29" s="2776"/>
      <c r="M29" s="2776"/>
      <c r="N29" s="2777"/>
      <c r="O29" s="2775">
        <v>0</v>
      </c>
      <c r="P29" s="2776"/>
      <c r="Q29" s="2776"/>
      <c r="R29" s="2777"/>
      <c r="S29" s="2775">
        <f>SUM(K29,O29)</f>
        <v>0</v>
      </c>
      <c r="T29" s="2776"/>
      <c r="U29" s="2776"/>
      <c r="V29" s="2777"/>
      <c r="W29" s="2787">
        <v>0</v>
      </c>
      <c r="X29" s="2788"/>
      <c r="Y29" s="2788"/>
      <c r="Z29" s="2788"/>
      <c r="AA29" s="2788"/>
      <c r="AB29" s="2788"/>
      <c r="AC29" s="2789"/>
      <c r="AD29" s="2775">
        <v>0</v>
      </c>
      <c r="AE29" s="2776"/>
      <c r="AF29" s="2776"/>
      <c r="AG29" s="2777"/>
      <c r="AH29" s="2775">
        <v>0</v>
      </c>
      <c r="AI29" s="2776"/>
      <c r="AJ29" s="2776"/>
      <c r="AK29" s="2777"/>
      <c r="AL29" s="2775">
        <f>SUM(AD29,AH29)</f>
        <v>0</v>
      </c>
      <c r="AM29" s="2776"/>
      <c r="AN29" s="2776"/>
      <c r="AO29" s="2777"/>
    </row>
    <row r="30" spans="1:41" ht="9.75" customHeight="1" thickTop="1" thickBot="1">
      <c r="A30" s="1236"/>
      <c r="B30" s="1272"/>
      <c r="C30" s="1273"/>
      <c r="D30" s="1270"/>
      <c r="E30" s="1284" t="s">
        <v>506</v>
      </c>
      <c r="F30" s="1267"/>
      <c r="G30" s="1267"/>
      <c r="H30" s="1267"/>
      <c r="I30" s="1267"/>
      <c r="J30" s="2948"/>
      <c r="K30" s="2778"/>
      <c r="L30" s="2779"/>
      <c r="M30" s="2779"/>
      <c r="N30" s="2780"/>
      <c r="O30" s="2778"/>
      <c r="P30" s="2779"/>
      <c r="Q30" s="2779"/>
      <c r="R30" s="2780"/>
      <c r="S30" s="2778"/>
      <c r="T30" s="2779"/>
      <c r="U30" s="2779"/>
      <c r="V30" s="2780"/>
      <c r="W30" s="2790"/>
      <c r="X30" s="2791"/>
      <c r="Y30" s="2791"/>
      <c r="Z30" s="2791"/>
      <c r="AA30" s="2791"/>
      <c r="AB30" s="2791"/>
      <c r="AC30" s="2792"/>
      <c r="AD30" s="2778"/>
      <c r="AE30" s="2779"/>
      <c r="AF30" s="2779"/>
      <c r="AG30" s="2780"/>
      <c r="AH30" s="2778"/>
      <c r="AI30" s="2779"/>
      <c r="AJ30" s="2779"/>
      <c r="AK30" s="2780"/>
      <c r="AL30" s="2778"/>
      <c r="AM30" s="2779"/>
      <c r="AN30" s="2779"/>
      <c r="AO30" s="2780"/>
    </row>
    <row r="31" spans="1:41" ht="9.75" customHeight="1" thickTop="1">
      <c r="A31" s="1236"/>
      <c r="B31" s="1272"/>
      <c r="C31" s="1273"/>
      <c r="D31" s="1270"/>
      <c r="E31" s="1285"/>
      <c r="F31" s="1267"/>
      <c r="G31" s="1267"/>
      <c r="H31" s="1267"/>
      <c r="I31" s="1267"/>
      <c r="J31" s="2949" t="s">
        <v>406</v>
      </c>
      <c r="K31" s="2927"/>
      <c r="L31" s="2928"/>
      <c r="M31" s="2928"/>
      <c r="N31" s="2929"/>
      <c r="O31" s="2878"/>
      <c r="P31" s="2873"/>
      <c r="Q31" s="2873"/>
      <c r="R31" s="2874"/>
      <c r="S31" s="2930"/>
      <c r="T31" s="2931"/>
      <c r="U31" s="2931"/>
      <c r="V31" s="2932"/>
      <c r="W31" s="2936"/>
      <c r="X31" s="2937"/>
      <c r="Y31" s="2937"/>
      <c r="Z31" s="2937"/>
      <c r="AA31" s="2937"/>
      <c r="AB31" s="2937"/>
      <c r="AC31" s="2938"/>
      <c r="AD31" s="2872"/>
      <c r="AE31" s="2873"/>
      <c r="AF31" s="2873"/>
      <c r="AG31" s="2874"/>
      <c r="AH31" s="2878"/>
      <c r="AI31" s="2873"/>
      <c r="AJ31" s="2873"/>
      <c r="AK31" s="2874"/>
      <c r="AL31" s="2878"/>
      <c r="AM31" s="2873"/>
      <c r="AN31" s="2873"/>
      <c r="AO31" s="2874"/>
    </row>
    <row r="32" spans="1:41" ht="11.25" customHeight="1" thickBot="1">
      <c r="A32" s="1236"/>
      <c r="B32" s="1272"/>
      <c r="C32" s="1273"/>
      <c r="D32" s="1270"/>
      <c r="E32" s="1269" t="s">
        <v>507</v>
      </c>
      <c r="F32" s="1267"/>
      <c r="G32" s="1267"/>
      <c r="H32" s="1267"/>
      <c r="I32" s="1267"/>
      <c r="J32" s="2946"/>
      <c r="K32" s="2927"/>
      <c r="L32" s="2928"/>
      <c r="M32" s="2928"/>
      <c r="N32" s="2929"/>
      <c r="O32" s="2879"/>
      <c r="P32" s="2876"/>
      <c r="Q32" s="2876"/>
      <c r="R32" s="2877"/>
      <c r="S32" s="2933"/>
      <c r="T32" s="2934"/>
      <c r="U32" s="2934"/>
      <c r="V32" s="2935"/>
      <c r="W32" s="2857"/>
      <c r="X32" s="2858"/>
      <c r="Y32" s="2858"/>
      <c r="Z32" s="2858"/>
      <c r="AA32" s="2858"/>
      <c r="AB32" s="2858"/>
      <c r="AC32" s="2859"/>
      <c r="AD32" s="2875"/>
      <c r="AE32" s="2876"/>
      <c r="AF32" s="2876"/>
      <c r="AG32" s="2877"/>
      <c r="AH32" s="2879"/>
      <c r="AI32" s="2876"/>
      <c r="AJ32" s="2876"/>
      <c r="AK32" s="2877"/>
      <c r="AL32" s="2879"/>
      <c r="AM32" s="2876"/>
      <c r="AN32" s="2876"/>
      <c r="AO32" s="2877"/>
    </row>
    <row r="33" spans="1:41" ht="12" customHeight="1" thickTop="1" thickBot="1">
      <c r="A33" s="1236"/>
      <c r="B33" s="1272"/>
      <c r="C33" s="1273"/>
      <c r="D33" s="1270"/>
      <c r="E33" s="1286" t="s">
        <v>508</v>
      </c>
      <c r="F33" s="1267"/>
      <c r="G33" s="1267"/>
      <c r="H33" s="1267"/>
      <c r="I33" s="1267"/>
      <c r="J33" s="2947"/>
      <c r="K33" s="2775">
        <v>0</v>
      </c>
      <c r="L33" s="2776"/>
      <c r="M33" s="2776"/>
      <c r="N33" s="2777"/>
      <c r="O33" s="2775">
        <v>0</v>
      </c>
      <c r="P33" s="2776"/>
      <c r="Q33" s="2776"/>
      <c r="R33" s="2777"/>
      <c r="S33" s="2775">
        <f>SUM(K33,O33)</f>
        <v>0</v>
      </c>
      <c r="T33" s="2776"/>
      <c r="U33" s="2776"/>
      <c r="V33" s="2777"/>
      <c r="W33" s="2787">
        <v>0</v>
      </c>
      <c r="X33" s="2788"/>
      <c r="Y33" s="2788"/>
      <c r="Z33" s="2788"/>
      <c r="AA33" s="2788"/>
      <c r="AB33" s="2788"/>
      <c r="AC33" s="2789"/>
      <c r="AD33" s="2775">
        <v>0</v>
      </c>
      <c r="AE33" s="2776"/>
      <c r="AF33" s="2776"/>
      <c r="AG33" s="2777"/>
      <c r="AH33" s="2775">
        <v>0</v>
      </c>
      <c r="AI33" s="2776"/>
      <c r="AJ33" s="2776"/>
      <c r="AK33" s="2777"/>
      <c r="AL33" s="2775">
        <f>SUM(AD33,AH33)</f>
        <v>0</v>
      </c>
      <c r="AM33" s="2776"/>
      <c r="AN33" s="2776"/>
      <c r="AO33" s="2777"/>
    </row>
    <row r="34" spans="1:41" ht="8.25" customHeight="1" thickTop="1" thickBot="1">
      <c r="A34" s="1236"/>
      <c r="B34" s="1272"/>
      <c r="C34" s="1273"/>
      <c r="D34" s="1270"/>
      <c r="E34" s="1278"/>
      <c r="F34" s="1267"/>
      <c r="G34" s="1267"/>
      <c r="H34" s="1267"/>
      <c r="I34" s="1267"/>
      <c r="J34" s="2950"/>
      <c r="K34" s="2778"/>
      <c r="L34" s="2779"/>
      <c r="M34" s="2779"/>
      <c r="N34" s="2780"/>
      <c r="O34" s="2778"/>
      <c r="P34" s="2779"/>
      <c r="Q34" s="2779"/>
      <c r="R34" s="2780"/>
      <c r="S34" s="2778"/>
      <c r="T34" s="2779"/>
      <c r="U34" s="2779"/>
      <c r="V34" s="2780"/>
      <c r="W34" s="2790"/>
      <c r="X34" s="2791"/>
      <c r="Y34" s="2791"/>
      <c r="Z34" s="2791"/>
      <c r="AA34" s="2791"/>
      <c r="AB34" s="2791"/>
      <c r="AC34" s="2792"/>
      <c r="AD34" s="2778"/>
      <c r="AE34" s="2779"/>
      <c r="AF34" s="2779"/>
      <c r="AG34" s="2780"/>
      <c r="AH34" s="2778"/>
      <c r="AI34" s="2779"/>
      <c r="AJ34" s="2779"/>
      <c r="AK34" s="2780"/>
      <c r="AL34" s="2778"/>
      <c r="AM34" s="2779"/>
      <c r="AN34" s="2779"/>
      <c r="AO34" s="2780"/>
    </row>
    <row r="35" spans="1:41" ht="9" customHeight="1" thickTop="1">
      <c r="A35" s="1236"/>
      <c r="B35" s="1272"/>
      <c r="C35" s="1273"/>
      <c r="D35" s="1285"/>
      <c r="E35" s="1285"/>
      <c r="F35" s="1277"/>
      <c r="G35" s="1277"/>
      <c r="H35" s="1277"/>
      <c r="I35" s="1277"/>
      <c r="J35" s="2943" t="s">
        <v>410</v>
      </c>
      <c r="K35" s="2724"/>
      <c r="L35" s="2725"/>
      <c r="M35" s="2725"/>
      <c r="N35" s="2726"/>
      <c r="O35" s="2727"/>
      <c r="P35" s="2728"/>
      <c r="Q35" s="2728"/>
      <c r="R35" s="2863"/>
      <c r="S35" s="2733"/>
      <c r="T35" s="2734"/>
      <c r="U35" s="2734"/>
      <c r="V35" s="2888"/>
      <c r="W35" s="2890"/>
      <c r="X35" s="2866"/>
      <c r="Y35" s="2866"/>
      <c r="Z35" s="2866"/>
      <c r="AA35" s="2866"/>
      <c r="AB35" s="2866"/>
      <c r="AC35" s="2891"/>
      <c r="AD35" s="2862"/>
      <c r="AE35" s="2728"/>
      <c r="AF35" s="2728"/>
      <c r="AG35" s="2863"/>
      <c r="AH35" s="2727"/>
      <c r="AI35" s="2728"/>
      <c r="AJ35" s="2728"/>
      <c r="AK35" s="2863"/>
      <c r="AL35" s="2727"/>
      <c r="AM35" s="2728"/>
      <c r="AN35" s="2728"/>
      <c r="AO35" s="2863"/>
    </row>
    <row r="36" spans="1:41" ht="11.25" customHeight="1" thickBot="1">
      <c r="A36" s="1236"/>
      <c r="B36" s="1272"/>
      <c r="C36" s="1273"/>
      <c r="D36" s="1287" t="s">
        <v>509</v>
      </c>
      <c r="E36" s="1267" t="s">
        <v>510</v>
      </c>
      <c r="F36" s="1277"/>
      <c r="G36" s="1277"/>
      <c r="H36" s="1277"/>
      <c r="I36" s="1277"/>
      <c r="J36" s="2944"/>
      <c r="K36" s="2724"/>
      <c r="L36" s="2725"/>
      <c r="M36" s="2725"/>
      <c r="N36" s="2726"/>
      <c r="O36" s="2730"/>
      <c r="P36" s="2731"/>
      <c r="Q36" s="2731"/>
      <c r="R36" s="2865"/>
      <c r="S36" s="2736"/>
      <c r="T36" s="2737"/>
      <c r="U36" s="2737"/>
      <c r="V36" s="2889"/>
      <c r="W36" s="2892"/>
      <c r="X36" s="2870"/>
      <c r="Y36" s="2870"/>
      <c r="Z36" s="2870"/>
      <c r="AA36" s="2870"/>
      <c r="AB36" s="2870"/>
      <c r="AC36" s="2893"/>
      <c r="AD36" s="2864"/>
      <c r="AE36" s="2731"/>
      <c r="AF36" s="2731"/>
      <c r="AG36" s="2865"/>
      <c r="AH36" s="2730"/>
      <c r="AI36" s="2731"/>
      <c r="AJ36" s="2731"/>
      <c r="AK36" s="2865"/>
      <c r="AL36" s="2730"/>
      <c r="AM36" s="2731"/>
      <c r="AN36" s="2731"/>
      <c r="AO36" s="2865"/>
    </row>
    <row r="37" spans="1:41" ht="11.25" customHeight="1" thickTop="1" thickBot="1">
      <c r="A37" s="1236"/>
      <c r="B37" s="1272"/>
      <c r="C37" s="1273"/>
      <c r="D37" s="1281"/>
      <c r="E37" s="1283" t="s">
        <v>511</v>
      </c>
      <c r="F37" s="1288"/>
      <c r="G37" s="1288"/>
      <c r="H37" s="1288"/>
      <c r="I37" s="1318"/>
      <c r="J37" s="2942"/>
      <c r="K37" s="2775">
        <v>0</v>
      </c>
      <c r="L37" s="2776"/>
      <c r="M37" s="2776"/>
      <c r="N37" s="2777"/>
      <c r="O37" s="2775">
        <v>0</v>
      </c>
      <c r="P37" s="2776"/>
      <c r="Q37" s="2776"/>
      <c r="R37" s="2777"/>
      <c r="S37" s="2775">
        <f>SUM(K37,O37)</f>
        <v>0</v>
      </c>
      <c r="T37" s="2776"/>
      <c r="U37" s="2776"/>
      <c r="V37" s="2777"/>
      <c r="W37" s="2787">
        <v>0</v>
      </c>
      <c r="X37" s="2788"/>
      <c r="Y37" s="2788"/>
      <c r="Z37" s="2788"/>
      <c r="AA37" s="2788"/>
      <c r="AB37" s="2788"/>
      <c r="AC37" s="2789"/>
      <c r="AD37" s="2775">
        <v>0</v>
      </c>
      <c r="AE37" s="2776"/>
      <c r="AF37" s="2776"/>
      <c r="AG37" s="2777"/>
      <c r="AH37" s="2775">
        <v>0</v>
      </c>
      <c r="AI37" s="2776"/>
      <c r="AJ37" s="2776"/>
      <c r="AK37" s="2777"/>
      <c r="AL37" s="2775">
        <f>SUM(AD37,AH37)</f>
        <v>0</v>
      </c>
      <c r="AM37" s="2776"/>
      <c r="AN37" s="2776"/>
      <c r="AO37" s="2777"/>
    </row>
    <row r="38" spans="1:41" ht="9.75" customHeight="1" thickTop="1" thickBot="1">
      <c r="A38" s="1236"/>
      <c r="B38" s="1272"/>
      <c r="C38" s="1273"/>
      <c r="D38" s="1281"/>
      <c r="E38" s="2963"/>
      <c r="F38" s="2963"/>
      <c r="G38" s="2963"/>
      <c r="H38" s="2963"/>
      <c r="I38" s="2963"/>
      <c r="J38" s="2942"/>
      <c r="K38" s="2778"/>
      <c r="L38" s="2779"/>
      <c r="M38" s="2779"/>
      <c r="N38" s="2780"/>
      <c r="O38" s="2778"/>
      <c r="P38" s="2779"/>
      <c r="Q38" s="2779"/>
      <c r="R38" s="2780"/>
      <c r="S38" s="2778"/>
      <c r="T38" s="2779"/>
      <c r="U38" s="2779"/>
      <c r="V38" s="2780"/>
      <c r="W38" s="2790"/>
      <c r="X38" s="2791"/>
      <c r="Y38" s="2791"/>
      <c r="Z38" s="2791"/>
      <c r="AA38" s="2791"/>
      <c r="AB38" s="2791"/>
      <c r="AC38" s="2792"/>
      <c r="AD38" s="2778"/>
      <c r="AE38" s="2779"/>
      <c r="AF38" s="2779"/>
      <c r="AG38" s="2780"/>
      <c r="AH38" s="2778"/>
      <c r="AI38" s="2779"/>
      <c r="AJ38" s="2779"/>
      <c r="AK38" s="2780"/>
      <c r="AL38" s="2778"/>
      <c r="AM38" s="2779"/>
      <c r="AN38" s="2779"/>
      <c r="AO38" s="2780"/>
    </row>
    <row r="39" spans="1:41" ht="7.5" customHeight="1" thickTop="1">
      <c r="A39" s="1236"/>
      <c r="B39" s="1272"/>
      <c r="C39" s="1273"/>
      <c r="D39" s="1285"/>
      <c r="E39" s="1267"/>
      <c r="F39" s="1289"/>
      <c r="G39" s="1289"/>
      <c r="H39" s="1289"/>
      <c r="I39" s="1289"/>
      <c r="J39" s="2943" t="s">
        <v>414</v>
      </c>
      <c r="K39" s="2724"/>
      <c r="L39" s="2725"/>
      <c r="M39" s="2725"/>
      <c r="N39" s="2726"/>
      <c r="O39" s="2727"/>
      <c r="P39" s="2728"/>
      <c r="Q39" s="2728"/>
      <c r="R39" s="2729"/>
      <c r="S39" s="2733"/>
      <c r="T39" s="2734"/>
      <c r="U39" s="2734"/>
      <c r="V39" s="2735"/>
      <c r="W39" s="2771"/>
      <c r="X39" s="2771"/>
      <c r="Y39" s="2771"/>
      <c r="Z39" s="2771"/>
      <c r="AA39" s="2771"/>
      <c r="AB39" s="2771"/>
      <c r="AC39" s="2772"/>
      <c r="AD39" s="2862"/>
      <c r="AE39" s="2728"/>
      <c r="AF39" s="2728"/>
      <c r="AG39" s="2729"/>
      <c r="AH39" s="2727"/>
      <c r="AI39" s="2728"/>
      <c r="AJ39" s="2728"/>
      <c r="AK39" s="2729"/>
      <c r="AL39" s="2727"/>
      <c r="AM39" s="2728"/>
      <c r="AN39" s="2728"/>
      <c r="AO39" s="2729"/>
    </row>
    <row r="40" spans="1:41" ht="12" customHeight="1" thickBot="1">
      <c r="A40" s="1236"/>
      <c r="B40" s="1272"/>
      <c r="C40" s="1273"/>
      <c r="D40" s="1267" t="s">
        <v>512</v>
      </c>
      <c r="E40" s="1275" t="s">
        <v>513</v>
      </c>
      <c r="F40" s="1267"/>
      <c r="G40" s="1267"/>
      <c r="H40" s="1267"/>
      <c r="I40" s="1267"/>
      <c r="J40" s="2944"/>
      <c r="K40" s="2724"/>
      <c r="L40" s="2725"/>
      <c r="M40" s="2725"/>
      <c r="N40" s="2726"/>
      <c r="O40" s="2730"/>
      <c r="P40" s="2731"/>
      <c r="Q40" s="2731"/>
      <c r="R40" s="2732"/>
      <c r="S40" s="2736"/>
      <c r="T40" s="2737"/>
      <c r="U40" s="2737"/>
      <c r="V40" s="2738"/>
      <c r="W40" s="2773"/>
      <c r="X40" s="2773"/>
      <c r="Y40" s="2773"/>
      <c r="Z40" s="2773"/>
      <c r="AA40" s="2773"/>
      <c r="AB40" s="2773"/>
      <c r="AC40" s="2774"/>
      <c r="AD40" s="2864"/>
      <c r="AE40" s="2731"/>
      <c r="AF40" s="2731"/>
      <c r="AG40" s="2732"/>
      <c r="AH40" s="2730"/>
      <c r="AI40" s="2731"/>
      <c r="AJ40" s="2731"/>
      <c r="AK40" s="2732"/>
      <c r="AL40" s="2730"/>
      <c r="AM40" s="2731"/>
      <c r="AN40" s="2731"/>
      <c r="AO40" s="2732"/>
    </row>
    <row r="41" spans="1:41" ht="10.5" customHeight="1" thickTop="1" thickBot="1">
      <c r="A41" s="1236"/>
      <c r="B41" s="1272"/>
      <c r="C41" s="1273"/>
      <c r="D41" s="1282"/>
      <c r="E41" s="1290" t="s">
        <v>514</v>
      </c>
      <c r="F41" s="1291"/>
      <c r="G41" s="1291"/>
      <c r="H41" s="1291"/>
      <c r="I41" s="1319"/>
      <c r="J41" s="2942"/>
      <c r="K41" s="2775">
        <v>0</v>
      </c>
      <c r="L41" s="2776"/>
      <c r="M41" s="2776"/>
      <c r="N41" s="2777"/>
      <c r="O41" s="2781">
        <v>0</v>
      </c>
      <c r="P41" s="2782"/>
      <c r="Q41" s="2782"/>
      <c r="R41" s="2783"/>
      <c r="S41" s="2751">
        <f>SUM(K41,O41)</f>
        <v>0</v>
      </c>
      <c r="T41" s="2752"/>
      <c r="U41" s="2752"/>
      <c r="V41" s="2753"/>
      <c r="W41" s="2787">
        <v>0</v>
      </c>
      <c r="X41" s="2788"/>
      <c r="Y41" s="2788"/>
      <c r="Z41" s="2788"/>
      <c r="AA41" s="2788"/>
      <c r="AB41" s="2788"/>
      <c r="AC41" s="2789"/>
      <c r="AD41" s="2781">
        <v>0</v>
      </c>
      <c r="AE41" s="2782"/>
      <c r="AF41" s="2782"/>
      <c r="AG41" s="2783"/>
      <c r="AH41" s="2781">
        <v>0</v>
      </c>
      <c r="AI41" s="2782"/>
      <c r="AJ41" s="2782"/>
      <c r="AK41" s="2783"/>
      <c r="AL41" s="2745">
        <f>SUM(AD41,AH41)</f>
        <v>0</v>
      </c>
      <c r="AM41" s="2746"/>
      <c r="AN41" s="2746"/>
      <c r="AO41" s="2747"/>
    </row>
    <row r="42" spans="1:41" ht="12" customHeight="1" thickTop="1" thickBot="1">
      <c r="A42" s="1236"/>
      <c r="B42" s="1272"/>
      <c r="C42" s="1273"/>
      <c r="D42" s="1282"/>
      <c r="E42" s="1291"/>
      <c r="F42" s="1291"/>
      <c r="G42" s="1291"/>
      <c r="H42" s="1291"/>
      <c r="I42" s="1319"/>
      <c r="J42" s="2942"/>
      <c r="K42" s="2778"/>
      <c r="L42" s="2779"/>
      <c r="M42" s="2779"/>
      <c r="N42" s="2780"/>
      <c r="O42" s="2784"/>
      <c r="P42" s="2785"/>
      <c r="Q42" s="2785"/>
      <c r="R42" s="2786"/>
      <c r="S42" s="2754"/>
      <c r="T42" s="2755"/>
      <c r="U42" s="2755"/>
      <c r="V42" s="2756"/>
      <c r="W42" s="2790"/>
      <c r="X42" s="2791"/>
      <c r="Y42" s="2791"/>
      <c r="Z42" s="2791"/>
      <c r="AA42" s="2791"/>
      <c r="AB42" s="2791"/>
      <c r="AC42" s="2792"/>
      <c r="AD42" s="2784"/>
      <c r="AE42" s="2785"/>
      <c r="AF42" s="2785"/>
      <c r="AG42" s="2786"/>
      <c r="AH42" s="2784"/>
      <c r="AI42" s="2785"/>
      <c r="AJ42" s="2785"/>
      <c r="AK42" s="2786"/>
      <c r="AL42" s="2748"/>
      <c r="AM42" s="2749"/>
      <c r="AN42" s="2749"/>
      <c r="AO42" s="2750"/>
    </row>
    <row r="43" spans="1:41" ht="9" customHeight="1" thickTop="1">
      <c r="A43" s="1236"/>
      <c r="B43" s="1272"/>
      <c r="C43" s="1273"/>
      <c r="D43" s="1285"/>
      <c r="E43" s="2964"/>
      <c r="F43" s="2964"/>
      <c r="G43" s="2964"/>
      <c r="H43" s="2964"/>
      <c r="I43" s="2964"/>
      <c r="J43" s="2951" t="s">
        <v>335</v>
      </c>
      <c r="K43" s="2818"/>
      <c r="L43" s="2819"/>
      <c r="M43" s="2819"/>
      <c r="N43" s="2820"/>
      <c r="O43" s="2824"/>
      <c r="P43" s="2819"/>
      <c r="Q43" s="2819"/>
      <c r="R43" s="2820"/>
      <c r="S43" s="2826"/>
      <c r="T43" s="2827"/>
      <c r="U43" s="2827"/>
      <c r="V43" s="2828"/>
      <c r="W43" s="2997"/>
      <c r="X43" s="2771"/>
      <c r="Y43" s="2771"/>
      <c r="Z43" s="2771"/>
      <c r="AA43" s="2771"/>
      <c r="AB43" s="2771"/>
      <c r="AC43" s="2772"/>
      <c r="AD43" s="2824"/>
      <c r="AE43" s="2819"/>
      <c r="AF43" s="2819"/>
      <c r="AG43" s="2820"/>
      <c r="AH43" s="2880"/>
      <c r="AI43" s="2881"/>
      <c r="AJ43" s="2881"/>
      <c r="AK43" s="2882"/>
      <c r="AL43" s="2880"/>
      <c r="AM43" s="2881"/>
      <c r="AN43" s="2881"/>
      <c r="AO43" s="2882"/>
    </row>
    <row r="44" spans="1:41" ht="12.75" customHeight="1">
      <c r="A44" s="1236"/>
      <c r="B44" s="1272"/>
      <c r="C44" s="1273"/>
      <c r="D44" s="1267" t="s">
        <v>515</v>
      </c>
      <c r="E44" s="1269" t="s">
        <v>516</v>
      </c>
      <c r="F44" s="1292"/>
      <c r="G44" s="1292"/>
      <c r="H44" s="1292"/>
      <c r="I44" s="1292"/>
      <c r="J44" s="2952"/>
      <c r="K44" s="2821"/>
      <c r="L44" s="2822"/>
      <c r="M44" s="2822"/>
      <c r="N44" s="2823"/>
      <c r="O44" s="2825"/>
      <c r="P44" s="2822"/>
      <c r="Q44" s="2822"/>
      <c r="R44" s="2823"/>
      <c r="S44" s="2826"/>
      <c r="T44" s="2827"/>
      <c r="U44" s="2827"/>
      <c r="V44" s="2828"/>
      <c r="W44" s="2998"/>
      <c r="X44" s="2773"/>
      <c r="Y44" s="2773"/>
      <c r="Z44" s="2773"/>
      <c r="AA44" s="2773"/>
      <c r="AB44" s="2773"/>
      <c r="AC44" s="2774"/>
      <c r="AD44" s="2825"/>
      <c r="AE44" s="2822"/>
      <c r="AF44" s="2822"/>
      <c r="AG44" s="2823"/>
      <c r="AH44" s="2880"/>
      <c r="AI44" s="2881"/>
      <c r="AJ44" s="2881"/>
      <c r="AK44" s="2882"/>
      <c r="AL44" s="2880"/>
      <c r="AM44" s="2881"/>
      <c r="AN44" s="2881"/>
      <c r="AO44" s="2882"/>
    </row>
    <row r="45" spans="1:41" ht="12" customHeight="1">
      <c r="A45" s="1236"/>
      <c r="B45" s="1272"/>
      <c r="C45" s="1273"/>
      <c r="D45" s="1282"/>
      <c r="E45" s="1290" t="s">
        <v>517</v>
      </c>
      <c r="F45" s="1293"/>
      <c r="G45" s="1294"/>
      <c r="H45" s="1294"/>
      <c r="I45" s="1294"/>
      <c r="J45" s="2953"/>
      <c r="K45" s="2913">
        <v>0</v>
      </c>
      <c r="L45" s="2782"/>
      <c r="M45" s="2782"/>
      <c r="N45" s="2783"/>
      <c r="O45" s="2781">
        <v>0</v>
      </c>
      <c r="P45" s="2782"/>
      <c r="Q45" s="2782"/>
      <c r="R45" s="2783"/>
      <c r="S45" s="2751">
        <f>SUM(K45,O45)</f>
        <v>0</v>
      </c>
      <c r="T45" s="2752"/>
      <c r="U45" s="2752"/>
      <c r="V45" s="2753"/>
      <c r="W45" s="2787">
        <v>0</v>
      </c>
      <c r="X45" s="2788"/>
      <c r="Y45" s="2788"/>
      <c r="Z45" s="2788"/>
      <c r="AA45" s="2788"/>
      <c r="AB45" s="2788"/>
      <c r="AC45" s="2789"/>
      <c r="AD45" s="2781">
        <v>0</v>
      </c>
      <c r="AE45" s="2782"/>
      <c r="AF45" s="2782"/>
      <c r="AG45" s="2783"/>
      <c r="AH45" s="2781">
        <v>0</v>
      </c>
      <c r="AI45" s="2782"/>
      <c r="AJ45" s="2782"/>
      <c r="AK45" s="2783"/>
      <c r="AL45" s="2745">
        <f>SUM(AD45,AH45)</f>
        <v>0</v>
      </c>
      <c r="AM45" s="2746"/>
      <c r="AN45" s="2746"/>
      <c r="AO45" s="2747"/>
    </row>
    <row r="46" spans="1:41" ht="10.5" customHeight="1">
      <c r="A46" s="1236"/>
      <c r="B46" s="1272"/>
      <c r="C46" s="1273"/>
      <c r="D46" s="1282"/>
      <c r="E46" s="2965"/>
      <c r="F46" s="2965"/>
      <c r="G46" s="1294"/>
      <c r="H46" s="1294"/>
      <c r="I46" s="1294"/>
      <c r="J46" s="2953"/>
      <c r="K46" s="2914"/>
      <c r="L46" s="2785"/>
      <c r="M46" s="2785"/>
      <c r="N46" s="2786"/>
      <c r="O46" s="2784"/>
      <c r="P46" s="2785"/>
      <c r="Q46" s="2785"/>
      <c r="R46" s="2786"/>
      <c r="S46" s="2754"/>
      <c r="T46" s="2755"/>
      <c r="U46" s="2755"/>
      <c r="V46" s="2756"/>
      <c r="W46" s="2790"/>
      <c r="X46" s="2791"/>
      <c r="Y46" s="2791"/>
      <c r="Z46" s="2791"/>
      <c r="AA46" s="2791"/>
      <c r="AB46" s="2791"/>
      <c r="AC46" s="2792"/>
      <c r="AD46" s="2784"/>
      <c r="AE46" s="2785"/>
      <c r="AF46" s="2785"/>
      <c r="AG46" s="2786"/>
      <c r="AH46" s="2784"/>
      <c r="AI46" s="2785"/>
      <c r="AJ46" s="2785"/>
      <c r="AK46" s="2786"/>
      <c r="AL46" s="2748"/>
      <c r="AM46" s="2749"/>
      <c r="AN46" s="2749"/>
      <c r="AO46" s="2750"/>
    </row>
    <row r="47" spans="1:41" ht="11.25" customHeight="1">
      <c r="A47" s="1236"/>
      <c r="B47" s="1272"/>
      <c r="C47" s="1273"/>
      <c r="D47" s="1267"/>
      <c r="E47" s="1270"/>
      <c r="F47" s="1295"/>
      <c r="G47" s="1295"/>
      <c r="H47" s="1295"/>
      <c r="I47" s="1320"/>
      <c r="J47" s="2945" t="s">
        <v>336</v>
      </c>
      <c r="K47" s="2880"/>
      <c r="L47" s="2881"/>
      <c r="M47" s="2881"/>
      <c r="N47" s="2882"/>
      <c r="O47" s="2831"/>
      <c r="P47" s="2819"/>
      <c r="Q47" s="2819"/>
      <c r="R47" s="2829"/>
      <c r="S47" s="2915"/>
      <c r="T47" s="2916"/>
      <c r="U47" s="2916"/>
      <c r="V47" s="2917"/>
      <c r="W47" s="2997"/>
      <c r="X47" s="2771"/>
      <c r="Y47" s="2771"/>
      <c r="Z47" s="2771"/>
      <c r="AA47" s="2771"/>
      <c r="AB47" s="2771"/>
      <c r="AC47" s="2772"/>
      <c r="AD47" s="2824"/>
      <c r="AE47" s="2819"/>
      <c r="AF47" s="2819"/>
      <c r="AG47" s="2829"/>
      <c r="AH47" s="2831"/>
      <c r="AI47" s="2819"/>
      <c r="AJ47" s="2819"/>
      <c r="AK47" s="2829"/>
      <c r="AL47" s="2831"/>
      <c r="AM47" s="2819"/>
      <c r="AN47" s="2819"/>
      <c r="AO47" s="2829"/>
    </row>
    <row r="48" spans="1:41" ht="11.25" customHeight="1">
      <c r="A48" s="1236"/>
      <c r="B48" s="1272"/>
      <c r="C48" s="1273"/>
      <c r="D48" s="1267" t="s">
        <v>518</v>
      </c>
      <c r="E48" s="1270" t="s">
        <v>519</v>
      </c>
      <c r="F48" s="1296"/>
      <c r="G48" s="1296"/>
      <c r="H48" s="1296"/>
      <c r="I48" s="1321"/>
      <c r="J48" s="2946"/>
      <c r="K48" s="2880"/>
      <c r="L48" s="2881"/>
      <c r="M48" s="2881"/>
      <c r="N48" s="2882"/>
      <c r="O48" s="2832"/>
      <c r="P48" s="2822"/>
      <c r="Q48" s="2822"/>
      <c r="R48" s="2830"/>
      <c r="S48" s="2918"/>
      <c r="T48" s="2919"/>
      <c r="U48" s="2919"/>
      <c r="V48" s="2920"/>
      <c r="W48" s="2998"/>
      <c r="X48" s="2773"/>
      <c r="Y48" s="2773"/>
      <c r="Z48" s="2773"/>
      <c r="AA48" s="2773"/>
      <c r="AB48" s="2773"/>
      <c r="AC48" s="2774"/>
      <c r="AD48" s="2825"/>
      <c r="AE48" s="2822"/>
      <c r="AF48" s="2822"/>
      <c r="AG48" s="2830"/>
      <c r="AH48" s="2832"/>
      <c r="AI48" s="2822"/>
      <c r="AJ48" s="2822"/>
      <c r="AK48" s="2830"/>
      <c r="AL48" s="2832"/>
      <c r="AM48" s="2822"/>
      <c r="AN48" s="2822"/>
      <c r="AO48" s="2830"/>
    </row>
    <row r="49" spans="1:41" ht="11.25" customHeight="1">
      <c r="A49" s="1236"/>
      <c r="B49" s="1272"/>
      <c r="C49" s="1273"/>
      <c r="D49" s="1267"/>
      <c r="E49" s="1267" t="s">
        <v>520</v>
      </c>
      <c r="F49" s="1293"/>
      <c r="G49" s="1293"/>
      <c r="H49" s="1293"/>
      <c r="I49" s="1322"/>
      <c r="J49" s="2946"/>
      <c r="K49" s="2999">
        <v>0</v>
      </c>
      <c r="L49" s="2782"/>
      <c r="M49" s="2782"/>
      <c r="N49" s="2783"/>
      <c r="O49" s="2781">
        <v>0</v>
      </c>
      <c r="P49" s="2782"/>
      <c r="Q49" s="2782"/>
      <c r="R49" s="2783"/>
      <c r="S49" s="2751">
        <f>SUM(K49,O49)</f>
        <v>0</v>
      </c>
      <c r="T49" s="2752"/>
      <c r="U49" s="2752"/>
      <c r="V49" s="2753"/>
      <c r="W49" s="2787">
        <v>0</v>
      </c>
      <c r="X49" s="2788"/>
      <c r="Y49" s="2788"/>
      <c r="Z49" s="2788"/>
      <c r="AA49" s="2788"/>
      <c r="AB49" s="2788"/>
      <c r="AC49" s="2789"/>
      <c r="AD49" s="2781">
        <v>0</v>
      </c>
      <c r="AE49" s="2782"/>
      <c r="AF49" s="2782"/>
      <c r="AG49" s="2783"/>
      <c r="AH49" s="2781">
        <v>0</v>
      </c>
      <c r="AI49" s="2782"/>
      <c r="AJ49" s="2782"/>
      <c r="AK49" s="2783"/>
      <c r="AL49" s="2745">
        <f>SUM(AD49,AH49)</f>
        <v>0</v>
      </c>
      <c r="AM49" s="2746"/>
      <c r="AN49" s="2746"/>
      <c r="AO49" s="2747"/>
    </row>
    <row r="50" spans="1:41" ht="10.5" customHeight="1">
      <c r="A50" s="1236"/>
      <c r="B50" s="1272"/>
      <c r="C50" s="1273"/>
      <c r="D50" s="1282"/>
      <c r="E50" s="1297" t="s">
        <v>521</v>
      </c>
      <c r="F50" s="1293"/>
      <c r="G50" s="1293"/>
      <c r="H50" s="1293"/>
      <c r="I50" s="1322"/>
      <c r="J50" s="2954"/>
      <c r="K50" s="3000"/>
      <c r="L50" s="2785"/>
      <c r="M50" s="2785"/>
      <c r="N50" s="2786"/>
      <c r="O50" s="2784"/>
      <c r="P50" s="2785"/>
      <c r="Q50" s="2785"/>
      <c r="R50" s="2786"/>
      <c r="S50" s="2754"/>
      <c r="T50" s="2755"/>
      <c r="U50" s="2755"/>
      <c r="V50" s="2756"/>
      <c r="W50" s="2790"/>
      <c r="X50" s="2791"/>
      <c r="Y50" s="2791"/>
      <c r="Z50" s="2791"/>
      <c r="AA50" s="2791"/>
      <c r="AB50" s="2791"/>
      <c r="AC50" s="2792"/>
      <c r="AD50" s="2784"/>
      <c r="AE50" s="2785"/>
      <c r="AF50" s="2785"/>
      <c r="AG50" s="2786"/>
      <c r="AH50" s="2784"/>
      <c r="AI50" s="2785"/>
      <c r="AJ50" s="2785"/>
      <c r="AK50" s="2786"/>
      <c r="AL50" s="2748"/>
      <c r="AM50" s="2749"/>
      <c r="AN50" s="2749"/>
      <c r="AO50" s="2750"/>
    </row>
    <row r="51" spans="1:41" ht="10.5" customHeight="1">
      <c r="A51" s="1236"/>
      <c r="B51" s="1272"/>
      <c r="C51" s="1273"/>
      <c r="D51" s="1270"/>
      <c r="E51" s="1292"/>
      <c r="F51" s="1293"/>
      <c r="G51" s="1293"/>
      <c r="H51" s="1293"/>
      <c r="I51" s="1293"/>
      <c r="J51" s="2955">
        <v>16</v>
      </c>
      <c r="K51" s="3001"/>
      <c r="L51" s="2799"/>
      <c r="M51" s="2799"/>
      <c r="N51" s="2799"/>
      <c r="O51" s="2799"/>
      <c r="P51" s="2799"/>
      <c r="Q51" s="2799"/>
      <c r="R51" s="2799"/>
      <c r="S51" s="3002"/>
      <c r="T51" s="3002"/>
      <c r="U51" s="3002"/>
      <c r="V51" s="3002"/>
      <c r="W51" s="2937"/>
      <c r="X51" s="2937"/>
      <c r="Y51" s="2937"/>
      <c r="Z51" s="2937"/>
      <c r="AA51" s="2937"/>
      <c r="AB51" s="2937"/>
      <c r="AC51" s="2938"/>
      <c r="AD51" s="2799"/>
      <c r="AE51" s="2799"/>
      <c r="AF51" s="2799"/>
      <c r="AG51" s="2799"/>
      <c r="AH51" s="2799"/>
      <c r="AI51" s="2799"/>
      <c r="AJ51" s="2799"/>
      <c r="AK51" s="2799"/>
      <c r="AL51" s="2799"/>
      <c r="AM51" s="2799"/>
      <c r="AN51" s="2799"/>
      <c r="AO51" s="2799"/>
    </row>
    <row r="52" spans="1:41" ht="10.5" customHeight="1">
      <c r="A52" s="1236"/>
      <c r="B52" s="1272"/>
      <c r="C52" s="1273"/>
      <c r="D52" s="1282"/>
      <c r="E52" s="1278"/>
      <c r="F52" s="1293"/>
      <c r="G52" s="1293"/>
      <c r="H52" s="1293"/>
      <c r="I52" s="1293"/>
      <c r="J52" s="2946"/>
      <c r="K52" s="3001"/>
      <c r="L52" s="2799"/>
      <c r="M52" s="2799"/>
      <c r="N52" s="2799"/>
      <c r="O52" s="2799"/>
      <c r="P52" s="2799"/>
      <c r="Q52" s="2799"/>
      <c r="R52" s="2799"/>
      <c r="S52" s="3002"/>
      <c r="T52" s="3002"/>
      <c r="U52" s="3002"/>
      <c r="V52" s="3002"/>
      <c r="W52" s="2858"/>
      <c r="X52" s="2858"/>
      <c r="Y52" s="2858"/>
      <c r="Z52" s="2858"/>
      <c r="AA52" s="2858"/>
      <c r="AB52" s="2858"/>
      <c r="AC52" s="2859"/>
      <c r="AD52" s="2799"/>
      <c r="AE52" s="2799"/>
      <c r="AF52" s="2799"/>
      <c r="AG52" s="2799"/>
      <c r="AH52" s="2799"/>
      <c r="AI52" s="2799"/>
      <c r="AJ52" s="2799"/>
      <c r="AK52" s="2799"/>
      <c r="AL52" s="2799"/>
      <c r="AM52" s="2799"/>
      <c r="AN52" s="2799"/>
      <c r="AO52" s="2799"/>
    </row>
    <row r="53" spans="1:41" ht="10.5" customHeight="1">
      <c r="A53" s="1236"/>
      <c r="B53" s="1272"/>
      <c r="C53" s="1273"/>
      <c r="D53" s="1270" t="s">
        <v>522</v>
      </c>
      <c r="E53" s="1292" t="s">
        <v>523</v>
      </c>
      <c r="F53" s="1292"/>
      <c r="G53" s="1292"/>
      <c r="H53" s="1293"/>
      <c r="I53" s="1293"/>
      <c r="J53" s="2947"/>
      <c r="K53" s="2743"/>
      <c r="L53" s="2739"/>
      <c r="M53" s="2739"/>
      <c r="N53" s="2740"/>
      <c r="O53" s="2860"/>
      <c r="P53" s="2739"/>
      <c r="Q53" s="2739"/>
      <c r="R53" s="2740"/>
      <c r="S53" s="2751">
        <f>SUM(K53,O53)</f>
        <v>0</v>
      </c>
      <c r="T53" s="2752"/>
      <c r="U53" s="2752"/>
      <c r="V53" s="2753"/>
      <c r="W53" s="2787">
        <v>0</v>
      </c>
      <c r="X53" s="2788"/>
      <c r="Y53" s="2788"/>
      <c r="Z53" s="2788"/>
      <c r="AA53" s="2788"/>
      <c r="AB53" s="2788"/>
      <c r="AC53" s="2789"/>
      <c r="AD53" s="2860"/>
      <c r="AE53" s="2739"/>
      <c r="AF53" s="2739"/>
      <c r="AG53" s="2740"/>
      <c r="AH53" s="2860">
        <v>0</v>
      </c>
      <c r="AI53" s="2739"/>
      <c r="AJ53" s="2739"/>
      <c r="AK53" s="2740"/>
      <c r="AL53" s="2745">
        <f>SUM(AD53,AH53)</f>
        <v>0</v>
      </c>
      <c r="AM53" s="2746"/>
      <c r="AN53" s="2746"/>
      <c r="AO53" s="2747"/>
    </row>
    <row r="54" spans="1:41" ht="12" customHeight="1">
      <c r="A54" s="1236"/>
      <c r="B54" s="1272"/>
      <c r="C54" s="1273"/>
      <c r="D54" s="1282"/>
      <c r="E54" s="1278" t="s">
        <v>524</v>
      </c>
      <c r="F54" s="1293"/>
      <c r="G54" s="1293"/>
      <c r="H54" s="1293"/>
      <c r="I54" s="1293"/>
      <c r="J54" s="2950"/>
      <c r="K54" s="2744"/>
      <c r="L54" s="2741"/>
      <c r="M54" s="2741"/>
      <c r="N54" s="2742"/>
      <c r="O54" s="2861"/>
      <c r="P54" s="2741"/>
      <c r="Q54" s="2741"/>
      <c r="R54" s="2742"/>
      <c r="S54" s="2754"/>
      <c r="T54" s="2755"/>
      <c r="U54" s="2755"/>
      <c r="V54" s="2756"/>
      <c r="W54" s="2790"/>
      <c r="X54" s="2791"/>
      <c r="Y54" s="2791"/>
      <c r="Z54" s="2791"/>
      <c r="AA54" s="2791"/>
      <c r="AB54" s="2791"/>
      <c r="AC54" s="2792"/>
      <c r="AD54" s="2861"/>
      <c r="AE54" s="2741"/>
      <c r="AF54" s="2741"/>
      <c r="AG54" s="2742"/>
      <c r="AH54" s="2861"/>
      <c r="AI54" s="2741"/>
      <c r="AJ54" s="2741"/>
      <c r="AK54" s="2742"/>
      <c r="AL54" s="2748"/>
      <c r="AM54" s="2749"/>
      <c r="AN54" s="2749"/>
      <c r="AO54" s="2750"/>
    </row>
    <row r="55" spans="1:41" ht="10.5" customHeight="1">
      <c r="A55" s="1236"/>
      <c r="B55" s="1272"/>
      <c r="C55" s="1273"/>
      <c r="D55" s="1285"/>
      <c r="E55" s="1285"/>
      <c r="F55" s="1293"/>
      <c r="G55" s="1293"/>
      <c r="H55" s="1293"/>
      <c r="I55" s="1293"/>
      <c r="J55" s="2955">
        <v>12</v>
      </c>
      <c r="K55" s="2793"/>
      <c r="L55" s="2794"/>
      <c r="M55" s="2794"/>
      <c r="N55" s="2795"/>
      <c r="O55" s="2799"/>
      <c r="P55" s="2799"/>
      <c r="Q55" s="2799"/>
      <c r="R55" s="2799"/>
      <c r="S55" s="2800"/>
      <c r="T55" s="2801"/>
      <c r="U55" s="2801"/>
      <c r="V55" s="2802"/>
      <c r="W55" s="2854"/>
      <c r="X55" s="2855"/>
      <c r="Y55" s="2855"/>
      <c r="Z55" s="2855"/>
      <c r="AA55" s="2855"/>
      <c r="AB55" s="2855"/>
      <c r="AC55" s="2856"/>
      <c r="AD55" s="2799"/>
      <c r="AE55" s="2799"/>
      <c r="AF55" s="2799"/>
      <c r="AG55" s="2799"/>
      <c r="AH55" s="2852"/>
      <c r="AI55" s="2794"/>
      <c r="AJ55" s="2794"/>
      <c r="AK55" s="2795"/>
      <c r="AL55" s="2852"/>
      <c r="AM55" s="2794"/>
      <c r="AN55" s="2794"/>
      <c r="AO55" s="2795"/>
    </row>
    <row r="56" spans="1:41" ht="10.5" customHeight="1">
      <c r="A56" s="1236"/>
      <c r="B56" s="1272"/>
      <c r="C56" s="1273"/>
      <c r="D56" s="1270" t="s">
        <v>525</v>
      </c>
      <c r="E56" s="1298" t="s">
        <v>526</v>
      </c>
      <c r="F56" s="1293"/>
      <c r="G56" s="1293"/>
      <c r="H56" s="1293"/>
      <c r="I56" s="1293"/>
      <c r="J56" s="2946"/>
      <c r="K56" s="2796"/>
      <c r="L56" s="2797"/>
      <c r="M56" s="2797"/>
      <c r="N56" s="2798"/>
      <c r="O56" s="2799"/>
      <c r="P56" s="2799"/>
      <c r="Q56" s="2799"/>
      <c r="R56" s="2799"/>
      <c r="S56" s="2803"/>
      <c r="T56" s="2804"/>
      <c r="U56" s="2804"/>
      <c r="V56" s="2805"/>
      <c r="W56" s="2857"/>
      <c r="X56" s="2858"/>
      <c r="Y56" s="2858"/>
      <c r="Z56" s="2858"/>
      <c r="AA56" s="2858"/>
      <c r="AB56" s="2858"/>
      <c r="AC56" s="2859"/>
      <c r="AD56" s="2799"/>
      <c r="AE56" s="2799"/>
      <c r="AF56" s="2799"/>
      <c r="AG56" s="2799"/>
      <c r="AH56" s="2853"/>
      <c r="AI56" s="2797"/>
      <c r="AJ56" s="2797"/>
      <c r="AK56" s="2798"/>
      <c r="AL56" s="2853"/>
      <c r="AM56" s="2797"/>
      <c r="AN56" s="2797"/>
      <c r="AO56" s="2798"/>
    </row>
    <row r="57" spans="1:41" ht="10.5" customHeight="1">
      <c r="A57" s="1236"/>
      <c r="B57" s="1272"/>
      <c r="C57" s="1273"/>
      <c r="D57" s="1282"/>
      <c r="E57" s="1297" t="s">
        <v>527</v>
      </c>
      <c r="F57" s="1293"/>
      <c r="G57" s="1293"/>
      <c r="H57" s="1293"/>
      <c r="I57" s="1293"/>
      <c r="J57" s="2947"/>
      <c r="K57" s="2743">
        <v>0</v>
      </c>
      <c r="L57" s="2739"/>
      <c r="M57" s="2739"/>
      <c r="N57" s="2740"/>
      <c r="O57" s="2860">
        <v>0</v>
      </c>
      <c r="P57" s="2739"/>
      <c r="Q57" s="2739"/>
      <c r="R57" s="2740"/>
      <c r="S57" s="2751">
        <f>SUM(K57,O57)</f>
        <v>0</v>
      </c>
      <c r="T57" s="2752"/>
      <c r="U57" s="2752"/>
      <c r="V57" s="2753"/>
      <c r="W57" s="2787">
        <v>0</v>
      </c>
      <c r="X57" s="2788"/>
      <c r="Y57" s="2788"/>
      <c r="Z57" s="2788"/>
      <c r="AA57" s="2788"/>
      <c r="AB57" s="2788"/>
      <c r="AC57" s="2789"/>
      <c r="AD57" s="2860">
        <v>0</v>
      </c>
      <c r="AE57" s="2739"/>
      <c r="AF57" s="2739"/>
      <c r="AG57" s="2740"/>
      <c r="AH57" s="2860">
        <v>0</v>
      </c>
      <c r="AI57" s="2739"/>
      <c r="AJ57" s="2739"/>
      <c r="AK57" s="2740"/>
      <c r="AL57" s="2745">
        <f>SUM(AD57,AH57)</f>
        <v>0</v>
      </c>
      <c r="AM57" s="2746"/>
      <c r="AN57" s="2746"/>
      <c r="AO57" s="2747"/>
    </row>
    <row r="58" spans="1:41" ht="10.5" customHeight="1">
      <c r="A58" s="1236"/>
      <c r="B58" s="1272"/>
      <c r="C58" s="1273"/>
      <c r="D58" s="1282"/>
      <c r="E58" s="1293"/>
      <c r="F58" s="1293"/>
      <c r="G58" s="1293"/>
      <c r="H58" s="1293"/>
      <c r="I58" s="1293"/>
      <c r="J58" s="2950"/>
      <c r="K58" s="2744"/>
      <c r="L58" s="2741"/>
      <c r="M58" s="2741"/>
      <c r="N58" s="2742"/>
      <c r="O58" s="2861"/>
      <c r="P58" s="2741"/>
      <c r="Q58" s="2741"/>
      <c r="R58" s="2742"/>
      <c r="S58" s="2754"/>
      <c r="T58" s="2755"/>
      <c r="U58" s="2755"/>
      <c r="V58" s="2756"/>
      <c r="W58" s="2790"/>
      <c r="X58" s="2791"/>
      <c r="Y58" s="2791"/>
      <c r="Z58" s="2791"/>
      <c r="AA58" s="2791"/>
      <c r="AB58" s="2791"/>
      <c r="AC58" s="2792"/>
      <c r="AD58" s="2861"/>
      <c r="AE58" s="2741"/>
      <c r="AF58" s="2741"/>
      <c r="AG58" s="2742"/>
      <c r="AH58" s="2861"/>
      <c r="AI58" s="2741"/>
      <c r="AJ58" s="2741"/>
      <c r="AK58" s="2742"/>
      <c r="AL58" s="2748"/>
      <c r="AM58" s="2749"/>
      <c r="AN58" s="2749"/>
      <c r="AO58" s="2750"/>
    </row>
    <row r="59" spans="1:41" ht="20.25" customHeight="1">
      <c r="A59" s="1299"/>
      <c r="B59" s="1300"/>
      <c r="C59" s="1301"/>
      <c r="D59" s="1267" t="s">
        <v>528</v>
      </c>
      <c r="E59" s="1267" t="s">
        <v>529</v>
      </c>
      <c r="F59" s="1280"/>
      <c r="G59" s="1280"/>
      <c r="H59" s="1280"/>
      <c r="I59" s="1280"/>
      <c r="J59" s="2956">
        <v>89</v>
      </c>
      <c r="K59" s="2880"/>
      <c r="L59" s="2881"/>
      <c r="M59" s="2881"/>
      <c r="N59" s="2882"/>
      <c r="O59" s="2966"/>
      <c r="P59" s="2967"/>
      <c r="Q59" s="2967"/>
      <c r="R59" s="2979"/>
      <c r="S59" s="2966"/>
      <c r="T59" s="2967"/>
      <c r="U59" s="2967"/>
      <c r="V59" s="2979"/>
      <c r="W59" s="2982"/>
      <c r="X59" s="2983"/>
      <c r="Y59" s="2983"/>
      <c r="Z59" s="2983"/>
      <c r="AA59" s="2983"/>
      <c r="AB59" s="2983"/>
      <c r="AC59" s="2984"/>
      <c r="AD59" s="2971"/>
      <c r="AE59" s="2967"/>
      <c r="AF59" s="2967"/>
      <c r="AG59" s="2979"/>
      <c r="AH59" s="2966"/>
      <c r="AI59" s="2967"/>
      <c r="AJ59" s="2967"/>
      <c r="AK59" s="2979"/>
      <c r="AL59" s="2966"/>
      <c r="AM59" s="2967"/>
      <c r="AN59" s="2967"/>
      <c r="AO59" s="2979"/>
    </row>
    <row r="60" spans="1:41" ht="11.25" customHeight="1">
      <c r="A60" s="1299"/>
      <c r="B60" s="1300"/>
      <c r="C60" s="1301"/>
      <c r="D60" s="1267"/>
      <c r="E60" s="1292" t="s">
        <v>530</v>
      </c>
      <c r="F60" s="1280"/>
      <c r="G60" s="1280"/>
      <c r="H60" s="1280"/>
      <c r="I60" s="1280"/>
      <c r="J60" s="2957"/>
      <c r="K60" s="2769">
        <f>K24+K29+K33+K37+K41+K45+K49+K53+K57</f>
        <v>0</v>
      </c>
      <c r="L60" s="2758"/>
      <c r="M60" s="2758"/>
      <c r="N60" s="2759"/>
      <c r="O60" s="2757">
        <f>O24+O29+O33+O37+O41+O45+O49+O53+O57</f>
        <v>0</v>
      </c>
      <c r="P60" s="2758"/>
      <c r="Q60" s="2758"/>
      <c r="R60" s="2759"/>
      <c r="S60" s="2757">
        <f>S24+S29+S33+S37+S41+S45+S49+S53+S57</f>
        <v>0</v>
      </c>
      <c r="T60" s="2758"/>
      <c r="U60" s="2758"/>
      <c r="V60" s="2759"/>
      <c r="W60" s="2763">
        <f>W24+W29+W33+W37+W41+W45+W49+W53+W57</f>
        <v>0</v>
      </c>
      <c r="X60" s="2764"/>
      <c r="Y60" s="2764"/>
      <c r="Z60" s="2764"/>
      <c r="AA60" s="2764"/>
      <c r="AB60" s="2764"/>
      <c r="AC60" s="2765"/>
      <c r="AD60" s="2757">
        <f>AD24+AD29+AD33+AD37+AD41+AD45+AD49+AD53+AD57</f>
        <v>0</v>
      </c>
      <c r="AE60" s="2758"/>
      <c r="AF60" s="2758"/>
      <c r="AG60" s="2759"/>
      <c r="AH60" s="2757">
        <f>AH24+AH29+AH33+AH37+AH41+AH45+AH49+AH53+AH57</f>
        <v>0</v>
      </c>
      <c r="AI60" s="2758"/>
      <c r="AJ60" s="2758"/>
      <c r="AK60" s="2759"/>
      <c r="AL60" s="2757">
        <f>SUM(AD60,AH60)</f>
        <v>0</v>
      </c>
      <c r="AM60" s="2758"/>
      <c r="AN60" s="2758"/>
      <c r="AO60" s="2759"/>
    </row>
    <row r="61" spans="1:41" ht="11.25" customHeight="1">
      <c r="A61" s="1236"/>
      <c r="B61" s="1272"/>
      <c r="C61" s="1273"/>
      <c r="D61" s="1281"/>
      <c r="E61" s="1278" t="s">
        <v>531</v>
      </c>
      <c r="F61" s="1281"/>
      <c r="G61" s="1281"/>
      <c r="H61" s="1281"/>
      <c r="I61" s="1280"/>
      <c r="J61" s="2957"/>
      <c r="K61" s="2770"/>
      <c r="L61" s="2761"/>
      <c r="M61" s="2761"/>
      <c r="N61" s="2762"/>
      <c r="O61" s="2760"/>
      <c r="P61" s="2761"/>
      <c r="Q61" s="2761"/>
      <c r="R61" s="2762"/>
      <c r="S61" s="2760"/>
      <c r="T61" s="2761"/>
      <c r="U61" s="2761"/>
      <c r="V61" s="2762"/>
      <c r="W61" s="2766"/>
      <c r="X61" s="2767"/>
      <c r="Y61" s="2767"/>
      <c r="Z61" s="2767"/>
      <c r="AA61" s="2767"/>
      <c r="AB61" s="2767"/>
      <c r="AC61" s="2768"/>
      <c r="AD61" s="2760"/>
      <c r="AE61" s="2761"/>
      <c r="AF61" s="2761"/>
      <c r="AG61" s="2762"/>
      <c r="AH61" s="2760"/>
      <c r="AI61" s="2761"/>
      <c r="AJ61" s="2761"/>
      <c r="AK61" s="2762"/>
      <c r="AL61" s="2760"/>
      <c r="AM61" s="2761"/>
      <c r="AN61" s="2761"/>
      <c r="AO61" s="2762"/>
    </row>
    <row r="62" spans="1:41" ht="19.5" customHeight="1" thickTop="1" thickBot="1">
      <c r="A62" s="1236"/>
      <c r="B62" s="1272"/>
      <c r="C62" s="1285"/>
      <c r="D62" s="1285"/>
      <c r="E62" s="1280"/>
      <c r="F62" s="1281"/>
      <c r="G62" s="1281"/>
      <c r="H62" s="1281"/>
      <c r="I62" s="1281"/>
      <c r="J62" s="2952">
        <v>13</v>
      </c>
      <c r="K62" s="2880"/>
      <c r="L62" s="2881"/>
      <c r="M62" s="2881"/>
      <c r="N62" s="2882"/>
      <c r="O62" s="2966"/>
      <c r="P62" s="2967"/>
      <c r="Q62" s="2967"/>
      <c r="R62" s="2968"/>
      <c r="S62" s="2880"/>
      <c r="T62" s="2881"/>
      <c r="U62" s="2881"/>
      <c r="V62" s="2882"/>
      <c r="W62" s="2980"/>
      <c r="X62" s="2980"/>
      <c r="Y62" s="2980"/>
      <c r="Z62" s="2980"/>
      <c r="AA62" s="2980"/>
      <c r="AB62" s="2980"/>
      <c r="AC62" s="2981"/>
      <c r="AD62" s="2971"/>
      <c r="AE62" s="2967"/>
      <c r="AF62" s="2967"/>
      <c r="AG62" s="2968"/>
      <c r="AH62" s="2880"/>
      <c r="AI62" s="2881"/>
      <c r="AJ62" s="2881"/>
      <c r="AK62" s="2882"/>
      <c r="AL62" s="2880"/>
      <c r="AM62" s="2881"/>
      <c r="AN62" s="2881"/>
      <c r="AO62" s="2882"/>
    </row>
    <row r="63" spans="1:41" ht="10.5" customHeight="1" thickTop="1" thickBot="1">
      <c r="A63" s="1236"/>
      <c r="B63" s="1272"/>
      <c r="C63" s="1302">
        <v>5.4</v>
      </c>
      <c r="D63" s="1267" t="s">
        <v>532</v>
      </c>
      <c r="E63" s="1280"/>
      <c r="F63" s="1281"/>
      <c r="G63" s="1281"/>
      <c r="H63" s="1281"/>
      <c r="I63" s="1281"/>
      <c r="J63" s="2952"/>
      <c r="K63" s="2743">
        <v>0</v>
      </c>
      <c r="L63" s="2739"/>
      <c r="M63" s="2739"/>
      <c r="N63" s="2740"/>
      <c r="O63" s="2743">
        <v>0</v>
      </c>
      <c r="P63" s="2739"/>
      <c r="Q63" s="2739"/>
      <c r="R63" s="2740"/>
      <c r="S63" s="2751">
        <f>SUM(K63,O63)</f>
        <v>0</v>
      </c>
      <c r="T63" s="2752"/>
      <c r="U63" s="2752"/>
      <c r="V63" s="2753"/>
      <c r="W63" s="2921"/>
      <c r="X63" s="2922"/>
      <c r="Y63" s="2922"/>
      <c r="Z63" s="2922"/>
      <c r="AA63" s="2922"/>
      <c r="AB63" s="2922"/>
      <c r="AC63" s="2923"/>
      <c r="AD63" s="2739">
        <v>0</v>
      </c>
      <c r="AE63" s="2739"/>
      <c r="AF63" s="2739"/>
      <c r="AG63" s="2740"/>
      <c r="AH63" s="2743">
        <v>0</v>
      </c>
      <c r="AI63" s="2739"/>
      <c r="AJ63" s="2739"/>
      <c r="AK63" s="2740"/>
      <c r="AL63" s="2745">
        <f>SUM(AD63,AH63)</f>
        <v>0</v>
      </c>
      <c r="AM63" s="2746"/>
      <c r="AN63" s="2746"/>
      <c r="AO63" s="2747"/>
    </row>
    <row r="64" spans="1:41" ht="11.25" customHeight="1" thickTop="1" thickBot="1">
      <c r="A64" s="1236"/>
      <c r="B64" s="1272"/>
      <c r="C64" s="1270"/>
      <c r="D64" s="2960" t="s">
        <v>533</v>
      </c>
      <c r="E64" s="2960"/>
      <c r="F64" s="2960"/>
      <c r="G64" s="2960"/>
      <c r="H64" s="2960"/>
      <c r="I64" s="1281"/>
      <c r="J64" s="2952"/>
      <c r="K64" s="2744"/>
      <c r="L64" s="2741"/>
      <c r="M64" s="2741"/>
      <c r="N64" s="2742"/>
      <c r="O64" s="2744"/>
      <c r="P64" s="2741"/>
      <c r="Q64" s="2741"/>
      <c r="R64" s="2742"/>
      <c r="S64" s="2754"/>
      <c r="T64" s="2755"/>
      <c r="U64" s="2755"/>
      <c r="V64" s="2756"/>
      <c r="W64" s="2924"/>
      <c r="X64" s="2925"/>
      <c r="Y64" s="2925"/>
      <c r="Z64" s="2925"/>
      <c r="AA64" s="2925"/>
      <c r="AB64" s="2925"/>
      <c r="AC64" s="2926"/>
      <c r="AD64" s="2741"/>
      <c r="AE64" s="2741"/>
      <c r="AF64" s="2741"/>
      <c r="AG64" s="2742"/>
      <c r="AH64" s="2744"/>
      <c r="AI64" s="2741"/>
      <c r="AJ64" s="2741"/>
      <c r="AK64" s="2742"/>
      <c r="AL64" s="2748"/>
      <c r="AM64" s="2749"/>
      <c r="AN64" s="2749"/>
      <c r="AO64" s="2750"/>
    </row>
    <row r="65" spans="1:41" ht="18.75" customHeight="1" thickTop="1" thickBot="1">
      <c r="A65" s="1236"/>
      <c r="B65" s="1272"/>
      <c r="C65" s="1302">
        <v>5.5</v>
      </c>
      <c r="D65" s="1267" t="s">
        <v>534</v>
      </c>
      <c r="E65" s="1280"/>
      <c r="F65" s="1328"/>
      <c r="G65" s="1328"/>
      <c r="H65" s="1328"/>
      <c r="I65" s="1328"/>
      <c r="J65" s="2958">
        <v>99</v>
      </c>
      <c r="K65" s="2724"/>
      <c r="L65" s="2725"/>
      <c r="M65" s="2725"/>
      <c r="N65" s="2882"/>
      <c r="O65" s="2966"/>
      <c r="P65" s="2967"/>
      <c r="Q65" s="2967"/>
      <c r="R65" s="2968"/>
      <c r="S65" s="2880"/>
      <c r="T65" s="2881"/>
      <c r="U65" s="2881"/>
      <c r="V65" s="2882"/>
      <c r="W65" s="2969"/>
      <c r="X65" s="2969"/>
      <c r="Y65" s="2969"/>
      <c r="Z65" s="2969"/>
      <c r="AA65" s="2969"/>
      <c r="AB65" s="2969"/>
      <c r="AC65" s="2970"/>
      <c r="AD65" s="2971"/>
      <c r="AE65" s="2967"/>
      <c r="AF65" s="2967"/>
      <c r="AG65" s="2968"/>
      <c r="AH65" s="2880"/>
      <c r="AI65" s="2881"/>
      <c r="AJ65" s="2881"/>
      <c r="AK65" s="2882"/>
      <c r="AL65" s="2880"/>
      <c r="AM65" s="2881"/>
      <c r="AN65" s="2881"/>
      <c r="AO65" s="2882"/>
    </row>
    <row r="66" spans="1:41" ht="21.75" customHeight="1">
      <c r="A66" s="1236"/>
      <c r="B66" s="1329"/>
      <c r="C66" s="1330"/>
      <c r="D66" s="1331" t="s">
        <v>535</v>
      </c>
      <c r="E66" s="1332"/>
      <c r="F66" s="1333"/>
      <c r="G66" s="1333"/>
      <c r="H66" s="1333"/>
      <c r="I66" s="1333"/>
      <c r="J66" s="2959"/>
      <c r="K66" s="2972">
        <f>K16+K20+K60+K63</f>
        <v>0</v>
      </c>
      <c r="L66" s="2973"/>
      <c r="M66" s="2973"/>
      <c r="N66" s="2974"/>
      <c r="O66" s="2975">
        <f>O16+O20+O60+O63</f>
        <v>0</v>
      </c>
      <c r="P66" s="2973"/>
      <c r="Q66" s="2973"/>
      <c r="R66" s="2974"/>
      <c r="S66" s="2975">
        <f>S16+S20+S60+S63</f>
        <v>0</v>
      </c>
      <c r="T66" s="2973"/>
      <c r="U66" s="2973"/>
      <c r="V66" s="2974"/>
      <c r="W66" s="2976">
        <f>W60</f>
        <v>0</v>
      </c>
      <c r="X66" s="2977"/>
      <c r="Y66" s="2977"/>
      <c r="Z66" s="2977"/>
      <c r="AA66" s="2977"/>
      <c r="AB66" s="2977"/>
      <c r="AC66" s="2978"/>
      <c r="AD66" s="2975">
        <f>AD14+AD20+AD60+AD63</f>
        <v>0</v>
      </c>
      <c r="AE66" s="2973"/>
      <c r="AF66" s="2973"/>
      <c r="AG66" s="2974"/>
      <c r="AH66" s="2975">
        <f>AH14+AH20+AH60+AH63</f>
        <v>0</v>
      </c>
      <c r="AI66" s="2973"/>
      <c r="AJ66" s="2973"/>
      <c r="AK66" s="2974"/>
      <c r="AL66" s="2975">
        <f>SUM(AD66,AH66)</f>
        <v>0</v>
      </c>
      <c r="AM66" s="2973"/>
      <c r="AN66" s="2973"/>
      <c r="AO66" s="2974"/>
    </row>
    <row r="67" spans="1:41" ht="12" customHeight="1">
      <c r="A67" s="1236"/>
      <c r="B67" s="2939" t="s">
        <v>139</v>
      </c>
      <c r="C67" s="2939"/>
      <c r="D67" s="2939"/>
      <c r="E67" s="2939"/>
      <c r="F67" s="2939"/>
      <c r="G67" s="2939"/>
      <c r="H67" s="2939"/>
      <c r="I67" s="2939"/>
      <c r="J67" s="1336"/>
      <c r="K67" s="1336"/>
      <c r="L67" s="1336"/>
      <c r="M67" s="1336"/>
      <c r="N67" s="1336"/>
      <c r="O67" s="1336"/>
      <c r="P67" s="1336"/>
      <c r="Q67" s="1336"/>
      <c r="R67" s="1336"/>
      <c r="S67" s="1336"/>
      <c r="T67" s="1336"/>
      <c r="U67" s="1336"/>
      <c r="V67" s="1336"/>
      <c r="W67" s="1336"/>
      <c r="X67" s="1336"/>
      <c r="Y67" s="1336"/>
      <c r="Z67" s="1336"/>
      <c r="AA67" s="1336"/>
      <c r="AB67" s="1336"/>
      <c r="AC67" s="1336"/>
      <c r="AD67" s="1336"/>
      <c r="AE67" s="1336"/>
      <c r="AF67" s="1336"/>
      <c r="AG67" s="1336"/>
      <c r="AH67" s="1336"/>
      <c r="AI67" s="1336"/>
      <c r="AJ67" s="1336"/>
      <c r="AK67" s="1336"/>
      <c r="AL67" s="1336"/>
      <c r="AM67" s="1336"/>
      <c r="AN67" s="1336"/>
      <c r="AO67" s="1336"/>
    </row>
    <row r="68" spans="1:41" ht="10.5" customHeight="1">
      <c r="A68" s="1236"/>
      <c r="B68" s="1274" t="s">
        <v>140</v>
      </c>
      <c r="C68" s="1280"/>
      <c r="D68" s="1280"/>
      <c r="E68" s="1280"/>
      <c r="F68" s="1280"/>
      <c r="G68" s="1280"/>
      <c r="H68" s="1280"/>
      <c r="I68" s="1280"/>
      <c r="J68" s="1280"/>
      <c r="K68" s="1270"/>
      <c r="L68" s="1270"/>
      <c r="M68" s="1270"/>
      <c r="N68" s="1270"/>
      <c r="O68" s="1270"/>
      <c r="P68" s="1270"/>
      <c r="Q68" s="1270"/>
      <c r="R68" s="1337"/>
      <c r="S68" s="1337"/>
      <c r="T68" s="1337"/>
      <c r="U68" s="1270"/>
      <c r="V68" s="1270"/>
      <c r="W68" s="1282"/>
      <c r="X68" s="1282"/>
      <c r="Y68" s="1282"/>
      <c r="Z68" s="1282"/>
      <c r="AA68" s="1282"/>
      <c r="AB68" s="1282"/>
      <c r="AC68" s="1282"/>
      <c r="AD68" s="1270"/>
      <c r="AE68" s="1270"/>
      <c r="AF68" s="1270"/>
      <c r="AG68" s="1337"/>
      <c r="AH68" s="1337"/>
      <c r="AI68" s="1337"/>
      <c r="AJ68" s="1270"/>
      <c r="AK68" s="1270"/>
      <c r="AL68" s="1337"/>
      <c r="AM68" s="1337"/>
      <c r="AN68" s="1270"/>
      <c r="AO68" s="1270"/>
    </row>
    <row r="69" spans="1:41" ht="7.5" customHeight="1">
      <c r="A69" s="1236"/>
      <c r="B69" s="1274"/>
      <c r="C69" s="1280"/>
      <c r="D69" s="1280"/>
      <c r="E69" s="1280"/>
      <c r="F69" s="1280"/>
      <c r="G69" s="1280"/>
      <c r="H69" s="1280"/>
      <c r="I69" s="1280"/>
      <c r="J69" s="1280"/>
      <c r="K69" s="1270"/>
      <c r="L69" s="1270"/>
      <c r="M69" s="1270"/>
      <c r="N69" s="1270"/>
      <c r="O69" s="1270"/>
      <c r="P69" s="1270"/>
      <c r="Q69" s="1270"/>
      <c r="R69" s="1337"/>
      <c r="S69" s="1337"/>
      <c r="T69" s="1337"/>
      <c r="U69" s="1270"/>
      <c r="V69" s="1270"/>
      <c r="W69" s="1282"/>
      <c r="X69" s="1282"/>
      <c r="Y69" s="1282"/>
      <c r="Z69" s="1282"/>
      <c r="AA69" s="1282"/>
      <c r="AB69" s="1282"/>
      <c r="AC69" s="1282"/>
      <c r="AD69" s="1270"/>
      <c r="AE69" s="1270"/>
      <c r="AF69" s="1270"/>
      <c r="AG69" s="1337"/>
      <c r="AH69" s="1337"/>
      <c r="AI69" s="1337"/>
      <c r="AJ69" s="1270"/>
      <c r="AK69" s="1270"/>
      <c r="AL69" s="1337"/>
      <c r="AM69" s="1337"/>
      <c r="AN69" s="1270"/>
      <c r="AO69" s="1270"/>
    </row>
    <row r="70" spans="1:41" ht="15.6">
      <c r="A70" s="1299"/>
      <c r="B70" s="1283"/>
      <c r="C70" s="1338" t="s">
        <v>536</v>
      </c>
      <c r="D70" s="1270" t="s">
        <v>537</v>
      </c>
      <c r="E70" s="1280"/>
      <c r="F70" s="1280"/>
      <c r="G70" s="1280"/>
      <c r="H70" s="1280"/>
      <c r="I70" s="1280"/>
      <c r="J70" s="1280"/>
      <c r="K70" s="1267"/>
      <c r="L70" s="1267"/>
      <c r="M70" s="1267"/>
      <c r="N70" s="1267"/>
      <c r="O70" s="1267"/>
      <c r="P70" s="1267"/>
      <c r="Q70" s="1267"/>
      <c r="R70" s="1339"/>
      <c r="S70" s="1339"/>
      <c r="T70" s="1339"/>
      <c r="U70" s="1267"/>
      <c r="V70" s="1267"/>
      <c r="W70" s="1317"/>
      <c r="X70" s="1317"/>
      <c r="Y70" s="1317"/>
      <c r="Z70" s="1317"/>
      <c r="AA70" s="1317"/>
      <c r="AB70" s="1317"/>
      <c r="AC70" s="1317"/>
      <c r="AD70" s="1267"/>
      <c r="AE70" s="1267"/>
      <c r="AF70" s="1267"/>
      <c r="AG70" s="1339"/>
      <c r="AH70" s="1339"/>
      <c r="AI70" s="1339"/>
      <c r="AJ70" s="1267"/>
      <c r="AK70" s="1267"/>
      <c r="AL70" s="1339"/>
      <c r="AM70" s="1339"/>
      <c r="AN70" s="1267"/>
      <c r="AO70" s="1267"/>
    </row>
    <row r="71" spans="1:41" ht="10.5" customHeight="1">
      <c r="A71" s="1299"/>
      <c r="B71" s="1283"/>
      <c r="C71" s="1280"/>
      <c r="D71" s="1267" t="s">
        <v>538</v>
      </c>
      <c r="E71" s="1280"/>
      <c r="F71" s="1280"/>
      <c r="G71" s="1280"/>
      <c r="H71" s="1280"/>
      <c r="I71" s="1280"/>
      <c r="J71" s="1280"/>
      <c r="K71" s="1267"/>
      <c r="L71" s="1267"/>
      <c r="M71" s="1267"/>
      <c r="N71" s="1267"/>
      <c r="O71" s="1267"/>
      <c r="P71" s="1267"/>
      <c r="Q71" s="1267"/>
      <c r="R71" s="1339"/>
      <c r="S71" s="1339"/>
      <c r="T71" s="1339"/>
      <c r="U71" s="1267"/>
      <c r="V71" s="1267"/>
      <c r="W71" s="1317"/>
      <c r="X71" s="1317"/>
      <c r="Y71" s="1317"/>
      <c r="Z71" s="1317"/>
      <c r="AA71" s="1317"/>
      <c r="AB71" s="1317"/>
      <c r="AC71" s="1317"/>
      <c r="AD71" s="1267"/>
      <c r="AE71" s="1267"/>
      <c r="AF71" s="1267"/>
      <c r="AG71" s="1339"/>
      <c r="AH71" s="1339"/>
      <c r="AI71" s="1339"/>
      <c r="AJ71" s="1267"/>
      <c r="AK71" s="1267"/>
      <c r="AL71" s="1339"/>
      <c r="AM71" s="1339"/>
      <c r="AN71" s="1267"/>
      <c r="AO71" s="1267"/>
    </row>
    <row r="72" spans="1:41" ht="10.5" customHeight="1">
      <c r="A72" s="1299"/>
      <c r="B72" s="1283"/>
      <c r="C72" s="1280"/>
      <c r="D72" s="1283" t="s">
        <v>539</v>
      </c>
      <c r="E72" s="1280"/>
      <c r="F72" s="1280"/>
      <c r="G72" s="1280"/>
      <c r="H72" s="1280"/>
      <c r="I72" s="1280"/>
      <c r="J72" s="1280"/>
      <c r="K72" s="1267"/>
      <c r="L72" s="1267"/>
      <c r="M72" s="1267"/>
      <c r="N72" s="1267"/>
      <c r="O72" s="1267"/>
      <c r="P72" s="1267"/>
      <c r="Q72" s="1267"/>
      <c r="R72" s="1339"/>
      <c r="S72" s="1339"/>
      <c r="T72" s="1339"/>
      <c r="U72" s="1267"/>
      <c r="V72" s="1267"/>
      <c r="W72" s="1317"/>
      <c r="X72" s="1317"/>
      <c r="Y72" s="1317"/>
      <c r="Z72" s="1317"/>
      <c r="AA72" s="1317"/>
      <c r="AB72" s="1317"/>
      <c r="AC72" s="1317"/>
      <c r="AD72" s="1267"/>
      <c r="AE72" s="1267"/>
      <c r="AF72" s="1267"/>
      <c r="AG72" s="1339"/>
      <c r="AH72" s="1339"/>
      <c r="AI72" s="1339"/>
      <c r="AJ72" s="1267"/>
      <c r="AK72" s="1267"/>
      <c r="AL72" s="1339"/>
      <c r="AM72" s="1339"/>
      <c r="AN72" s="1267"/>
      <c r="AO72" s="1267"/>
    </row>
    <row r="73" spans="1:41" ht="3.75" customHeight="1">
      <c r="A73" s="1299"/>
      <c r="B73" s="1283"/>
      <c r="C73" s="1280"/>
      <c r="D73" s="1280"/>
      <c r="E73" s="1280"/>
      <c r="F73" s="1280"/>
      <c r="G73" s="1280"/>
      <c r="H73" s="1280"/>
      <c r="I73" s="1280"/>
      <c r="J73" s="1280"/>
      <c r="K73" s="1267"/>
      <c r="L73" s="1267"/>
      <c r="M73" s="1267"/>
      <c r="N73" s="1267"/>
      <c r="O73" s="1267"/>
      <c r="P73" s="1267"/>
      <c r="Q73" s="1267"/>
      <c r="R73" s="1339"/>
      <c r="S73" s="1339"/>
      <c r="T73" s="1339"/>
      <c r="U73" s="1267"/>
      <c r="V73" s="1267"/>
      <c r="W73" s="1317"/>
      <c r="X73" s="1317"/>
      <c r="Y73" s="1317"/>
      <c r="Z73" s="1317"/>
      <c r="AA73" s="1317"/>
      <c r="AB73" s="1317"/>
      <c r="AC73" s="1317"/>
      <c r="AD73" s="1267"/>
      <c r="AE73" s="1267"/>
      <c r="AF73" s="1267"/>
      <c r="AG73" s="1339"/>
      <c r="AH73" s="1339"/>
      <c r="AI73" s="1339"/>
      <c r="AJ73" s="1267"/>
      <c r="AK73" s="1267"/>
      <c r="AL73" s="1339"/>
      <c r="AM73" s="1339"/>
      <c r="AN73" s="1267"/>
      <c r="AO73" s="1267"/>
    </row>
    <row r="74" spans="1:41" ht="10.5" customHeight="1">
      <c r="A74" s="2894" t="s">
        <v>540</v>
      </c>
      <c r="B74" s="2895"/>
      <c r="C74" s="2895"/>
      <c r="D74" s="2895"/>
      <c r="E74" s="2895"/>
      <c r="F74" s="2895"/>
      <c r="G74" s="2895"/>
      <c r="H74" s="2895"/>
      <c r="I74" s="2895"/>
      <c r="J74" s="2895"/>
      <c r="K74" s="2895"/>
      <c r="L74" s="2895"/>
      <c r="M74" s="2895"/>
      <c r="N74" s="2895"/>
      <c r="O74" s="2895"/>
      <c r="P74" s="2895"/>
      <c r="Q74" s="2895"/>
      <c r="R74" s="2895"/>
      <c r="S74" s="2895"/>
      <c r="T74" s="2895"/>
      <c r="U74" s="2895"/>
      <c r="V74" s="2895"/>
      <c r="W74" s="2895"/>
      <c r="X74" s="2895"/>
      <c r="Y74" s="2895"/>
      <c r="Z74" s="2895"/>
      <c r="AA74" s="2895"/>
      <c r="AB74" s="2895"/>
      <c r="AC74" s="2895"/>
      <c r="AD74" s="2895"/>
      <c r="AE74" s="2895"/>
      <c r="AF74" s="2895"/>
      <c r="AG74" s="2895"/>
      <c r="AH74" s="2895"/>
      <c r="AI74" s="2895"/>
      <c r="AJ74" s="2895"/>
      <c r="AK74" s="2895"/>
      <c r="AL74" s="2895"/>
      <c r="AM74" s="2895"/>
      <c r="AN74" s="2895"/>
      <c r="AO74" s="2895"/>
    </row>
    <row r="75" spans="1:41" ht="12" customHeight="1">
      <c r="A75" s="2895"/>
      <c r="B75" s="2895"/>
      <c r="C75" s="2895"/>
      <c r="D75" s="2895"/>
      <c r="E75" s="2895"/>
      <c r="F75" s="2895"/>
      <c r="G75" s="2895"/>
      <c r="H75" s="2895"/>
      <c r="I75" s="2895"/>
      <c r="J75" s="2895"/>
      <c r="K75" s="2895"/>
      <c r="L75" s="2895"/>
      <c r="M75" s="2895"/>
      <c r="N75" s="2895"/>
      <c r="O75" s="2895"/>
      <c r="P75" s="2895"/>
      <c r="Q75" s="2895"/>
      <c r="R75" s="2895"/>
      <c r="S75" s="2895"/>
      <c r="T75" s="2895"/>
      <c r="U75" s="2895"/>
      <c r="V75" s="2895"/>
      <c r="W75" s="2895"/>
      <c r="X75" s="2895"/>
      <c r="Y75" s="2895"/>
      <c r="Z75" s="2895"/>
      <c r="AA75" s="2895"/>
      <c r="AB75" s="2895"/>
      <c r="AC75" s="2895"/>
      <c r="AD75" s="2895"/>
      <c r="AE75" s="2895"/>
      <c r="AF75" s="2895"/>
      <c r="AG75" s="2895"/>
      <c r="AH75" s="2895"/>
      <c r="AI75" s="2895"/>
      <c r="AJ75" s="2895"/>
      <c r="AK75" s="2895"/>
      <c r="AL75" s="2895"/>
      <c r="AM75" s="2895"/>
      <c r="AN75" s="2895"/>
      <c r="AO75" s="2895"/>
    </row>
    <row r="76" spans="1:41" ht="10.5" customHeight="1">
      <c r="A76" s="1236"/>
      <c r="B76" s="1255"/>
      <c r="C76" s="1255"/>
      <c r="D76" s="1174"/>
      <c r="F76" s="1165"/>
      <c r="G76" s="1165"/>
      <c r="H76" s="1159"/>
      <c r="I76" s="1159"/>
      <c r="J76" s="1159"/>
      <c r="K76" s="1159"/>
      <c r="L76" s="1159"/>
      <c r="M76" s="1159"/>
      <c r="N76" s="1159"/>
      <c r="O76" s="1159"/>
      <c r="P76" s="1159"/>
      <c r="Q76" s="1159"/>
      <c r="R76" s="1159"/>
      <c r="S76" s="1159"/>
      <c r="T76" s="1159"/>
      <c r="U76" s="1159"/>
      <c r="V76" s="1159"/>
      <c r="W76" s="1160"/>
      <c r="X76" s="1160"/>
      <c r="Y76" s="1160"/>
      <c r="Z76" s="1160"/>
      <c r="AA76" s="1160"/>
      <c r="AB76" s="1160"/>
      <c r="AC76" s="1160"/>
      <c r="AD76" s="1159"/>
      <c r="AE76" s="1159"/>
      <c r="AF76" s="1159"/>
      <c r="AG76" s="1159"/>
      <c r="AH76" s="1159"/>
      <c r="AI76" s="1159"/>
      <c r="AJ76" s="1159"/>
      <c r="AK76" s="1159"/>
      <c r="AL76" s="1159"/>
      <c r="AM76" s="1159"/>
      <c r="AN76" s="1159"/>
      <c r="AO76" s="1159"/>
    </row>
  </sheetData>
  <sheetProtection selectLockedCells="1" selectUnlockedCells="1"/>
  <mergeCells count="229">
    <mergeCell ref="D8:I8"/>
    <mergeCell ref="S10:V10"/>
    <mergeCell ref="AD10:AG10"/>
    <mergeCell ref="AH10:AK10"/>
    <mergeCell ref="AL10:AO10"/>
    <mergeCell ref="AD4:AO6"/>
    <mergeCell ref="O11:R11"/>
    <mergeCell ref="S11:V11"/>
    <mergeCell ref="K13:N13"/>
    <mergeCell ref="O13:R13"/>
    <mergeCell ref="S13:V13"/>
    <mergeCell ref="W13:AC13"/>
    <mergeCell ref="AD13:AG13"/>
    <mergeCell ref="AH13:AK13"/>
    <mergeCell ref="AL13:AO13"/>
    <mergeCell ref="AD11:AG12"/>
    <mergeCell ref="AH11:AK12"/>
    <mergeCell ref="AL11:AO12"/>
    <mergeCell ref="K10:N11"/>
    <mergeCell ref="W9:AC12"/>
    <mergeCell ref="AD7:AO9"/>
    <mergeCell ref="W4:AC8"/>
    <mergeCell ref="K8:N9"/>
    <mergeCell ref="O8:R10"/>
    <mergeCell ref="K4:V4"/>
    <mergeCell ref="K5:V5"/>
    <mergeCell ref="K6:V6"/>
    <mergeCell ref="K7:V7"/>
    <mergeCell ref="W41:AC42"/>
    <mergeCell ref="W43:AC44"/>
    <mergeCell ref="K53:N54"/>
    <mergeCell ref="O53:R54"/>
    <mergeCell ref="S53:V54"/>
    <mergeCell ref="K49:N50"/>
    <mergeCell ref="O49:R50"/>
    <mergeCell ref="S49:V50"/>
    <mergeCell ref="W45:AC46"/>
    <mergeCell ref="W47:AC48"/>
    <mergeCell ref="W51:AC52"/>
    <mergeCell ref="K51:N52"/>
    <mergeCell ref="O51:R52"/>
    <mergeCell ref="S51:V52"/>
    <mergeCell ref="O37:R38"/>
    <mergeCell ref="S37:V38"/>
    <mergeCell ref="K20:N21"/>
    <mergeCell ref="O20:R21"/>
    <mergeCell ref="S20:V21"/>
    <mergeCell ref="K22:N23"/>
    <mergeCell ref="AH59:AK59"/>
    <mergeCell ref="AL59:AO59"/>
    <mergeCell ref="K62:N62"/>
    <mergeCell ref="O62:R62"/>
    <mergeCell ref="S62:V62"/>
    <mergeCell ref="W62:AC62"/>
    <mergeCell ref="AD62:AG62"/>
    <mergeCell ref="AH62:AK62"/>
    <mergeCell ref="AL62:AO62"/>
    <mergeCell ref="K59:N59"/>
    <mergeCell ref="O59:R59"/>
    <mergeCell ref="S59:V59"/>
    <mergeCell ref="W59:AC59"/>
    <mergeCell ref="AD59:AG59"/>
    <mergeCell ref="K65:N65"/>
    <mergeCell ref="O65:R65"/>
    <mergeCell ref="S65:V65"/>
    <mergeCell ref="W65:AC65"/>
    <mergeCell ref="AD65:AG65"/>
    <mergeCell ref="AH65:AK65"/>
    <mergeCell ref="AL65:AO65"/>
    <mergeCell ref="K66:N66"/>
    <mergeCell ref="O66:R66"/>
    <mergeCell ref="S66:V66"/>
    <mergeCell ref="W66:AC66"/>
    <mergeCell ref="AD66:AG66"/>
    <mergeCell ref="AH66:AK66"/>
    <mergeCell ref="AL66:AO66"/>
    <mergeCell ref="B67:I67"/>
    <mergeCell ref="J14:J17"/>
    <mergeCell ref="J18:J21"/>
    <mergeCell ref="J22:J25"/>
    <mergeCell ref="J26:J30"/>
    <mergeCell ref="J31:J34"/>
    <mergeCell ref="J35:J38"/>
    <mergeCell ref="J39:J42"/>
    <mergeCell ref="J43:J46"/>
    <mergeCell ref="J47:J50"/>
    <mergeCell ref="J51:J54"/>
    <mergeCell ref="J55:J58"/>
    <mergeCell ref="J59:J61"/>
    <mergeCell ref="J62:J64"/>
    <mergeCell ref="J65:J66"/>
    <mergeCell ref="D64:H64"/>
    <mergeCell ref="D17:I17"/>
    <mergeCell ref="E38:I38"/>
    <mergeCell ref="E43:I43"/>
    <mergeCell ref="E46:F46"/>
    <mergeCell ref="A74:AO75"/>
    <mergeCell ref="W14:AC23"/>
    <mergeCell ref="W24:AC25"/>
    <mergeCell ref="W26:AC28"/>
    <mergeCell ref="K26:N28"/>
    <mergeCell ref="O26:R28"/>
    <mergeCell ref="S26:V28"/>
    <mergeCell ref="K29:N30"/>
    <mergeCell ref="O29:R30"/>
    <mergeCell ref="S29:V30"/>
    <mergeCell ref="K45:N46"/>
    <mergeCell ref="O45:R46"/>
    <mergeCell ref="S45:V46"/>
    <mergeCell ref="K47:N48"/>
    <mergeCell ref="O47:R48"/>
    <mergeCell ref="S47:V48"/>
    <mergeCell ref="W29:AC30"/>
    <mergeCell ref="W63:AC64"/>
    <mergeCell ref="K31:N32"/>
    <mergeCell ref="O31:R32"/>
    <mergeCell ref="S31:V32"/>
    <mergeCell ref="W31:AC32"/>
    <mergeCell ref="W53:AC54"/>
    <mergeCell ref="W37:AC38"/>
    <mergeCell ref="O22:R23"/>
    <mergeCell ref="S22:V23"/>
    <mergeCell ref="W33:AC34"/>
    <mergeCell ref="K35:N36"/>
    <mergeCell ref="O35:R36"/>
    <mergeCell ref="S35:V36"/>
    <mergeCell ref="K24:N25"/>
    <mergeCell ref="O24:R25"/>
    <mergeCell ref="S24:V25"/>
    <mergeCell ref="W35:AC36"/>
    <mergeCell ref="K33:N34"/>
    <mergeCell ref="O33:R34"/>
    <mergeCell ref="S33:V34"/>
    <mergeCell ref="K37:N38"/>
    <mergeCell ref="AD45:AG46"/>
    <mergeCell ref="AH45:AK46"/>
    <mergeCell ref="AL45:AO46"/>
    <mergeCell ref="AD26:AG28"/>
    <mergeCell ref="AH26:AK28"/>
    <mergeCell ref="AL26:AO28"/>
    <mergeCell ref="AD29:AG30"/>
    <mergeCell ref="AH29:AK30"/>
    <mergeCell ref="AL29:AO30"/>
    <mergeCell ref="AD31:AG32"/>
    <mergeCell ref="AH31:AK32"/>
    <mergeCell ref="AL31:AO32"/>
    <mergeCell ref="AH37:AK38"/>
    <mergeCell ref="AL37:AO38"/>
    <mergeCell ref="AD39:AG40"/>
    <mergeCell ref="AH39:AK40"/>
    <mergeCell ref="AL39:AO40"/>
    <mergeCell ref="AD41:AG42"/>
    <mergeCell ref="AH41:AK42"/>
    <mergeCell ref="AL41:AO42"/>
    <mergeCell ref="AD43:AG44"/>
    <mergeCell ref="AH43:AK44"/>
    <mergeCell ref="AL43:AO44"/>
    <mergeCell ref="W57:AC58"/>
    <mergeCell ref="AD55:AG56"/>
    <mergeCell ref="AH55:AK56"/>
    <mergeCell ref="AL55:AO56"/>
    <mergeCell ref="W55:AC56"/>
    <mergeCell ref="K57:N58"/>
    <mergeCell ref="O57:R58"/>
    <mergeCell ref="S57:V58"/>
    <mergeCell ref="AD33:AG34"/>
    <mergeCell ref="AH33:AK34"/>
    <mergeCell ref="AL33:AO34"/>
    <mergeCell ref="AD51:AG52"/>
    <mergeCell ref="AH51:AK52"/>
    <mergeCell ref="AL51:AO52"/>
    <mergeCell ref="AD57:AG58"/>
    <mergeCell ref="AH57:AK58"/>
    <mergeCell ref="AL57:AO58"/>
    <mergeCell ref="AD53:AG54"/>
    <mergeCell ref="AH53:AK54"/>
    <mergeCell ref="AL53:AO54"/>
    <mergeCell ref="AD35:AG36"/>
    <mergeCell ref="AH35:AK36"/>
    <mergeCell ref="AL35:AO36"/>
    <mergeCell ref="AD37:AG38"/>
    <mergeCell ref="AD14:AG23"/>
    <mergeCell ref="AH14:AK23"/>
    <mergeCell ref="AL14:AO23"/>
    <mergeCell ref="AD49:AG50"/>
    <mergeCell ref="AH49:AK50"/>
    <mergeCell ref="AL49:AO50"/>
    <mergeCell ref="K43:N44"/>
    <mergeCell ref="O43:R44"/>
    <mergeCell ref="S43:V44"/>
    <mergeCell ref="AD24:AG25"/>
    <mergeCell ref="AH24:AK25"/>
    <mergeCell ref="AL24:AO25"/>
    <mergeCell ref="AD47:AG48"/>
    <mergeCell ref="AH47:AK48"/>
    <mergeCell ref="AL47:AO48"/>
    <mergeCell ref="K18:N19"/>
    <mergeCell ref="O18:R19"/>
    <mergeCell ref="S18:V19"/>
    <mergeCell ref="K14:N15"/>
    <mergeCell ref="O14:R15"/>
    <mergeCell ref="S14:V15"/>
    <mergeCell ref="K16:N17"/>
    <mergeCell ref="O16:R17"/>
    <mergeCell ref="S16:V17"/>
    <mergeCell ref="K39:N40"/>
    <mergeCell ref="O39:R40"/>
    <mergeCell ref="S39:V40"/>
    <mergeCell ref="AD63:AG64"/>
    <mergeCell ref="AH63:AK64"/>
    <mergeCell ref="AL63:AO64"/>
    <mergeCell ref="K63:N64"/>
    <mergeCell ref="O63:R64"/>
    <mergeCell ref="S63:V64"/>
    <mergeCell ref="AD60:AG61"/>
    <mergeCell ref="AH60:AK61"/>
    <mergeCell ref="AL60:AO61"/>
    <mergeCell ref="W60:AC61"/>
    <mergeCell ref="K60:N61"/>
    <mergeCell ref="O60:R61"/>
    <mergeCell ref="S60:V61"/>
    <mergeCell ref="W39:AC40"/>
    <mergeCell ref="K41:N42"/>
    <mergeCell ref="O41:R42"/>
    <mergeCell ref="S41:V42"/>
    <mergeCell ref="W49:AC50"/>
    <mergeCell ref="K55:N56"/>
    <mergeCell ref="O55:R56"/>
    <mergeCell ref="S55:V56"/>
  </mergeCells>
  <printOptions horizontalCentered="1" verticalCentered="1"/>
  <pageMargins left="0" right="0" top="0.05" bottom="0" header="0.51180555555555596" footer="0.51180555555555596"/>
  <pageSetup paperSize="9" scale="64" firstPageNumber="0" orientation="landscape" useFirstPageNumber="1"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sheetPr>
  <dimension ref="A1:AO76"/>
  <sheetViews>
    <sheetView showGridLines="0" view="pageBreakPreview" topLeftCell="I34" zoomScaleNormal="100" workbookViewId="0">
      <selection activeCell="AD41" sqref="AD41:AG42"/>
    </sheetView>
  </sheetViews>
  <sheetFormatPr defaultColWidth="9.109375" defaultRowHeight="16.5" customHeight="1"/>
  <cols>
    <col min="1" max="1" width="1.109375" style="1234" customWidth="1"/>
    <col min="2" max="2" width="0.6640625" style="1144" customWidth="1"/>
    <col min="3" max="4" width="4.33203125" style="1144" customWidth="1"/>
    <col min="5" max="5" width="9.6640625" style="1144" customWidth="1"/>
    <col min="6" max="6" width="6.33203125" style="1144" customWidth="1"/>
    <col min="7" max="7" width="5" style="1144" customWidth="1"/>
    <col min="8" max="8" width="5.6640625" style="1144" customWidth="1"/>
    <col min="9" max="9" width="10.109375" style="1144" customWidth="1"/>
    <col min="10" max="10" width="4.44140625" style="1235" customWidth="1"/>
    <col min="11" max="11" width="5.6640625" style="1144" customWidth="1"/>
    <col min="12" max="12" width="4.6640625" style="1144" customWidth="1"/>
    <col min="13" max="13" width="5.6640625" style="1144" customWidth="1"/>
    <col min="14" max="14" width="4.5546875" style="1144" customWidth="1"/>
    <col min="15" max="16" width="5.6640625" style="1144" customWidth="1"/>
    <col min="17" max="18" width="4.44140625" style="1144" customWidth="1"/>
    <col min="19" max="21" width="5.6640625" style="1144" customWidth="1"/>
    <col min="22" max="22" width="3.33203125" style="1144" customWidth="1"/>
    <col min="23" max="29" width="4.33203125" style="1144" customWidth="1"/>
    <col min="30" max="37" width="6.44140625" style="1144" customWidth="1"/>
    <col min="38" max="38" width="5.6640625" style="1144" customWidth="1"/>
    <col min="39" max="39" width="6.88671875" style="1144" customWidth="1"/>
    <col min="40" max="40" width="7" style="1144" customWidth="1"/>
    <col min="41" max="41" width="3.33203125" style="1144" customWidth="1"/>
    <col min="42" max="16384" width="9.109375" style="1144"/>
  </cols>
  <sheetData>
    <row r="1" spans="1:41" ht="14.25" customHeight="1">
      <c r="A1" s="1236"/>
      <c r="B1" s="1237"/>
      <c r="C1" s="1238"/>
      <c r="D1" s="1239"/>
      <c r="E1" s="1240"/>
      <c r="F1" s="1241"/>
      <c r="G1" s="1241"/>
      <c r="H1" s="1186"/>
      <c r="I1" s="1241"/>
      <c r="J1" s="1241"/>
      <c r="K1" s="1186"/>
      <c r="L1" s="1303"/>
      <c r="M1" s="1303"/>
      <c r="N1" s="1303"/>
      <c r="O1" s="1303"/>
      <c r="P1" s="1303"/>
      <c r="Q1" s="1303"/>
      <c r="R1" s="1303"/>
      <c r="S1" s="1303"/>
      <c r="T1" s="1303"/>
      <c r="U1" s="1303"/>
      <c r="V1" s="1303"/>
      <c r="W1" s="1303"/>
      <c r="X1" s="1303"/>
      <c r="Y1" s="1303"/>
      <c r="Z1" s="1303"/>
      <c r="AA1" s="1303"/>
      <c r="AB1" s="1303"/>
      <c r="AC1" s="1303"/>
      <c r="AD1" s="1303"/>
      <c r="AE1" s="1303"/>
      <c r="AF1" s="1303"/>
      <c r="AG1" s="1303"/>
      <c r="AH1" s="1303"/>
      <c r="AI1" s="1303"/>
      <c r="AJ1" s="1303"/>
      <c r="AK1" s="1303"/>
      <c r="AL1" s="1303"/>
      <c r="AM1" s="1303"/>
      <c r="AN1" s="1303"/>
      <c r="AO1" s="1303"/>
    </row>
    <row r="2" spans="1:41" ht="24" customHeight="1">
      <c r="A2" s="1236"/>
      <c r="B2" s="1242"/>
      <c r="C2" s="1243"/>
      <c r="D2" s="1244"/>
      <c r="E2" s="1245"/>
      <c r="F2" s="1246" t="s">
        <v>541</v>
      </c>
      <c r="G2" s="1247"/>
      <c r="H2" s="1248"/>
      <c r="I2" s="1247"/>
      <c r="J2" s="1247"/>
      <c r="L2"/>
      <c r="M2"/>
      <c r="N2"/>
      <c r="O2"/>
      <c r="P2"/>
      <c r="Q2"/>
      <c r="R2"/>
      <c r="S2"/>
      <c r="T2"/>
      <c r="U2"/>
      <c r="V2"/>
      <c r="W2"/>
      <c r="X2"/>
      <c r="Y2"/>
      <c r="Z2"/>
      <c r="AA2"/>
      <c r="AB2"/>
      <c r="AC2"/>
      <c r="AD2"/>
      <c r="AE2"/>
      <c r="AF2"/>
      <c r="AG2"/>
      <c r="AH2"/>
      <c r="AI2"/>
      <c r="AJ2"/>
      <c r="AK2"/>
      <c r="AL2"/>
      <c r="AM2"/>
      <c r="AN2"/>
      <c r="AO2"/>
    </row>
    <row r="3" spans="1:41" ht="14.25" customHeight="1">
      <c r="A3" s="1249"/>
      <c r="B3" s="1250"/>
      <c r="C3" s="1251"/>
      <c r="D3" s="1252"/>
      <c r="E3" s="1253"/>
      <c r="F3" s="1254"/>
      <c r="G3" s="1254"/>
      <c r="H3" s="1254"/>
      <c r="I3" s="1254"/>
      <c r="J3" s="1254"/>
      <c r="K3" s="1304"/>
      <c r="L3" s="1304"/>
      <c r="M3" s="1304"/>
      <c r="N3" s="1304"/>
      <c r="O3" s="1304"/>
      <c r="P3" s="1304"/>
      <c r="Q3" s="1304"/>
      <c r="R3" s="1304"/>
      <c r="S3" s="1304"/>
      <c r="T3" s="1304"/>
      <c r="U3" s="1304"/>
      <c r="V3" s="1304"/>
      <c r="W3" s="1304"/>
      <c r="X3" s="1304"/>
      <c r="Y3" s="1304"/>
      <c r="Z3" s="1304"/>
      <c r="AA3" s="1304"/>
      <c r="AB3" s="1304"/>
      <c r="AC3" s="1304"/>
      <c r="AD3" s="1304"/>
      <c r="AE3" s="1304"/>
      <c r="AF3" s="1304"/>
      <c r="AG3" s="1304"/>
      <c r="AH3" s="1304"/>
      <c r="AI3" s="1304"/>
      <c r="AJ3" s="1304"/>
      <c r="AK3" s="1304"/>
      <c r="AL3" s="1304"/>
      <c r="AM3" s="1304"/>
      <c r="AN3" s="1304"/>
      <c r="AO3" s="1304"/>
    </row>
    <row r="4" spans="1:41" ht="12" customHeight="1">
      <c r="A4" s="1236"/>
      <c r="B4" s="1154"/>
      <c r="C4" s="1155"/>
      <c r="D4" s="1156"/>
      <c r="E4" s="1157"/>
      <c r="F4" s="1255"/>
      <c r="G4" s="1255"/>
      <c r="H4" s="1255"/>
      <c r="I4" s="1255"/>
      <c r="J4" s="1305"/>
      <c r="K4" s="2985" t="s">
        <v>466</v>
      </c>
      <c r="L4" s="2986"/>
      <c r="M4" s="2986"/>
      <c r="N4" s="2986"/>
      <c r="O4" s="2986"/>
      <c r="P4" s="2986"/>
      <c r="Q4" s="2986"/>
      <c r="R4" s="2986"/>
      <c r="S4" s="2986"/>
      <c r="T4" s="2986"/>
      <c r="U4" s="2986"/>
      <c r="V4" s="2987"/>
      <c r="W4" s="3035" t="s">
        <v>467</v>
      </c>
      <c r="X4" s="3036"/>
      <c r="Y4" s="3036"/>
      <c r="Z4" s="3036"/>
      <c r="AA4" s="3036"/>
      <c r="AB4" s="3036"/>
      <c r="AC4" s="3037"/>
      <c r="AD4" s="3008" t="s">
        <v>468</v>
      </c>
      <c r="AE4" s="2986"/>
      <c r="AF4" s="2986"/>
      <c r="AG4" s="2986"/>
      <c r="AH4" s="2986"/>
      <c r="AI4" s="2986"/>
      <c r="AJ4" s="2986"/>
      <c r="AK4" s="2986"/>
      <c r="AL4" s="2986"/>
      <c r="AM4" s="2986"/>
      <c r="AN4" s="2986"/>
      <c r="AO4" s="2986"/>
    </row>
    <row r="5" spans="1:41" ht="12" customHeight="1">
      <c r="A5" s="1236"/>
      <c r="B5" s="1256"/>
      <c r="E5" s="9"/>
      <c r="F5" s="9"/>
      <c r="G5" s="1257"/>
      <c r="H5" s="1257"/>
      <c r="I5" s="1306"/>
      <c r="J5" s="1307"/>
      <c r="K5" s="2988" t="s">
        <v>469</v>
      </c>
      <c r="L5" s="2989"/>
      <c r="M5" s="2989"/>
      <c r="N5" s="2989"/>
      <c r="O5" s="2989"/>
      <c r="P5" s="2989"/>
      <c r="Q5" s="2989"/>
      <c r="R5" s="2989"/>
      <c r="S5" s="2989"/>
      <c r="T5" s="2989"/>
      <c r="U5" s="2989"/>
      <c r="V5" s="2990"/>
      <c r="W5" s="3038"/>
      <c r="X5" s="3039"/>
      <c r="Y5" s="3039"/>
      <c r="Z5" s="3039"/>
      <c r="AA5" s="3039"/>
      <c r="AB5" s="3039"/>
      <c r="AC5" s="3040"/>
      <c r="AD5" s="3009"/>
      <c r="AE5" s="2989"/>
      <c r="AF5" s="2989"/>
      <c r="AG5" s="2989"/>
      <c r="AH5" s="2989"/>
      <c r="AI5" s="2989"/>
      <c r="AJ5" s="2989"/>
      <c r="AK5" s="2989"/>
      <c r="AL5" s="2989"/>
      <c r="AM5" s="2989"/>
      <c r="AN5" s="2989"/>
      <c r="AO5" s="2989"/>
    </row>
    <row r="6" spans="1:41" ht="12" customHeight="1">
      <c r="A6" s="1236"/>
      <c r="B6" s="1256"/>
      <c r="E6" s="1200"/>
      <c r="F6" s="1200"/>
      <c r="G6" s="1200"/>
      <c r="H6" s="1200"/>
      <c r="I6" s="1200"/>
      <c r="J6" s="1307"/>
      <c r="K6" s="2991" t="s">
        <v>470</v>
      </c>
      <c r="L6" s="2992"/>
      <c r="M6" s="2992"/>
      <c r="N6" s="2992"/>
      <c r="O6" s="2992"/>
      <c r="P6" s="2992"/>
      <c r="Q6" s="2992"/>
      <c r="R6" s="2992"/>
      <c r="S6" s="2992"/>
      <c r="T6" s="2992"/>
      <c r="U6" s="2992"/>
      <c r="V6" s="2993"/>
      <c r="W6" s="3038"/>
      <c r="X6" s="3039"/>
      <c r="Y6" s="3039"/>
      <c r="Z6" s="3039"/>
      <c r="AA6" s="3039"/>
      <c r="AB6" s="3039"/>
      <c r="AC6" s="3040"/>
      <c r="AD6" s="3009"/>
      <c r="AE6" s="2989"/>
      <c r="AF6" s="2989"/>
      <c r="AG6" s="2989"/>
      <c r="AH6" s="2989"/>
      <c r="AI6" s="2989"/>
      <c r="AJ6" s="2989"/>
      <c r="AK6" s="2989"/>
      <c r="AL6" s="2989"/>
      <c r="AM6" s="2989"/>
      <c r="AN6" s="2989"/>
      <c r="AO6" s="2989"/>
    </row>
    <row r="7" spans="1:41" ht="12" customHeight="1">
      <c r="A7" s="1236"/>
      <c r="B7" s="1256"/>
      <c r="C7" s="1258"/>
      <c r="J7" s="1309"/>
      <c r="K7" s="2994" t="s">
        <v>471</v>
      </c>
      <c r="L7" s="2995"/>
      <c r="M7" s="2995"/>
      <c r="N7" s="2995"/>
      <c r="O7" s="2995"/>
      <c r="P7" s="2995"/>
      <c r="Q7" s="2995"/>
      <c r="R7" s="2995"/>
      <c r="S7" s="2995"/>
      <c r="T7" s="2995"/>
      <c r="U7" s="2995"/>
      <c r="V7" s="2996"/>
      <c r="W7" s="3038"/>
      <c r="X7" s="3039"/>
      <c r="Y7" s="3039"/>
      <c r="Z7" s="3039"/>
      <c r="AA7" s="3039"/>
      <c r="AB7" s="3039"/>
      <c r="AC7" s="3040"/>
      <c r="AD7" s="3030" t="s">
        <v>472</v>
      </c>
      <c r="AE7" s="3031"/>
      <c r="AF7" s="3031"/>
      <c r="AG7" s="3031"/>
      <c r="AH7" s="3031"/>
      <c r="AI7" s="3031"/>
      <c r="AJ7" s="3031"/>
      <c r="AK7" s="3031"/>
      <c r="AL7" s="3031"/>
      <c r="AM7" s="3031"/>
      <c r="AN7" s="3031"/>
      <c r="AO7" s="3031"/>
    </row>
    <row r="8" spans="1:41" ht="12" customHeight="1">
      <c r="A8" s="1236"/>
      <c r="B8" s="1256"/>
      <c r="C8" s="1258"/>
      <c r="D8" s="3004" t="s">
        <v>542</v>
      </c>
      <c r="E8" s="3004"/>
      <c r="F8" s="3004"/>
      <c r="G8" s="3004"/>
      <c r="H8" s="3004"/>
      <c r="I8" s="3004"/>
      <c r="J8" s="1310"/>
      <c r="K8" s="3041" t="s">
        <v>474</v>
      </c>
      <c r="L8" s="3042"/>
      <c r="M8" s="3042"/>
      <c r="N8" s="3043"/>
      <c r="O8" s="3041" t="s">
        <v>475</v>
      </c>
      <c r="P8" s="3042"/>
      <c r="Q8" s="3042"/>
      <c r="R8" s="3043"/>
      <c r="S8" s="1308"/>
      <c r="T8" s="1308"/>
      <c r="U8" s="1308"/>
      <c r="V8" s="1323"/>
      <c r="W8" s="3038"/>
      <c r="X8" s="3039"/>
      <c r="Y8" s="3039"/>
      <c r="Z8" s="3039"/>
      <c r="AA8" s="3039"/>
      <c r="AB8" s="3039"/>
      <c r="AC8" s="3040"/>
      <c r="AD8" s="3032"/>
      <c r="AE8" s="3031"/>
      <c r="AF8" s="3031"/>
      <c r="AG8" s="3031"/>
      <c r="AH8" s="3031"/>
      <c r="AI8" s="3031"/>
      <c r="AJ8" s="3031"/>
      <c r="AK8" s="3031"/>
      <c r="AL8" s="3031"/>
      <c r="AM8" s="3031"/>
      <c r="AN8" s="3031"/>
      <c r="AO8" s="3031"/>
    </row>
    <row r="9" spans="1:41" ht="12" customHeight="1">
      <c r="A9" s="1236"/>
      <c r="B9" s="1256"/>
      <c r="C9" s="1258"/>
      <c r="D9" s="1201" t="s">
        <v>543</v>
      </c>
      <c r="E9" s="1201"/>
      <c r="F9" s="1201"/>
      <c r="G9" s="1201"/>
      <c r="H9" s="1201"/>
      <c r="I9" s="1201"/>
      <c r="J9" s="1310"/>
      <c r="K9" s="2988"/>
      <c r="L9" s="2989"/>
      <c r="M9" s="2989"/>
      <c r="N9" s="2990"/>
      <c r="O9" s="2988"/>
      <c r="P9" s="2989"/>
      <c r="Q9" s="2989"/>
      <c r="R9" s="2990"/>
      <c r="S9" s="1308"/>
      <c r="T9" s="1308"/>
      <c r="U9" s="1308"/>
      <c r="V9" s="1323"/>
      <c r="W9" s="3010" t="s">
        <v>477</v>
      </c>
      <c r="X9" s="3011"/>
      <c r="Y9" s="3011"/>
      <c r="Z9" s="3011"/>
      <c r="AA9" s="3011"/>
      <c r="AB9" s="3011"/>
      <c r="AC9" s="3026"/>
      <c r="AD9" s="3033"/>
      <c r="AE9" s="3034"/>
      <c r="AF9" s="3034"/>
      <c r="AG9" s="3034"/>
      <c r="AH9" s="3034"/>
      <c r="AI9" s="3034"/>
      <c r="AJ9" s="3034"/>
      <c r="AK9" s="3034"/>
      <c r="AL9" s="3034"/>
      <c r="AM9" s="3034"/>
      <c r="AN9" s="3034"/>
      <c r="AO9" s="3034"/>
    </row>
    <row r="10" spans="1:41" ht="13.5" customHeight="1">
      <c r="A10" s="1236"/>
      <c r="B10" s="1256"/>
      <c r="C10" s="1259"/>
      <c r="J10" s="1311"/>
      <c r="K10" s="3010" t="s">
        <v>478</v>
      </c>
      <c r="L10" s="3011"/>
      <c r="M10" s="3011"/>
      <c r="N10" s="3012"/>
      <c r="O10" s="2988"/>
      <c r="P10" s="2989"/>
      <c r="Q10" s="2989"/>
      <c r="R10" s="2990"/>
      <c r="S10" s="3005" t="s">
        <v>459</v>
      </c>
      <c r="T10" s="3006"/>
      <c r="U10" s="3006"/>
      <c r="V10" s="3007"/>
      <c r="W10" s="3010"/>
      <c r="X10" s="3011"/>
      <c r="Y10" s="3011"/>
      <c r="Z10" s="3011"/>
      <c r="AA10" s="3011"/>
      <c r="AB10" s="3011"/>
      <c r="AC10" s="3026"/>
      <c r="AD10" s="2988" t="s">
        <v>479</v>
      </c>
      <c r="AE10" s="2989"/>
      <c r="AF10" s="2989"/>
      <c r="AG10" s="2990"/>
      <c r="AH10" s="2988" t="s">
        <v>475</v>
      </c>
      <c r="AI10" s="2989"/>
      <c r="AJ10" s="2989"/>
      <c r="AK10" s="2990"/>
      <c r="AL10" s="2988" t="s">
        <v>459</v>
      </c>
      <c r="AM10" s="2989"/>
      <c r="AN10" s="2989"/>
      <c r="AO10" s="2990"/>
    </row>
    <row r="11" spans="1:41" ht="12" customHeight="1">
      <c r="A11" s="1236"/>
      <c r="B11" s="1256"/>
      <c r="C11" s="1260"/>
      <c r="E11" s="1200"/>
      <c r="F11" s="1200"/>
      <c r="G11" s="1200"/>
      <c r="H11" s="1200"/>
      <c r="I11" s="1200"/>
      <c r="J11" s="1255"/>
      <c r="K11" s="3010"/>
      <c r="L11" s="3011"/>
      <c r="M11" s="3011"/>
      <c r="N11" s="3012"/>
      <c r="O11" s="3010" t="s">
        <v>480</v>
      </c>
      <c r="P11" s="3011"/>
      <c r="Q11" s="3011"/>
      <c r="R11" s="3012"/>
      <c r="S11" s="3013" t="s">
        <v>463</v>
      </c>
      <c r="T11" s="3014"/>
      <c r="U11" s="3014"/>
      <c r="V11" s="3015"/>
      <c r="W11" s="3010"/>
      <c r="X11" s="3011"/>
      <c r="Y11" s="3011"/>
      <c r="Z11" s="3011"/>
      <c r="AA11" s="3011"/>
      <c r="AB11" s="3011"/>
      <c r="AC11" s="3026"/>
      <c r="AD11" s="3010" t="s">
        <v>481</v>
      </c>
      <c r="AE11" s="3011"/>
      <c r="AF11" s="3011"/>
      <c r="AG11" s="3012"/>
      <c r="AH11" s="3010" t="s">
        <v>482</v>
      </c>
      <c r="AI11" s="3011"/>
      <c r="AJ11" s="3011"/>
      <c r="AK11" s="3012"/>
      <c r="AL11" s="3010" t="s">
        <v>463</v>
      </c>
      <c r="AM11" s="3011"/>
      <c r="AN11" s="3011"/>
      <c r="AO11" s="3012"/>
    </row>
    <row r="12" spans="1:41" ht="12" customHeight="1">
      <c r="A12" s="1236"/>
      <c r="B12" s="1256"/>
      <c r="E12" s="1261"/>
      <c r="F12" s="1261"/>
      <c r="G12" s="1261"/>
      <c r="H12" s="1261"/>
      <c r="I12" s="1261"/>
      <c r="J12" s="1255"/>
      <c r="K12" s="1312"/>
      <c r="L12" s="1313"/>
      <c r="M12" s="1313"/>
      <c r="N12" s="1314"/>
      <c r="O12" s="1315"/>
      <c r="P12" s="1316"/>
      <c r="Q12" s="1316"/>
      <c r="R12" s="1324"/>
      <c r="S12" s="1325"/>
      <c r="T12" s="1326"/>
      <c r="U12" s="1326"/>
      <c r="V12" s="1327"/>
      <c r="W12" s="3027"/>
      <c r="X12" s="3028"/>
      <c r="Y12" s="3028"/>
      <c r="Z12" s="3028"/>
      <c r="AA12" s="3028"/>
      <c r="AB12" s="3028"/>
      <c r="AC12" s="3029"/>
      <c r="AD12" s="3023"/>
      <c r="AE12" s="3024"/>
      <c r="AF12" s="3024"/>
      <c r="AG12" s="3025"/>
      <c r="AH12" s="3023"/>
      <c r="AI12" s="3024"/>
      <c r="AJ12" s="3024"/>
      <c r="AK12" s="3025"/>
      <c r="AL12" s="3023"/>
      <c r="AM12" s="3024"/>
      <c r="AN12" s="3024"/>
      <c r="AO12" s="3025"/>
    </row>
    <row r="13" spans="1:41" ht="15" customHeight="1">
      <c r="A13" s="1236"/>
      <c r="B13" s="1262"/>
      <c r="C13" s="1263"/>
      <c r="D13" s="1264"/>
      <c r="E13" s="1263"/>
      <c r="F13" s="1263"/>
      <c r="G13" s="1263"/>
      <c r="H13" s="1263"/>
      <c r="I13" s="1263"/>
      <c r="J13" s="1255"/>
      <c r="K13" s="3016" t="s">
        <v>544</v>
      </c>
      <c r="L13" s="3017"/>
      <c r="M13" s="3017"/>
      <c r="N13" s="3017"/>
      <c r="O13" s="3016" t="s">
        <v>545</v>
      </c>
      <c r="P13" s="3017"/>
      <c r="Q13" s="3017"/>
      <c r="R13" s="3017"/>
      <c r="S13" s="3018" t="s">
        <v>546</v>
      </c>
      <c r="T13" s="3019"/>
      <c r="U13" s="3019"/>
      <c r="V13" s="3019"/>
      <c r="W13" s="3020" t="s">
        <v>547</v>
      </c>
      <c r="X13" s="3021"/>
      <c r="Y13" s="3021"/>
      <c r="Z13" s="3021"/>
      <c r="AA13" s="3021"/>
      <c r="AB13" s="3021"/>
      <c r="AC13" s="3022"/>
      <c r="AD13" s="3016" t="s">
        <v>548</v>
      </c>
      <c r="AE13" s="3017"/>
      <c r="AF13" s="3017"/>
      <c r="AG13" s="3017"/>
      <c r="AH13" s="3018" t="s">
        <v>549</v>
      </c>
      <c r="AI13" s="3019"/>
      <c r="AJ13" s="3019"/>
      <c r="AK13" s="3019"/>
      <c r="AL13" s="3018" t="s">
        <v>550</v>
      </c>
      <c r="AM13" s="3019"/>
      <c r="AN13" s="3019"/>
      <c r="AO13" s="3019"/>
    </row>
    <row r="14" spans="1:41" ht="13.5" customHeight="1">
      <c r="A14" s="1236"/>
      <c r="B14" s="1265"/>
      <c r="C14" s="1266">
        <v>5.0999999999999996</v>
      </c>
      <c r="D14" s="1267" t="s">
        <v>490</v>
      </c>
      <c r="E14" s="1268"/>
      <c r="F14" s="1268"/>
      <c r="G14" s="1268"/>
      <c r="H14" s="1268"/>
      <c r="I14" s="1268"/>
      <c r="J14" s="2940" t="s">
        <v>304</v>
      </c>
      <c r="K14" s="3064"/>
      <c r="L14" s="3065"/>
      <c r="M14" s="3065"/>
      <c r="N14" s="3066"/>
      <c r="O14" s="3070"/>
      <c r="P14" s="3065"/>
      <c r="Q14" s="3065"/>
      <c r="R14" s="3066"/>
      <c r="S14" s="3070"/>
      <c r="T14" s="3065"/>
      <c r="U14" s="3065"/>
      <c r="V14" s="3066"/>
      <c r="W14" s="3051"/>
      <c r="X14" s="3052"/>
      <c r="Y14" s="3052"/>
      <c r="Z14" s="3052"/>
      <c r="AA14" s="3052"/>
      <c r="AB14" s="3052"/>
      <c r="AC14" s="3053"/>
      <c r="AD14" s="3044"/>
      <c r="AE14" s="3044"/>
      <c r="AF14" s="3044"/>
      <c r="AG14" s="3044"/>
      <c r="AH14" s="3046"/>
      <c r="AI14" s="3047"/>
      <c r="AJ14" s="3047"/>
      <c r="AK14" s="3047"/>
      <c r="AL14" s="3048"/>
      <c r="AM14" s="3044"/>
      <c r="AN14" s="3044"/>
      <c r="AO14" s="3044"/>
    </row>
    <row r="15" spans="1:41" s="1233" customFormat="1" ht="9.75" customHeight="1">
      <c r="A15" s="1236"/>
      <c r="B15" s="1265"/>
      <c r="C15" s="1269"/>
      <c r="D15" s="1270" t="s">
        <v>491</v>
      </c>
      <c r="E15" s="1271"/>
      <c r="F15" s="1271"/>
      <c r="G15" s="1271"/>
      <c r="H15" s="1271"/>
      <c r="I15" s="1271"/>
      <c r="J15" s="2941"/>
      <c r="K15" s="3067"/>
      <c r="L15" s="3068"/>
      <c r="M15" s="3068"/>
      <c r="N15" s="3069"/>
      <c r="O15" s="3071"/>
      <c r="P15" s="3068"/>
      <c r="Q15" s="3068"/>
      <c r="R15" s="3069"/>
      <c r="S15" s="3071"/>
      <c r="T15" s="3068"/>
      <c r="U15" s="3068"/>
      <c r="V15" s="3069"/>
      <c r="W15" s="3054"/>
      <c r="X15" s="2925"/>
      <c r="Y15" s="2925"/>
      <c r="Z15" s="2925"/>
      <c r="AA15" s="2925"/>
      <c r="AB15" s="2925"/>
      <c r="AC15" s="2926"/>
      <c r="AD15" s="2925"/>
      <c r="AE15" s="2925"/>
      <c r="AF15" s="2925"/>
      <c r="AG15" s="2925"/>
      <c r="AH15" s="2907"/>
      <c r="AI15" s="2868"/>
      <c r="AJ15" s="2868"/>
      <c r="AK15" s="2868"/>
      <c r="AL15" s="3049"/>
      <c r="AM15" s="2925"/>
      <c r="AN15" s="2925"/>
      <c r="AO15" s="2925"/>
    </row>
    <row r="16" spans="1:41" ht="10.5" customHeight="1">
      <c r="A16" s="1236"/>
      <c r="B16" s="1272"/>
      <c r="C16" s="1273"/>
      <c r="D16" s="1274" t="s">
        <v>492</v>
      </c>
      <c r="E16" s="1273"/>
      <c r="F16" s="1273"/>
      <c r="G16" s="1273"/>
      <c r="H16" s="1273"/>
      <c r="I16" s="1273"/>
      <c r="J16" s="2942"/>
      <c r="K16" s="2913">
        <v>0</v>
      </c>
      <c r="L16" s="2782"/>
      <c r="M16" s="2782"/>
      <c r="N16" s="2783"/>
      <c r="O16" s="2781">
        <v>0</v>
      </c>
      <c r="P16" s="2782"/>
      <c r="Q16" s="2782"/>
      <c r="R16" s="2783"/>
      <c r="S16" s="2751">
        <f>SUM(K16,O16)</f>
        <v>0</v>
      </c>
      <c r="T16" s="2752"/>
      <c r="U16" s="2752"/>
      <c r="V16" s="2753"/>
      <c r="W16" s="3054"/>
      <c r="X16" s="2925"/>
      <c r="Y16" s="2925"/>
      <c r="Z16" s="2925"/>
      <c r="AA16" s="2925"/>
      <c r="AB16" s="2925"/>
      <c r="AC16" s="2926"/>
      <c r="AD16" s="2925"/>
      <c r="AE16" s="2925"/>
      <c r="AF16" s="2925"/>
      <c r="AG16" s="2925"/>
      <c r="AH16" s="2907"/>
      <c r="AI16" s="2868"/>
      <c r="AJ16" s="2868"/>
      <c r="AK16" s="2868"/>
      <c r="AL16" s="3049"/>
      <c r="AM16" s="2925"/>
      <c r="AN16" s="2925"/>
      <c r="AO16" s="2925"/>
    </row>
    <row r="17" spans="1:41" ht="9.75" customHeight="1">
      <c r="A17" s="1236"/>
      <c r="B17" s="1272"/>
      <c r="C17" s="1273"/>
      <c r="D17" s="2961"/>
      <c r="E17" s="2962"/>
      <c r="F17" s="2962"/>
      <c r="G17" s="2962"/>
      <c r="H17" s="2962"/>
      <c r="I17" s="2962"/>
      <c r="J17" s="2942"/>
      <c r="K17" s="2914"/>
      <c r="L17" s="2785"/>
      <c r="M17" s="2785"/>
      <c r="N17" s="2786"/>
      <c r="O17" s="2784"/>
      <c r="P17" s="2785"/>
      <c r="Q17" s="2785"/>
      <c r="R17" s="2786"/>
      <c r="S17" s="2754"/>
      <c r="T17" s="2755"/>
      <c r="U17" s="2755"/>
      <c r="V17" s="2756"/>
      <c r="W17" s="3054"/>
      <c r="X17" s="2925"/>
      <c r="Y17" s="2925"/>
      <c r="Z17" s="2925"/>
      <c r="AA17" s="2925"/>
      <c r="AB17" s="2925"/>
      <c r="AC17" s="2926"/>
      <c r="AD17" s="2925"/>
      <c r="AE17" s="2925"/>
      <c r="AF17" s="2925"/>
      <c r="AG17" s="2925"/>
      <c r="AH17" s="2907"/>
      <c r="AI17" s="2868"/>
      <c r="AJ17" s="2868"/>
      <c r="AK17" s="2868"/>
      <c r="AL17" s="3049"/>
      <c r="AM17" s="2925"/>
      <c r="AN17" s="2925"/>
      <c r="AO17" s="2925"/>
    </row>
    <row r="18" spans="1:41" ht="13.5" customHeight="1">
      <c r="A18" s="1236"/>
      <c r="B18" s="1272"/>
      <c r="C18" s="1266">
        <v>5.2</v>
      </c>
      <c r="D18" s="1275" t="s">
        <v>493</v>
      </c>
      <c r="E18" s="1276"/>
      <c r="F18" s="1276"/>
      <c r="G18" s="1276"/>
      <c r="H18" s="1276"/>
      <c r="I18" s="1276"/>
      <c r="J18" s="2943" t="s">
        <v>306</v>
      </c>
      <c r="K18" s="2724"/>
      <c r="L18" s="2725"/>
      <c r="M18" s="2725"/>
      <c r="N18" s="2726"/>
      <c r="O18" s="2727"/>
      <c r="P18" s="2728"/>
      <c r="Q18" s="2728"/>
      <c r="R18" s="2863"/>
      <c r="S18" s="2733"/>
      <c r="T18" s="2734"/>
      <c r="U18" s="2734"/>
      <c r="V18" s="2735"/>
      <c r="W18" s="3054"/>
      <c r="X18" s="2925"/>
      <c r="Y18" s="2925"/>
      <c r="Z18" s="2925"/>
      <c r="AA18" s="2925"/>
      <c r="AB18" s="2925"/>
      <c r="AC18" s="2926"/>
      <c r="AD18" s="2925"/>
      <c r="AE18" s="2925"/>
      <c r="AF18" s="2925"/>
      <c r="AG18" s="2925"/>
      <c r="AH18" s="2907"/>
      <c r="AI18" s="2868"/>
      <c r="AJ18" s="2868"/>
      <c r="AK18" s="2868"/>
      <c r="AL18" s="3049"/>
      <c r="AM18" s="2925"/>
      <c r="AN18" s="2925"/>
      <c r="AO18" s="2925"/>
    </row>
    <row r="19" spans="1:41" ht="9" customHeight="1" thickBot="1">
      <c r="A19" s="1236"/>
      <c r="B19" s="1272"/>
      <c r="C19" s="1269"/>
      <c r="D19" s="1269" t="s">
        <v>494</v>
      </c>
      <c r="E19" s="1276"/>
      <c r="F19" s="1276"/>
      <c r="G19" s="1276"/>
      <c r="H19" s="1276"/>
      <c r="I19" s="1276"/>
      <c r="J19" s="2944"/>
      <c r="K19" s="2724"/>
      <c r="L19" s="2725"/>
      <c r="M19" s="2725"/>
      <c r="N19" s="2726"/>
      <c r="O19" s="2730"/>
      <c r="P19" s="2731"/>
      <c r="Q19" s="2731"/>
      <c r="R19" s="2865"/>
      <c r="S19" s="2736"/>
      <c r="T19" s="2737"/>
      <c r="U19" s="2737"/>
      <c r="V19" s="2738"/>
      <c r="W19" s="3054"/>
      <c r="X19" s="2925"/>
      <c r="Y19" s="2925"/>
      <c r="Z19" s="2925"/>
      <c r="AA19" s="2925"/>
      <c r="AB19" s="2925"/>
      <c r="AC19" s="2926"/>
      <c r="AD19" s="2925"/>
      <c r="AE19" s="2925"/>
      <c r="AF19" s="2925"/>
      <c r="AG19" s="2925"/>
      <c r="AH19" s="2907"/>
      <c r="AI19" s="2868"/>
      <c r="AJ19" s="2868"/>
      <c r="AK19" s="2868"/>
      <c r="AL19" s="3049"/>
      <c r="AM19" s="2925"/>
      <c r="AN19" s="2925"/>
      <c r="AO19" s="2925"/>
    </row>
    <row r="20" spans="1:41" ht="9" customHeight="1" thickTop="1" thickBot="1">
      <c r="A20" s="1236"/>
      <c r="B20" s="1272"/>
      <c r="C20" s="1270"/>
      <c r="D20" s="1274" t="s">
        <v>495</v>
      </c>
      <c r="E20" s="1277"/>
      <c r="F20" s="1277"/>
      <c r="G20" s="1277"/>
      <c r="H20" s="1277"/>
      <c r="I20" s="1277"/>
      <c r="J20" s="2942"/>
      <c r="K20" s="2913">
        <v>0</v>
      </c>
      <c r="L20" s="2782"/>
      <c r="M20" s="2782"/>
      <c r="N20" s="2783"/>
      <c r="O20" s="2781">
        <v>0</v>
      </c>
      <c r="P20" s="2782"/>
      <c r="Q20" s="2782"/>
      <c r="R20" s="2783"/>
      <c r="S20" s="2751">
        <f>SUM(K20,O20)</f>
        <v>0</v>
      </c>
      <c r="T20" s="2752"/>
      <c r="U20" s="2752"/>
      <c r="V20" s="2753"/>
      <c r="W20" s="3054"/>
      <c r="X20" s="2925"/>
      <c r="Y20" s="2925"/>
      <c r="Z20" s="2925"/>
      <c r="AA20" s="2925"/>
      <c r="AB20" s="2925"/>
      <c r="AC20" s="2926"/>
      <c r="AD20" s="2925"/>
      <c r="AE20" s="2925"/>
      <c r="AF20" s="2925"/>
      <c r="AG20" s="2925"/>
      <c r="AH20" s="2907"/>
      <c r="AI20" s="2868"/>
      <c r="AJ20" s="2868"/>
      <c r="AK20" s="2868"/>
      <c r="AL20" s="3049"/>
      <c r="AM20" s="2925"/>
      <c r="AN20" s="2925"/>
      <c r="AO20" s="2925"/>
    </row>
    <row r="21" spans="1:41" ht="15" customHeight="1" thickTop="1" thickBot="1">
      <c r="A21" s="1236"/>
      <c r="B21" s="1272"/>
      <c r="C21" s="1270"/>
      <c r="D21" s="1278" t="s">
        <v>496</v>
      </c>
      <c r="E21" s="1277"/>
      <c r="F21" s="1277"/>
      <c r="G21" s="1277"/>
      <c r="H21" s="1277"/>
      <c r="I21" s="1277"/>
      <c r="J21" s="2942"/>
      <c r="K21" s="2914"/>
      <c r="L21" s="2785"/>
      <c r="M21" s="2785"/>
      <c r="N21" s="2786"/>
      <c r="O21" s="2784"/>
      <c r="P21" s="2785"/>
      <c r="Q21" s="2785"/>
      <c r="R21" s="2786"/>
      <c r="S21" s="2754"/>
      <c r="T21" s="2755"/>
      <c r="U21" s="2755"/>
      <c r="V21" s="2756"/>
      <c r="W21" s="3054"/>
      <c r="X21" s="2925"/>
      <c r="Y21" s="2925"/>
      <c r="Z21" s="2925"/>
      <c r="AA21" s="2925"/>
      <c r="AB21" s="2925"/>
      <c r="AC21" s="2926"/>
      <c r="AD21" s="2925"/>
      <c r="AE21" s="2925"/>
      <c r="AF21" s="2925"/>
      <c r="AG21" s="2925"/>
      <c r="AH21" s="2907"/>
      <c r="AI21" s="2868"/>
      <c r="AJ21" s="2868"/>
      <c r="AK21" s="2868"/>
      <c r="AL21" s="3049"/>
      <c r="AM21" s="2925"/>
      <c r="AN21" s="2925"/>
      <c r="AO21" s="2925"/>
    </row>
    <row r="22" spans="1:41" ht="10.5" customHeight="1" thickTop="1">
      <c r="A22" s="1236"/>
      <c r="B22" s="1272"/>
      <c r="C22" s="1279">
        <v>5.3</v>
      </c>
      <c r="D22" s="1270" t="s">
        <v>497</v>
      </c>
      <c r="E22" s="1280"/>
      <c r="F22" s="1281"/>
      <c r="G22" s="1281"/>
      <c r="H22" s="1281"/>
      <c r="I22" s="1281"/>
      <c r="J22" s="2943" t="s">
        <v>395</v>
      </c>
      <c r="K22" s="2910"/>
      <c r="L22" s="2868"/>
      <c r="M22" s="2868"/>
      <c r="N22" s="2868"/>
      <c r="O22" s="2890"/>
      <c r="P22" s="2866"/>
      <c r="Q22" s="2866"/>
      <c r="R22" s="2867"/>
      <c r="S22" s="2912"/>
      <c r="T22" s="2912"/>
      <c r="U22" s="2912"/>
      <c r="V22" s="2912"/>
      <c r="W22" s="3054"/>
      <c r="X22" s="2925"/>
      <c r="Y22" s="2925"/>
      <c r="Z22" s="2925"/>
      <c r="AA22" s="2925"/>
      <c r="AB22" s="2925"/>
      <c r="AC22" s="2926"/>
      <c r="AD22" s="2925"/>
      <c r="AE22" s="2925"/>
      <c r="AF22" s="2925"/>
      <c r="AG22" s="2925"/>
      <c r="AH22" s="2907"/>
      <c r="AI22" s="2868"/>
      <c r="AJ22" s="2868"/>
      <c r="AK22" s="2868"/>
      <c r="AL22" s="3049"/>
      <c r="AM22" s="2925"/>
      <c r="AN22" s="2925"/>
      <c r="AO22" s="2925"/>
    </row>
    <row r="23" spans="1:41" ht="10.5" customHeight="1" thickBot="1">
      <c r="A23" s="1236"/>
      <c r="B23" s="1272"/>
      <c r="C23" s="1270"/>
      <c r="D23" s="1274" t="s">
        <v>498</v>
      </c>
      <c r="E23" s="1280"/>
      <c r="F23" s="1281"/>
      <c r="G23" s="1281"/>
      <c r="H23" s="1281"/>
      <c r="I23" s="1281"/>
      <c r="J23" s="2944"/>
      <c r="K23" s="2910"/>
      <c r="L23" s="2868"/>
      <c r="M23" s="2868"/>
      <c r="N23" s="2868"/>
      <c r="O23" s="2892"/>
      <c r="P23" s="2870"/>
      <c r="Q23" s="2870"/>
      <c r="R23" s="2871"/>
      <c r="S23" s="2912"/>
      <c r="T23" s="2912"/>
      <c r="U23" s="2912"/>
      <c r="V23" s="2912"/>
      <c r="W23" s="3055"/>
      <c r="X23" s="3056"/>
      <c r="Y23" s="3056"/>
      <c r="Z23" s="3056"/>
      <c r="AA23" s="3056"/>
      <c r="AB23" s="3056"/>
      <c r="AC23" s="3057"/>
      <c r="AD23" s="3045"/>
      <c r="AE23" s="3045"/>
      <c r="AF23" s="3045"/>
      <c r="AG23" s="3045"/>
      <c r="AH23" s="2892"/>
      <c r="AI23" s="2870"/>
      <c r="AJ23" s="2870"/>
      <c r="AK23" s="2870"/>
      <c r="AL23" s="3050"/>
      <c r="AM23" s="3045"/>
      <c r="AN23" s="3045"/>
      <c r="AO23" s="3045"/>
    </row>
    <row r="24" spans="1:41" s="1233" customFormat="1" ht="10.5" customHeight="1" thickTop="1" thickBot="1">
      <c r="A24" s="1236"/>
      <c r="B24" s="1272"/>
      <c r="C24" s="1273"/>
      <c r="D24" s="1270" t="s">
        <v>499</v>
      </c>
      <c r="E24" s="1270" t="s">
        <v>500</v>
      </c>
      <c r="F24" s="1282"/>
      <c r="G24" s="1282"/>
      <c r="H24" s="1282"/>
      <c r="I24" s="1282"/>
      <c r="J24" s="2942"/>
      <c r="K24" s="2913">
        <v>0</v>
      </c>
      <c r="L24" s="2782"/>
      <c r="M24" s="2782"/>
      <c r="N24" s="2783"/>
      <c r="O24" s="2913">
        <v>0</v>
      </c>
      <c r="P24" s="2782"/>
      <c r="Q24" s="2782"/>
      <c r="R24" s="2783"/>
      <c r="S24" s="2913">
        <f>SUM(K24,O24)</f>
        <v>0</v>
      </c>
      <c r="T24" s="2782"/>
      <c r="U24" s="2782"/>
      <c r="V24" s="2783"/>
      <c r="W24" s="2904">
        <v>0</v>
      </c>
      <c r="X24" s="2905"/>
      <c r="Y24" s="2905"/>
      <c r="Z24" s="2905"/>
      <c r="AA24" s="2905"/>
      <c r="AB24" s="2905"/>
      <c r="AC24" s="2906"/>
      <c r="AD24" s="2913">
        <v>0</v>
      </c>
      <c r="AE24" s="2782"/>
      <c r="AF24" s="2782"/>
      <c r="AG24" s="2783"/>
      <c r="AH24" s="2913">
        <v>0</v>
      </c>
      <c r="AI24" s="2782"/>
      <c r="AJ24" s="2782"/>
      <c r="AK24" s="2783"/>
      <c r="AL24" s="2913">
        <f>SUM(AD24,AH24)</f>
        <v>0</v>
      </c>
      <c r="AM24" s="2782"/>
      <c r="AN24" s="2782"/>
      <c r="AO24" s="2783"/>
    </row>
    <row r="25" spans="1:41" ht="12" customHeight="1" thickTop="1" thickBot="1">
      <c r="A25" s="1236"/>
      <c r="B25" s="1272"/>
      <c r="C25" s="1273"/>
      <c r="D25" s="1270"/>
      <c r="E25" s="1278" t="s">
        <v>501</v>
      </c>
      <c r="F25" s="1282"/>
      <c r="G25" s="1282"/>
      <c r="H25" s="1282"/>
      <c r="I25" s="1317"/>
      <c r="J25" s="2942"/>
      <c r="K25" s="2914"/>
      <c r="L25" s="2785"/>
      <c r="M25" s="2785"/>
      <c r="N25" s="2786"/>
      <c r="O25" s="2914"/>
      <c r="P25" s="2785"/>
      <c r="Q25" s="2785"/>
      <c r="R25" s="2786"/>
      <c r="S25" s="2914"/>
      <c r="T25" s="2785"/>
      <c r="U25" s="2785"/>
      <c r="V25" s="2786"/>
      <c r="W25" s="2748"/>
      <c r="X25" s="2749"/>
      <c r="Y25" s="2749"/>
      <c r="Z25" s="2749"/>
      <c r="AA25" s="2749"/>
      <c r="AB25" s="2749"/>
      <c r="AC25" s="2750"/>
      <c r="AD25" s="2914"/>
      <c r="AE25" s="2785"/>
      <c r="AF25" s="2785"/>
      <c r="AG25" s="2786"/>
      <c r="AH25" s="2914"/>
      <c r="AI25" s="2785"/>
      <c r="AJ25" s="2785"/>
      <c r="AK25" s="2786"/>
      <c r="AL25" s="2914"/>
      <c r="AM25" s="2785"/>
      <c r="AN25" s="2785"/>
      <c r="AO25" s="2786"/>
    </row>
    <row r="26" spans="1:41" ht="9.75" customHeight="1" thickTop="1">
      <c r="A26" s="1236"/>
      <c r="B26" s="1272"/>
      <c r="C26" s="1273"/>
      <c r="D26" s="1267" t="s">
        <v>502</v>
      </c>
      <c r="E26" s="1267" t="s">
        <v>503</v>
      </c>
      <c r="F26" s="1277"/>
      <c r="G26" s="1277"/>
      <c r="H26" s="1277"/>
      <c r="I26" s="1277"/>
      <c r="J26" s="2945" t="s">
        <v>400</v>
      </c>
      <c r="K26" s="2909"/>
      <c r="L26" s="2866"/>
      <c r="M26" s="2866"/>
      <c r="N26" s="2867"/>
      <c r="O26" s="2890"/>
      <c r="P26" s="2866"/>
      <c r="Q26" s="2866"/>
      <c r="R26" s="2867"/>
      <c r="S26" s="2912"/>
      <c r="T26" s="2912"/>
      <c r="U26" s="2912"/>
      <c r="V26" s="2912"/>
      <c r="W26" s="2890"/>
      <c r="X26" s="2866"/>
      <c r="Y26" s="2866"/>
      <c r="Z26" s="2866"/>
      <c r="AA26" s="2866"/>
      <c r="AB26" s="2866"/>
      <c r="AC26" s="2891"/>
      <c r="AD26" s="2866"/>
      <c r="AE26" s="2866"/>
      <c r="AF26" s="2866"/>
      <c r="AG26" s="2867"/>
      <c r="AH26" s="2868"/>
      <c r="AI26" s="2868"/>
      <c r="AJ26" s="2868"/>
      <c r="AK26" s="2868"/>
      <c r="AL26" s="2868"/>
      <c r="AM26" s="2868"/>
      <c r="AN26" s="2868"/>
      <c r="AO26" s="2868"/>
    </row>
    <row r="27" spans="1:41" ht="9.75" customHeight="1">
      <c r="A27" s="1236"/>
      <c r="B27" s="1272"/>
      <c r="C27" s="1273"/>
      <c r="D27" s="1270"/>
      <c r="E27" s="1283" t="s">
        <v>504</v>
      </c>
      <c r="F27" s="1277"/>
      <c r="G27" s="1277"/>
      <c r="H27" s="1277"/>
      <c r="I27" s="1277"/>
      <c r="J27" s="2946"/>
      <c r="K27" s="2910"/>
      <c r="L27" s="2868"/>
      <c r="M27" s="2868"/>
      <c r="N27" s="2869"/>
      <c r="O27" s="2907"/>
      <c r="P27" s="2868"/>
      <c r="Q27" s="2868"/>
      <c r="R27" s="2869"/>
      <c r="S27" s="2912"/>
      <c r="T27" s="2912"/>
      <c r="U27" s="2912"/>
      <c r="V27" s="2912"/>
      <c r="W27" s="2907"/>
      <c r="X27" s="2868"/>
      <c r="Y27" s="2868"/>
      <c r="Z27" s="2868"/>
      <c r="AA27" s="2868"/>
      <c r="AB27" s="2868"/>
      <c r="AC27" s="2908"/>
      <c r="AD27" s="2868"/>
      <c r="AE27" s="2868"/>
      <c r="AF27" s="2868"/>
      <c r="AG27" s="2869"/>
      <c r="AH27" s="2868"/>
      <c r="AI27" s="2868"/>
      <c r="AJ27" s="2868"/>
      <c r="AK27" s="2868"/>
      <c r="AL27" s="2868"/>
      <c r="AM27" s="2868"/>
      <c r="AN27" s="2868"/>
      <c r="AO27" s="2868"/>
    </row>
    <row r="28" spans="1:41" ht="4.5" customHeight="1" thickBot="1">
      <c r="A28" s="1236"/>
      <c r="B28" s="1272"/>
      <c r="C28" s="1273"/>
      <c r="D28" s="1270"/>
      <c r="E28" s="1283"/>
      <c r="F28" s="1277"/>
      <c r="G28" s="1277"/>
      <c r="H28" s="1277"/>
      <c r="I28" s="1277"/>
      <c r="J28" s="2946"/>
      <c r="K28" s="2911"/>
      <c r="L28" s="2870"/>
      <c r="M28" s="2870"/>
      <c r="N28" s="2871"/>
      <c r="O28" s="2892"/>
      <c r="P28" s="2870"/>
      <c r="Q28" s="2870"/>
      <c r="R28" s="2871"/>
      <c r="S28" s="2912"/>
      <c r="T28" s="2912"/>
      <c r="U28" s="2912"/>
      <c r="V28" s="2912"/>
      <c r="W28" s="2892"/>
      <c r="X28" s="2870"/>
      <c r="Y28" s="2870"/>
      <c r="Z28" s="2870"/>
      <c r="AA28" s="2870"/>
      <c r="AB28" s="2870"/>
      <c r="AC28" s="2893"/>
      <c r="AD28" s="2870"/>
      <c r="AE28" s="2870"/>
      <c r="AF28" s="2870"/>
      <c r="AG28" s="2871"/>
      <c r="AH28" s="2868"/>
      <c r="AI28" s="2868"/>
      <c r="AJ28" s="2868"/>
      <c r="AK28" s="2868"/>
      <c r="AL28" s="2868"/>
      <c r="AM28" s="2868"/>
      <c r="AN28" s="2868"/>
      <c r="AO28" s="2868"/>
    </row>
    <row r="29" spans="1:41" ht="9.75" customHeight="1" thickTop="1" thickBot="1">
      <c r="A29" s="1236"/>
      <c r="B29" s="1272"/>
      <c r="C29" s="1273"/>
      <c r="D29" s="1270"/>
      <c r="E29" s="1267" t="s">
        <v>505</v>
      </c>
      <c r="F29" s="1277"/>
      <c r="G29" s="1277"/>
      <c r="H29" s="1277"/>
      <c r="I29" s="1277"/>
      <c r="J29" s="2947"/>
      <c r="K29" s="2913">
        <v>0</v>
      </c>
      <c r="L29" s="2782"/>
      <c r="M29" s="2782"/>
      <c r="N29" s="2783"/>
      <c r="O29" s="2913">
        <v>0</v>
      </c>
      <c r="P29" s="2782"/>
      <c r="Q29" s="2782"/>
      <c r="R29" s="2783"/>
      <c r="S29" s="2913">
        <f>SUM(K29,O29)</f>
        <v>0</v>
      </c>
      <c r="T29" s="2782"/>
      <c r="U29" s="2782"/>
      <c r="V29" s="2783"/>
      <c r="W29" s="2904">
        <v>0</v>
      </c>
      <c r="X29" s="2905"/>
      <c r="Y29" s="2905"/>
      <c r="Z29" s="2905"/>
      <c r="AA29" s="2905"/>
      <c r="AB29" s="2905"/>
      <c r="AC29" s="2906"/>
      <c r="AD29" s="2913">
        <v>0</v>
      </c>
      <c r="AE29" s="2782"/>
      <c r="AF29" s="2782"/>
      <c r="AG29" s="2783"/>
      <c r="AH29" s="2913">
        <v>0</v>
      </c>
      <c r="AI29" s="2782"/>
      <c r="AJ29" s="2782"/>
      <c r="AK29" s="2783"/>
      <c r="AL29" s="2913">
        <f>SUM(AD29,AH29)</f>
        <v>0</v>
      </c>
      <c r="AM29" s="2782"/>
      <c r="AN29" s="2782"/>
      <c r="AO29" s="2783"/>
    </row>
    <row r="30" spans="1:41" ht="9.75" customHeight="1" thickTop="1" thickBot="1">
      <c r="A30" s="1236"/>
      <c r="B30" s="1272"/>
      <c r="C30" s="1273"/>
      <c r="D30" s="1270"/>
      <c r="E30" s="1284" t="s">
        <v>506</v>
      </c>
      <c r="F30" s="1267"/>
      <c r="G30" s="1267"/>
      <c r="H30" s="1267"/>
      <c r="I30" s="1267"/>
      <c r="J30" s="2948"/>
      <c r="K30" s="2914"/>
      <c r="L30" s="2785"/>
      <c r="M30" s="2785"/>
      <c r="N30" s="2786"/>
      <c r="O30" s="2914"/>
      <c r="P30" s="2785"/>
      <c r="Q30" s="2785"/>
      <c r="R30" s="2786"/>
      <c r="S30" s="2914"/>
      <c r="T30" s="2785"/>
      <c r="U30" s="2785"/>
      <c r="V30" s="2786"/>
      <c r="W30" s="2748"/>
      <c r="X30" s="2749"/>
      <c r="Y30" s="2749"/>
      <c r="Z30" s="2749"/>
      <c r="AA30" s="2749"/>
      <c r="AB30" s="2749"/>
      <c r="AC30" s="2750"/>
      <c r="AD30" s="2914"/>
      <c r="AE30" s="2785"/>
      <c r="AF30" s="2785"/>
      <c r="AG30" s="2786"/>
      <c r="AH30" s="2914"/>
      <c r="AI30" s="2785"/>
      <c r="AJ30" s="2785"/>
      <c r="AK30" s="2786"/>
      <c r="AL30" s="2914"/>
      <c r="AM30" s="2785"/>
      <c r="AN30" s="2785"/>
      <c r="AO30" s="2786"/>
    </row>
    <row r="31" spans="1:41" ht="9.75" customHeight="1" thickTop="1">
      <c r="A31" s="1236"/>
      <c r="B31" s="1272"/>
      <c r="C31" s="1273"/>
      <c r="D31" s="1270"/>
      <c r="E31" s="1285"/>
      <c r="F31" s="1267"/>
      <c r="G31" s="1267"/>
      <c r="H31" s="1267"/>
      <c r="I31" s="1267"/>
      <c r="J31" s="2949" t="s">
        <v>406</v>
      </c>
      <c r="K31" s="2927"/>
      <c r="L31" s="2928"/>
      <c r="M31" s="2928"/>
      <c r="N31" s="2929"/>
      <c r="O31" s="2878"/>
      <c r="P31" s="2873"/>
      <c r="Q31" s="2873"/>
      <c r="R31" s="2874"/>
      <c r="S31" s="2930"/>
      <c r="T31" s="2931"/>
      <c r="U31" s="2931"/>
      <c r="V31" s="2932"/>
      <c r="W31" s="2936"/>
      <c r="X31" s="2937"/>
      <c r="Y31" s="2937"/>
      <c r="Z31" s="2937"/>
      <c r="AA31" s="2937"/>
      <c r="AB31" s="2937"/>
      <c r="AC31" s="2938"/>
      <c r="AD31" s="2872"/>
      <c r="AE31" s="2873"/>
      <c r="AF31" s="2873"/>
      <c r="AG31" s="2874"/>
      <c r="AH31" s="2878"/>
      <c r="AI31" s="2873"/>
      <c r="AJ31" s="2873"/>
      <c r="AK31" s="2874"/>
      <c r="AL31" s="2878"/>
      <c r="AM31" s="2873"/>
      <c r="AN31" s="2873"/>
      <c r="AO31" s="2874"/>
    </row>
    <row r="32" spans="1:41" ht="11.25" customHeight="1" thickBot="1">
      <c r="A32" s="1236"/>
      <c r="B32" s="1272"/>
      <c r="C32" s="1273"/>
      <c r="D32" s="1270"/>
      <c r="E32" s="1269" t="s">
        <v>507</v>
      </c>
      <c r="F32" s="1267"/>
      <c r="G32" s="1267"/>
      <c r="H32" s="1267"/>
      <c r="I32" s="1267"/>
      <c r="J32" s="2946"/>
      <c r="K32" s="2927"/>
      <c r="L32" s="2928"/>
      <c r="M32" s="2928"/>
      <c r="N32" s="2929"/>
      <c r="O32" s="2879"/>
      <c r="P32" s="2876"/>
      <c r="Q32" s="2876"/>
      <c r="R32" s="2877"/>
      <c r="S32" s="2933"/>
      <c r="T32" s="2934"/>
      <c r="U32" s="2934"/>
      <c r="V32" s="2935"/>
      <c r="W32" s="2857"/>
      <c r="X32" s="2858"/>
      <c r="Y32" s="2858"/>
      <c r="Z32" s="2858"/>
      <c r="AA32" s="2858"/>
      <c r="AB32" s="2858"/>
      <c r="AC32" s="2859"/>
      <c r="AD32" s="2875"/>
      <c r="AE32" s="2876"/>
      <c r="AF32" s="2876"/>
      <c r="AG32" s="2877"/>
      <c r="AH32" s="2879"/>
      <c r="AI32" s="2876"/>
      <c r="AJ32" s="2876"/>
      <c r="AK32" s="2877"/>
      <c r="AL32" s="2879"/>
      <c r="AM32" s="2876"/>
      <c r="AN32" s="2876"/>
      <c r="AO32" s="2877"/>
    </row>
    <row r="33" spans="1:41" ht="12" customHeight="1" thickTop="1" thickBot="1">
      <c r="A33" s="1236"/>
      <c r="B33" s="1272"/>
      <c r="C33" s="1273"/>
      <c r="D33" s="1270"/>
      <c r="E33" s="1286" t="s">
        <v>508</v>
      </c>
      <c r="F33" s="1267"/>
      <c r="G33" s="1267"/>
      <c r="H33" s="1267"/>
      <c r="I33" s="1267"/>
      <c r="J33" s="2947"/>
      <c r="K33" s="2913">
        <v>0</v>
      </c>
      <c r="L33" s="2782"/>
      <c r="M33" s="2782"/>
      <c r="N33" s="2783"/>
      <c r="O33" s="2913">
        <v>0</v>
      </c>
      <c r="P33" s="2782"/>
      <c r="Q33" s="2782"/>
      <c r="R33" s="2783"/>
      <c r="S33" s="2913">
        <f>SUM(K33,O33)</f>
        <v>0</v>
      </c>
      <c r="T33" s="2782"/>
      <c r="U33" s="2782"/>
      <c r="V33" s="2783"/>
      <c r="W33" s="2904">
        <v>0</v>
      </c>
      <c r="X33" s="2905"/>
      <c r="Y33" s="2905"/>
      <c r="Z33" s="2905"/>
      <c r="AA33" s="2905"/>
      <c r="AB33" s="2905"/>
      <c r="AC33" s="2906"/>
      <c r="AD33" s="2913">
        <v>0</v>
      </c>
      <c r="AE33" s="2782"/>
      <c r="AF33" s="2782"/>
      <c r="AG33" s="2783"/>
      <c r="AH33" s="2913">
        <v>0</v>
      </c>
      <c r="AI33" s="2782"/>
      <c r="AJ33" s="2782"/>
      <c r="AK33" s="2783"/>
      <c r="AL33" s="2913">
        <f>SUM(AD33,AH33)</f>
        <v>0</v>
      </c>
      <c r="AM33" s="2782"/>
      <c r="AN33" s="2782"/>
      <c r="AO33" s="2783"/>
    </row>
    <row r="34" spans="1:41" ht="8.25" customHeight="1" thickTop="1" thickBot="1">
      <c r="A34" s="1236"/>
      <c r="B34" s="1272"/>
      <c r="C34" s="1273"/>
      <c r="D34" s="1270"/>
      <c r="E34" s="1278"/>
      <c r="F34" s="1267"/>
      <c r="G34" s="1267"/>
      <c r="H34" s="1267"/>
      <c r="I34" s="1267"/>
      <c r="J34" s="2950"/>
      <c r="K34" s="2914"/>
      <c r="L34" s="2785"/>
      <c r="M34" s="2785"/>
      <c r="N34" s="2786"/>
      <c r="O34" s="2914"/>
      <c r="P34" s="2785"/>
      <c r="Q34" s="2785"/>
      <c r="R34" s="2786"/>
      <c r="S34" s="2914"/>
      <c r="T34" s="2785"/>
      <c r="U34" s="2785"/>
      <c r="V34" s="2786"/>
      <c r="W34" s="2748"/>
      <c r="X34" s="2749"/>
      <c r="Y34" s="2749"/>
      <c r="Z34" s="2749"/>
      <c r="AA34" s="2749"/>
      <c r="AB34" s="2749"/>
      <c r="AC34" s="2750"/>
      <c r="AD34" s="2914"/>
      <c r="AE34" s="2785"/>
      <c r="AF34" s="2785"/>
      <c r="AG34" s="2786"/>
      <c r="AH34" s="2914"/>
      <c r="AI34" s="2785"/>
      <c r="AJ34" s="2785"/>
      <c r="AK34" s="2786"/>
      <c r="AL34" s="2914"/>
      <c r="AM34" s="2785"/>
      <c r="AN34" s="2785"/>
      <c r="AO34" s="2786"/>
    </row>
    <row r="35" spans="1:41" ht="9" customHeight="1" thickTop="1">
      <c r="A35" s="1236"/>
      <c r="B35" s="1272"/>
      <c r="C35" s="1273"/>
      <c r="D35" s="1285"/>
      <c r="E35" s="1285"/>
      <c r="F35" s="1277"/>
      <c r="G35" s="1277"/>
      <c r="H35" s="1277"/>
      <c r="I35" s="1277"/>
      <c r="J35" s="2943" t="s">
        <v>410</v>
      </c>
      <c r="K35" s="2724"/>
      <c r="L35" s="2725"/>
      <c r="M35" s="2725"/>
      <c r="N35" s="2726"/>
      <c r="O35" s="2727"/>
      <c r="P35" s="2728"/>
      <c r="Q35" s="2728"/>
      <c r="R35" s="2863"/>
      <c r="S35" s="2733"/>
      <c r="T35" s="2734"/>
      <c r="U35" s="2734"/>
      <c r="V35" s="2888"/>
      <c r="W35" s="2890"/>
      <c r="X35" s="2866"/>
      <c r="Y35" s="2866"/>
      <c r="Z35" s="2866"/>
      <c r="AA35" s="2866"/>
      <c r="AB35" s="2866"/>
      <c r="AC35" s="2891"/>
      <c r="AD35" s="2862"/>
      <c r="AE35" s="2728"/>
      <c r="AF35" s="2728"/>
      <c r="AG35" s="2863"/>
      <c r="AH35" s="2727"/>
      <c r="AI35" s="2728"/>
      <c r="AJ35" s="2728"/>
      <c r="AK35" s="2863"/>
      <c r="AL35" s="2727"/>
      <c r="AM35" s="2728"/>
      <c r="AN35" s="2728"/>
      <c r="AO35" s="2863"/>
    </row>
    <row r="36" spans="1:41" ht="11.25" customHeight="1" thickBot="1">
      <c r="A36" s="1236"/>
      <c r="B36" s="1272"/>
      <c r="C36" s="1273"/>
      <c r="D36" s="1287" t="s">
        <v>509</v>
      </c>
      <c r="E36" s="1267" t="s">
        <v>510</v>
      </c>
      <c r="F36" s="1277"/>
      <c r="G36" s="1277"/>
      <c r="H36" s="1277"/>
      <c r="I36" s="1277"/>
      <c r="J36" s="2944"/>
      <c r="K36" s="2724"/>
      <c r="L36" s="2725"/>
      <c r="M36" s="2725"/>
      <c r="N36" s="2726"/>
      <c r="O36" s="2730"/>
      <c r="P36" s="2731"/>
      <c r="Q36" s="2731"/>
      <c r="R36" s="2865"/>
      <c r="S36" s="2736"/>
      <c r="T36" s="2737"/>
      <c r="U36" s="2737"/>
      <c r="V36" s="2889"/>
      <c r="W36" s="2892"/>
      <c r="X36" s="2870"/>
      <c r="Y36" s="2870"/>
      <c r="Z36" s="2870"/>
      <c r="AA36" s="2870"/>
      <c r="AB36" s="2870"/>
      <c r="AC36" s="2893"/>
      <c r="AD36" s="2864"/>
      <c r="AE36" s="2731"/>
      <c r="AF36" s="2731"/>
      <c r="AG36" s="2865"/>
      <c r="AH36" s="2730"/>
      <c r="AI36" s="2731"/>
      <c r="AJ36" s="2731"/>
      <c r="AK36" s="2865"/>
      <c r="AL36" s="2730"/>
      <c r="AM36" s="2731"/>
      <c r="AN36" s="2731"/>
      <c r="AO36" s="2865"/>
    </row>
    <row r="37" spans="1:41" ht="11.25" customHeight="1" thickTop="1" thickBot="1">
      <c r="A37" s="1236"/>
      <c r="B37" s="1272"/>
      <c r="C37" s="1273"/>
      <c r="D37" s="1281"/>
      <c r="E37" s="1283" t="s">
        <v>511</v>
      </c>
      <c r="F37" s="1288"/>
      <c r="G37" s="1288"/>
      <c r="H37" s="1288"/>
      <c r="I37" s="1318"/>
      <c r="J37" s="2942"/>
      <c r="K37" s="2913">
        <v>0</v>
      </c>
      <c r="L37" s="2782"/>
      <c r="M37" s="2782"/>
      <c r="N37" s="2783"/>
      <c r="O37" s="2913">
        <v>0</v>
      </c>
      <c r="P37" s="2782"/>
      <c r="Q37" s="2782"/>
      <c r="R37" s="2783"/>
      <c r="S37" s="2913">
        <f>SUM(K37,O37)</f>
        <v>0</v>
      </c>
      <c r="T37" s="2782"/>
      <c r="U37" s="2782"/>
      <c r="V37" s="2783"/>
      <c r="W37" s="2904">
        <v>0</v>
      </c>
      <c r="X37" s="2905"/>
      <c r="Y37" s="2905"/>
      <c r="Z37" s="2905"/>
      <c r="AA37" s="2905"/>
      <c r="AB37" s="2905"/>
      <c r="AC37" s="2906"/>
      <c r="AD37" s="2913">
        <v>0</v>
      </c>
      <c r="AE37" s="2782"/>
      <c r="AF37" s="2782"/>
      <c r="AG37" s="2783"/>
      <c r="AH37" s="2913">
        <v>0</v>
      </c>
      <c r="AI37" s="2782"/>
      <c r="AJ37" s="2782"/>
      <c r="AK37" s="2783"/>
      <c r="AL37" s="2913">
        <f>SUM(AD37,AH37)</f>
        <v>0</v>
      </c>
      <c r="AM37" s="2782"/>
      <c r="AN37" s="2782"/>
      <c r="AO37" s="2783"/>
    </row>
    <row r="38" spans="1:41" ht="9.75" customHeight="1" thickTop="1" thickBot="1">
      <c r="A38" s="1236"/>
      <c r="B38" s="1272"/>
      <c r="C38" s="1273"/>
      <c r="D38" s="1281"/>
      <c r="E38" s="2963"/>
      <c r="F38" s="2963"/>
      <c r="G38" s="2963"/>
      <c r="H38" s="2963"/>
      <c r="I38" s="2963"/>
      <c r="J38" s="2942"/>
      <c r="K38" s="2914"/>
      <c r="L38" s="2785"/>
      <c r="M38" s="2785"/>
      <c r="N38" s="2786"/>
      <c r="O38" s="2914"/>
      <c r="P38" s="2785"/>
      <c r="Q38" s="2785"/>
      <c r="R38" s="2786"/>
      <c r="S38" s="2914"/>
      <c r="T38" s="2785"/>
      <c r="U38" s="2785"/>
      <c r="V38" s="2786"/>
      <c r="W38" s="2748"/>
      <c r="X38" s="2749"/>
      <c r="Y38" s="2749"/>
      <c r="Z38" s="2749"/>
      <c r="AA38" s="2749"/>
      <c r="AB38" s="2749"/>
      <c r="AC38" s="2750"/>
      <c r="AD38" s="2914"/>
      <c r="AE38" s="2785"/>
      <c r="AF38" s="2785"/>
      <c r="AG38" s="2786"/>
      <c r="AH38" s="2914"/>
      <c r="AI38" s="2785"/>
      <c r="AJ38" s="2785"/>
      <c r="AK38" s="2786"/>
      <c r="AL38" s="2914"/>
      <c r="AM38" s="2785"/>
      <c r="AN38" s="2785"/>
      <c r="AO38" s="2786"/>
    </row>
    <row r="39" spans="1:41" ht="7.5" customHeight="1" thickTop="1">
      <c r="A39" s="1236"/>
      <c r="B39" s="1272"/>
      <c r="C39" s="1273"/>
      <c r="D39" s="1285"/>
      <c r="E39" s="1267"/>
      <c r="F39" s="1289"/>
      <c r="G39" s="1289"/>
      <c r="H39" s="1289"/>
      <c r="I39" s="1289"/>
      <c r="J39" s="2943" t="s">
        <v>414</v>
      </c>
      <c r="K39" s="2724"/>
      <c r="L39" s="2725"/>
      <c r="M39" s="2725"/>
      <c r="N39" s="2726"/>
      <c r="O39" s="2727"/>
      <c r="P39" s="2728"/>
      <c r="Q39" s="2728"/>
      <c r="R39" s="2729"/>
      <c r="S39" s="2733"/>
      <c r="T39" s="2734"/>
      <c r="U39" s="2734"/>
      <c r="V39" s="2735"/>
      <c r="W39" s="2771"/>
      <c r="X39" s="2771"/>
      <c r="Y39" s="2771"/>
      <c r="Z39" s="2771"/>
      <c r="AA39" s="2771"/>
      <c r="AB39" s="2771"/>
      <c r="AC39" s="2772"/>
      <c r="AD39" s="2862"/>
      <c r="AE39" s="2728"/>
      <c r="AF39" s="2728"/>
      <c r="AG39" s="2729"/>
      <c r="AH39" s="2727"/>
      <c r="AI39" s="2728"/>
      <c r="AJ39" s="2728"/>
      <c r="AK39" s="2729"/>
      <c r="AL39" s="2727"/>
      <c r="AM39" s="2728"/>
      <c r="AN39" s="2728"/>
      <c r="AO39" s="2729"/>
    </row>
    <row r="40" spans="1:41" ht="12" customHeight="1">
      <c r="A40" s="1236"/>
      <c r="B40" s="1272"/>
      <c r="C40" s="1273"/>
      <c r="D40" s="1267" t="s">
        <v>512</v>
      </c>
      <c r="E40" s="1275" t="s">
        <v>513</v>
      </c>
      <c r="F40" s="1267"/>
      <c r="G40" s="1267"/>
      <c r="H40" s="1267"/>
      <c r="I40" s="1267"/>
      <c r="J40" s="2944"/>
      <c r="K40" s="2724"/>
      <c r="L40" s="2725"/>
      <c r="M40" s="2725"/>
      <c r="N40" s="2726"/>
      <c r="O40" s="2730"/>
      <c r="P40" s="2731"/>
      <c r="Q40" s="2731"/>
      <c r="R40" s="2732"/>
      <c r="S40" s="2736"/>
      <c r="T40" s="2737"/>
      <c r="U40" s="2737"/>
      <c r="V40" s="2738"/>
      <c r="W40" s="2773"/>
      <c r="X40" s="2773"/>
      <c r="Y40" s="2773"/>
      <c r="Z40" s="2773"/>
      <c r="AA40" s="2773"/>
      <c r="AB40" s="2773"/>
      <c r="AC40" s="2774"/>
      <c r="AD40" s="2864"/>
      <c r="AE40" s="2731"/>
      <c r="AF40" s="2731"/>
      <c r="AG40" s="2732"/>
      <c r="AH40" s="2730"/>
      <c r="AI40" s="2731"/>
      <c r="AJ40" s="2731"/>
      <c r="AK40" s="2732"/>
      <c r="AL40" s="2730"/>
      <c r="AM40" s="2731"/>
      <c r="AN40" s="2731"/>
      <c r="AO40" s="2732"/>
    </row>
    <row r="41" spans="1:41" ht="10.5" customHeight="1">
      <c r="A41" s="1236"/>
      <c r="B41" s="1272"/>
      <c r="C41" s="1273"/>
      <c r="D41" s="1282"/>
      <c r="E41" s="1290" t="s">
        <v>514</v>
      </c>
      <c r="F41" s="1291"/>
      <c r="G41" s="1291"/>
      <c r="H41" s="1291"/>
      <c r="I41" s="1319"/>
      <c r="J41" s="2942"/>
      <c r="K41" s="2913"/>
      <c r="L41" s="2782"/>
      <c r="M41" s="2782"/>
      <c r="N41" s="2783"/>
      <c r="O41" s="2781">
        <v>0</v>
      </c>
      <c r="P41" s="2782"/>
      <c r="Q41" s="2782"/>
      <c r="R41" s="2783"/>
      <c r="S41" s="2751">
        <f>SUM(K41,O41)</f>
        <v>0</v>
      </c>
      <c r="T41" s="2752"/>
      <c r="U41" s="2752"/>
      <c r="V41" s="2753"/>
      <c r="W41" s="2787">
        <v>0</v>
      </c>
      <c r="X41" s="2788"/>
      <c r="Y41" s="2788"/>
      <c r="Z41" s="2788"/>
      <c r="AA41" s="2788"/>
      <c r="AB41" s="2788"/>
      <c r="AC41" s="2789"/>
      <c r="AD41" s="2781"/>
      <c r="AE41" s="2782"/>
      <c r="AF41" s="2782"/>
      <c r="AG41" s="2783"/>
      <c r="AH41" s="2781">
        <v>0</v>
      </c>
      <c r="AI41" s="2782"/>
      <c r="AJ41" s="2782"/>
      <c r="AK41" s="2783"/>
      <c r="AL41" s="2745">
        <f>SUM(AD41,AH41)</f>
        <v>0</v>
      </c>
      <c r="AM41" s="2746"/>
      <c r="AN41" s="2746"/>
      <c r="AO41" s="2747"/>
    </row>
    <row r="42" spans="1:41" ht="12" customHeight="1">
      <c r="A42" s="1236"/>
      <c r="B42" s="1272"/>
      <c r="C42" s="1273"/>
      <c r="D42" s="1282"/>
      <c r="E42" s="1291"/>
      <c r="F42" s="1291"/>
      <c r="G42" s="1291"/>
      <c r="H42" s="1291"/>
      <c r="I42" s="1319"/>
      <c r="J42" s="2942"/>
      <c r="K42" s="2914"/>
      <c r="L42" s="2785"/>
      <c r="M42" s="2785"/>
      <c r="N42" s="2786"/>
      <c r="O42" s="2784"/>
      <c r="P42" s="2785"/>
      <c r="Q42" s="2785"/>
      <c r="R42" s="2786"/>
      <c r="S42" s="2754"/>
      <c r="T42" s="2755"/>
      <c r="U42" s="2755"/>
      <c r="V42" s="2756"/>
      <c r="W42" s="2790"/>
      <c r="X42" s="2791"/>
      <c r="Y42" s="2791"/>
      <c r="Z42" s="2791"/>
      <c r="AA42" s="2791"/>
      <c r="AB42" s="2791"/>
      <c r="AC42" s="2792"/>
      <c r="AD42" s="2784"/>
      <c r="AE42" s="2785"/>
      <c r="AF42" s="2785"/>
      <c r="AG42" s="2786"/>
      <c r="AH42" s="2784"/>
      <c r="AI42" s="2785"/>
      <c r="AJ42" s="2785"/>
      <c r="AK42" s="2786"/>
      <c r="AL42" s="2748"/>
      <c r="AM42" s="2749"/>
      <c r="AN42" s="2749"/>
      <c r="AO42" s="2750"/>
    </row>
    <row r="43" spans="1:41" ht="9" customHeight="1">
      <c r="A43" s="1236"/>
      <c r="B43" s="1272"/>
      <c r="C43" s="1273"/>
      <c r="D43" s="1285"/>
      <c r="E43" s="2964"/>
      <c r="F43" s="2964"/>
      <c r="G43" s="2964"/>
      <c r="H43" s="2964"/>
      <c r="I43" s="2964"/>
      <c r="J43" s="2951" t="s">
        <v>335</v>
      </c>
      <c r="K43" s="2818"/>
      <c r="L43" s="2819"/>
      <c r="M43" s="2819"/>
      <c r="N43" s="2820"/>
      <c r="O43" s="2824"/>
      <c r="P43" s="2819"/>
      <c r="Q43" s="2819"/>
      <c r="R43" s="2820"/>
      <c r="S43" s="2826"/>
      <c r="T43" s="2827"/>
      <c r="U43" s="2827"/>
      <c r="V43" s="2828"/>
      <c r="W43" s="2997"/>
      <c r="X43" s="2771"/>
      <c r="Y43" s="2771"/>
      <c r="Z43" s="2771"/>
      <c r="AA43" s="2771"/>
      <c r="AB43" s="2771"/>
      <c r="AC43" s="2772"/>
      <c r="AD43" s="2824"/>
      <c r="AE43" s="2819"/>
      <c r="AF43" s="2819"/>
      <c r="AG43" s="2820"/>
      <c r="AH43" s="2880"/>
      <c r="AI43" s="2881"/>
      <c r="AJ43" s="2881"/>
      <c r="AK43" s="2882"/>
      <c r="AL43" s="2880"/>
      <c r="AM43" s="2881"/>
      <c r="AN43" s="2881"/>
      <c r="AO43" s="2882"/>
    </row>
    <row r="44" spans="1:41" ht="12.75" customHeight="1" thickBot="1">
      <c r="A44" s="1236"/>
      <c r="B44" s="1272"/>
      <c r="C44" s="1273"/>
      <c r="D44" s="1267" t="s">
        <v>515</v>
      </c>
      <c r="E44" s="1269" t="s">
        <v>516</v>
      </c>
      <c r="F44" s="1292"/>
      <c r="G44" s="1292"/>
      <c r="H44" s="1292"/>
      <c r="I44" s="1292"/>
      <c r="J44" s="2952"/>
      <c r="K44" s="2821"/>
      <c r="L44" s="2822"/>
      <c r="M44" s="2822"/>
      <c r="N44" s="2823"/>
      <c r="O44" s="2825"/>
      <c r="P44" s="2822"/>
      <c r="Q44" s="2822"/>
      <c r="R44" s="2823"/>
      <c r="S44" s="2826"/>
      <c r="T44" s="2827"/>
      <c r="U44" s="2827"/>
      <c r="V44" s="2828"/>
      <c r="W44" s="2998"/>
      <c r="X44" s="2773"/>
      <c r="Y44" s="2773"/>
      <c r="Z44" s="2773"/>
      <c r="AA44" s="2773"/>
      <c r="AB44" s="2773"/>
      <c r="AC44" s="2774"/>
      <c r="AD44" s="2825"/>
      <c r="AE44" s="2822"/>
      <c r="AF44" s="2822"/>
      <c r="AG44" s="2823"/>
      <c r="AH44" s="2880"/>
      <c r="AI44" s="2881"/>
      <c r="AJ44" s="2881"/>
      <c r="AK44" s="2882"/>
      <c r="AL44" s="2880"/>
      <c r="AM44" s="2881"/>
      <c r="AN44" s="2881"/>
      <c r="AO44" s="2882"/>
    </row>
    <row r="45" spans="1:41" ht="12" customHeight="1" thickTop="1" thickBot="1">
      <c r="A45" s="1236"/>
      <c r="B45" s="1272"/>
      <c r="C45" s="1273"/>
      <c r="D45" s="1282"/>
      <c r="E45" s="1290" t="s">
        <v>517</v>
      </c>
      <c r="F45" s="1293"/>
      <c r="G45" s="1294"/>
      <c r="H45" s="1294"/>
      <c r="I45" s="1294"/>
      <c r="J45" s="2953"/>
      <c r="K45" s="2913">
        <v>0</v>
      </c>
      <c r="L45" s="2782"/>
      <c r="M45" s="2782"/>
      <c r="N45" s="2783"/>
      <c r="O45" s="2913">
        <v>0</v>
      </c>
      <c r="P45" s="2782"/>
      <c r="Q45" s="2782"/>
      <c r="R45" s="2783"/>
      <c r="S45" s="2913">
        <f>SUM(K45,O45)</f>
        <v>0</v>
      </c>
      <c r="T45" s="2782"/>
      <c r="U45" s="2782"/>
      <c r="V45" s="2783"/>
      <c r="W45" s="2904">
        <v>0</v>
      </c>
      <c r="X45" s="2905"/>
      <c r="Y45" s="2905"/>
      <c r="Z45" s="2905"/>
      <c r="AA45" s="2905"/>
      <c r="AB45" s="2905"/>
      <c r="AC45" s="2906"/>
      <c r="AD45" s="2913">
        <v>0</v>
      </c>
      <c r="AE45" s="2782"/>
      <c r="AF45" s="2782"/>
      <c r="AG45" s="2783"/>
      <c r="AH45" s="2913">
        <v>0</v>
      </c>
      <c r="AI45" s="2782"/>
      <c r="AJ45" s="2782"/>
      <c r="AK45" s="2783"/>
      <c r="AL45" s="2913">
        <f>SUM(AD45,AH45)</f>
        <v>0</v>
      </c>
      <c r="AM45" s="2782"/>
      <c r="AN45" s="2782"/>
      <c r="AO45" s="2783"/>
    </row>
    <row r="46" spans="1:41" ht="10.5" customHeight="1" thickTop="1" thickBot="1">
      <c r="A46" s="1236"/>
      <c r="B46" s="1272"/>
      <c r="C46" s="1273"/>
      <c r="D46" s="1282"/>
      <c r="E46" s="2965"/>
      <c r="F46" s="2965"/>
      <c r="G46" s="1294"/>
      <c r="H46" s="1294"/>
      <c r="I46" s="1294"/>
      <c r="J46" s="2953"/>
      <c r="K46" s="2914"/>
      <c r="L46" s="2785"/>
      <c r="M46" s="2785"/>
      <c r="N46" s="2786"/>
      <c r="O46" s="2914"/>
      <c r="P46" s="2785"/>
      <c r="Q46" s="2785"/>
      <c r="R46" s="2786"/>
      <c r="S46" s="2914"/>
      <c r="T46" s="2785"/>
      <c r="U46" s="2785"/>
      <c r="V46" s="2786"/>
      <c r="W46" s="2748"/>
      <c r="X46" s="2749"/>
      <c r="Y46" s="2749"/>
      <c r="Z46" s="2749"/>
      <c r="AA46" s="2749"/>
      <c r="AB46" s="2749"/>
      <c r="AC46" s="2750"/>
      <c r="AD46" s="2914"/>
      <c r="AE46" s="2785"/>
      <c r="AF46" s="2785"/>
      <c r="AG46" s="2786"/>
      <c r="AH46" s="2914"/>
      <c r="AI46" s="2785"/>
      <c r="AJ46" s="2785"/>
      <c r="AK46" s="2786"/>
      <c r="AL46" s="2914"/>
      <c r="AM46" s="2785"/>
      <c r="AN46" s="2785"/>
      <c r="AO46" s="2786"/>
    </row>
    <row r="47" spans="1:41" ht="11.25" customHeight="1" thickTop="1">
      <c r="A47" s="1236"/>
      <c r="B47" s="1272"/>
      <c r="C47" s="1273"/>
      <c r="D47" s="1267"/>
      <c r="E47" s="1270"/>
      <c r="F47" s="1295"/>
      <c r="G47" s="1295"/>
      <c r="H47" s="1295"/>
      <c r="I47" s="1320"/>
      <c r="J47" s="2945" t="s">
        <v>336</v>
      </c>
      <c r="K47" s="2880"/>
      <c r="L47" s="2881"/>
      <c r="M47" s="2881"/>
      <c r="N47" s="2882"/>
      <c r="O47" s="2831"/>
      <c r="P47" s="2819"/>
      <c r="Q47" s="2819"/>
      <c r="R47" s="2829"/>
      <c r="S47" s="2915"/>
      <c r="T47" s="2916"/>
      <c r="U47" s="2916"/>
      <c r="V47" s="2917"/>
      <c r="W47" s="2997"/>
      <c r="X47" s="2771"/>
      <c r="Y47" s="2771"/>
      <c r="Z47" s="2771"/>
      <c r="AA47" s="2771"/>
      <c r="AB47" s="2771"/>
      <c r="AC47" s="2772"/>
      <c r="AD47" s="2824"/>
      <c r="AE47" s="2819"/>
      <c r="AF47" s="2819"/>
      <c r="AG47" s="2829"/>
      <c r="AH47" s="2831"/>
      <c r="AI47" s="2819"/>
      <c r="AJ47" s="2819"/>
      <c r="AK47" s="2829"/>
      <c r="AL47" s="2831"/>
      <c r="AM47" s="2819"/>
      <c r="AN47" s="2819"/>
      <c r="AO47" s="2829"/>
    </row>
    <row r="48" spans="1:41" ht="11.25" customHeight="1" thickBot="1">
      <c r="A48" s="1236"/>
      <c r="B48" s="1272"/>
      <c r="C48" s="1273"/>
      <c r="D48" s="1267" t="s">
        <v>518</v>
      </c>
      <c r="E48" s="1270" t="s">
        <v>519</v>
      </c>
      <c r="F48" s="1296"/>
      <c r="G48" s="1296"/>
      <c r="H48" s="1296"/>
      <c r="I48" s="1321"/>
      <c r="J48" s="2946"/>
      <c r="K48" s="2880"/>
      <c r="L48" s="2881"/>
      <c r="M48" s="2881"/>
      <c r="N48" s="2882"/>
      <c r="O48" s="2832"/>
      <c r="P48" s="2822"/>
      <c r="Q48" s="2822"/>
      <c r="R48" s="2830"/>
      <c r="S48" s="2918"/>
      <c r="T48" s="2919"/>
      <c r="U48" s="2919"/>
      <c r="V48" s="2920"/>
      <c r="W48" s="2998"/>
      <c r="X48" s="2773"/>
      <c r="Y48" s="2773"/>
      <c r="Z48" s="2773"/>
      <c r="AA48" s="2773"/>
      <c r="AB48" s="2773"/>
      <c r="AC48" s="2774"/>
      <c r="AD48" s="2825"/>
      <c r="AE48" s="2822"/>
      <c r="AF48" s="2822"/>
      <c r="AG48" s="2830"/>
      <c r="AH48" s="2832"/>
      <c r="AI48" s="2822"/>
      <c r="AJ48" s="2822"/>
      <c r="AK48" s="2830"/>
      <c r="AL48" s="2832"/>
      <c r="AM48" s="2822"/>
      <c r="AN48" s="2822"/>
      <c r="AO48" s="2830"/>
    </row>
    <row r="49" spans="1:41" ht="11.25" customHeight="1" thickTop="1" thickBot="1">
      <c r="A49" s="1236"/>
      <c r="B49" s="1272"/>
      <c r="C49" s="1273"/>
      <c r="D49" s="1267"/>
      <c r="E49" s="1267" t="s">
        <v>520</v>
      </c>
      <c r="F49" s="1293"/>
      <c r="G49" s="1293"/>
      <c r="H49" s="1293"/>
      <c r="I49" s="1322"/>
      <c r="J49" s="2946"/>
      <c r="K49" s="2913">
        <v>0</v>
      </c>
      <c r="L49" s="2782"/>
      <c r="M49" s="2782"/>
      <c r="N49" s="2783"/>
      <c r="O49" s="2913">
        <v>0</v>
      </c>
      <c r="P49" s="2782"/>
      <c r="Q49" s="2782"/>
      <c r="R49" s="2783"/>
      <c r="S49" s="2913">
        <f>SUM(K49,O49)</f>
        <v>0</v>
      </c>
      <c r="T49" s="2782"/>
      <c r="U49" s="2782"/>
      <c r="V49" s="2783"/>
      <c r="W49" s="2904">
        <v>0</v>
      </c>
      <c r="X49" s="2905"/>
      <c r="Y49" s="2905"/>
      <c r="Z49" s="2905"/>
      <c r="AA49" s="2905"/>
      <c r="AB49" s="2905"/>
      <c r="AC49" s="2906"/>
      <c r="AD49" s="2913">
        <v>0</v>
      </c>
      <c r="AE49" s="2782"/>
      <c r="AF49" s="2782"/>
      <c r="AG49" s="2783"/>
      <c r="AH49" s="2913">
        <v>0</v>
      </c>
      <c r="AI49" s="2782"/>
      <c r="AJ49" s="2782"/>
      <c r="AK49" s="2783"/>
      <c r="AL49" s="2913">
        <f>SUM(AD49,AH49)</f>
        <v>0</v>
      </c>
      <c r="AM49" s="2782"/>
      <c r="AN49" s="2782"/>
      <c r="AO49" s="2783"/>
    </row>
    <row r="50" spans="1:41" ht="10.5" customHeight="1" thickTop="1" thickBot="1">
      <c r="A50" s="1236"/>
      <c r="B50" s="1272"/>
      <c r="C50" s="1273"/>
      <c r="D50" s="1282"/>
      <c r="E50" s="1297" t="s">
        <v>521</v>
      </c>
      <c r="F50" s="1293"/>
      <c r="G50" s="1293"/>
      <c r="H50" s="1293"/>
      <c r="I50" s="1322"/>
      <c r="J50" s="2954"/>
      <c r="K50" s="2914"/>
      <c r="L50" s="2785"/>
      <c r="M50" s="2785"/>
      <c r="N50" s="2786"/>
      <c r="O50" s="2914"/>
      <c r="P50" s="2785"/>
      <c r="Q50" s="2785"/>
      <c r="R50" s="2786"/>
      <c r="S50" s="2914"/>
      <c r="T50" s="2785"/>
      <c r="U50" s="2785"/>
      <c r="V50" s="2786"/>
      <c r="W50" s="2748"/>
      <c r="X50" s="2749"/>
      <c r="Y50" s="2749"/>
      <c r="Z50" s="2749"/>
      <c r="AA50" s="2749"/>
      <c r="AB50" s="2749"/>
      <c r="AC50" s="2750"/>
      <c r="AD50" s="2914"/>
      <c r="AE50" s="2785"/>
      <c r="AF50" s="2785"/>
      <c r="AG50" s="2786"/>
      <c r="AH50" s="2914"/>
      <c r="AI50" s="2785"/>
      <c r="AJ50" s="2785"/>
      <c r="AK50" s="2786"/>
      <c r="AL50" s="2914"/>
      <c r="AM50" s="2785"/>
      <c r="AN50" s="2785"/>
      <c r="AO50" s="2786"/>
    </row>
    <row r="51" spans="1:41" ht="10.5" customHeight="1" thickTop="1">
      <c r="A51" s="1236"/>
      <c r="B51" s="1272"/>
      <c r="C51" s="1273"/>
      <c r="D51" s="1270"/>
      <c r="E51" s="1292"/>
      <c r="F51" s="1293"/>
      <c r="G51" s="1293"/>
      <c r="H51" s="1293"/>
      <c r="I51" s="1293"/>
      <c r="J51" s="2955">
        <v>16</v>
      </c>
      <c r="K51" s="3001"/>
      <c r="L51" s="2799"/>
      <c r="M51" s="2799"/>
      <c r="N51" s="2799"/>
      <c r="O51" s="2799"/>
      <c r="P51" s="2799"/>
      <c r="Q51" s="2799"/>
      <c r="R51" s="2799"/>
      <c r="S51" s="3002"/>
      <c r="T51" s="3002"/>
      <c r="U51" s="3002"/>
      <c r="V51" s="3002"/>
      <c r="W51" s="2937"/>
      <c r="X51" s="2937"/>
      <c r="Y51" s="2937"/>
      <c r="Z51" s="2937"/>
      <c r="AA51" s="2937"/>
      <c r="AB51" s="2937"/>
      <c r="AC51" s="2938"/>
      <c r="AD51" s="2799"/>
      <c r="AE51" s="2799"/>
      <c r="AF51" s="2799"/>
      <c r="AG51" s="2799"/>
      <c r="AH51" s="2799"/>
      <c r="AI51" s="2799"/>
      <c r="AJ51" s="2799"/>
      <c r="AK51" s="2799"/>
      <c r="AL51" s="2799"/>
      <c r="AM51" s="2799"/>
      <c r="AN51" s="2799"/>
      <c r="AO51" s="2799"/>
    </row>
    <row r="52" spans="1:41" ht="10.5" customHeight="1" thickBot="1">
      <c r="A52" s="1236"/>
      <c r="B52" s="1272"/>
      <c r="C52" s="1273"/>
      <c r="D52" s="1282"/>
      <c r="E52" s="1278"/>
      <c r="F52" s="1293"/>
      <c r="G52" s="1293"/>
      <c r="H52" s="1293"/>
      <c r="I52" s="1293"/>
      <c r="J52" s="2946"/>
      <c r="K52" s="3001"/>
      <c r="L52" s="2799"/>
      <c r="M52" s="2799"/>
      <c r="N52" s="2799"/>
      <c r="O52" s="2799"/>
      <c r="P52" s="2799"/>
      <c r="Q52" s="2799"/>
      <c r="R52" s="2799"/>
      <c r="S52" s="3002"/>
      <c r="T52" s="3002"/>
      <c r="U52" s="3002"/>
      <c r="V52" s="3002"/>
      <c r="W52" s="2858"/>
      <c r="X52" s="2858"/>
      <c r="Y52" s="2858"/>
      <c r="Z52" s="2858"/>
      <c r="AA52" s="2858"/>
      <c r="AB52" s="2858"/>
      <c r="AC52" s="2859"/>
      <c r="AD52" s="2799"/>
      <c r="AE52" s="2799"/>
      <c r="AF52" s="2799"/>
      <c r="AG52" s="2799"/>
      <c r="AH52" s="2799"/>
      <c r="AI52" s="2799"/>
      <c r="AJ52" s="2799"/>
      <c r="AK52" s="2799"/>
      <c r="AL52" s="2799"/>
      <c r="AM52" s="2799"/>
      <c r="AN52" s="2799"/>
      <c r="AO52" s="2799"/>
    </row>
    <row r="53" spans="1:41" ht="10.5" customHeight="1" thickTop="1" thickBot="1">
      <c r="A53" s="1236"/>
      <c r="B53" s="1272"/>
      <c r="C53" s="1273"/>
      <c r="D53" s="1270" t="s">
        <v>522</v>
      </c>
      <c r="E53" s="1292" t="s">
        <v>523</v>
      </c>
      <c r="F53" s="1292"/>
      <c r="G53" s="1292"/>
      <c r="H53" s="1293"/>
      <c r="I53" s="1293"/>
      <c r="J53" s="2947"/>
      <c r="K53" s="2913">
        <v>0</v>
      </c>
      <c r="L53" s="2782"/>
      <c r="M53" s="2782"/>
      <c r="N53" s="2783"/>
      <c r="O53" s="2913">
        <v>0</v>
      </c>
      <c r="P53" s="2782"/>
      <c r="Q53" s="2782"/>
      <c r="R53" s="2783"/>
      <c r="S53" s="2913">
        <f>SUM(K53,O53)</f>
        <v>0</v>
      </c>
      <c r="T53" s="2782"/>
      <c r="U53" s="2782"/>
      <c r="V53" s="2783"/>
      <c r="W53" s="2904">
        <v>0</v>
      </c>
      <c r="X53" s="2905"/>
      <c r="Y53" s="2905"/>
      <c r="Z53" s="2905"/>
      <c r="AA53" s="2905"/>
      <c r="AB53" s="2905"/>
      <c r="AC53" s="2906"/>
      <c r="AD53" s="2913">
        <v>0</v>
      </c>
      <c r="AE53" s="2782"/>
      <c r="AF53" s="2782"/>
      <c r="AG53" s="2783"/>
      <c r="AH53" s="2913">
        <v>0</v>
      </c>
      <c r="AI53" s="2782"/>
      <c r="AJ53" s="2782"/>
      <c r="AK53" s="2783"/>
      <c r="AL53" s="2913">
        <f>SUM(AD53,AH53)</f>
        <v>0</v>
      </c>
      <c r="AM53" s="2782"/>
      <c r="AN53" s="2782"/>
      <c r="AO53" s="2783"/>
    </row>
    <row r="54" spans="1:41" ht="12" customHeight="1" thickTop="1" thickBot="1">
      <c r="A54" s="1236"/>
      <c r="B54" s="1272"/>
      <c r="C54" s="1273"/>
      <c r="D54" s="1282"/>
      <c r="E54" s="1278" t="s">
        <v>524</v>
      </c>
      <c r="F54" s="1293"/>
      <c r="G54" s="1293"/>
      <c r="H54" s="1293"/>
      <c r="I54" s="1293"/>
      <c r="J54" s="2950"/>
      <c r="K54" s="2914"/>
      <c r="L54" s="2785"/>
      <c r="M54" s="2785"/>
      <c r="N54" s="2786"/>
      <c r="O54" s="2914"/>
      <c r="P54" s="2785"/>
      <c r="Q54" s="2785"/>
      <c r="R54" s="2786"/>
      <c r="S54" s="2914"/>
      <c r="T54" s="2785"/>
      <c r="U54" s="2785"/>
      <c r="V54" s="2786"/>
      <c r="W54" s="2748"/>
      <c r="X54" s="2749"/>
      <c r="Y54" s="2749"/>
      <c r="Z54" s="2749"/>
      <c r="AA54" s="2749"/>
      <c r="AB54" s="2749"/>
      <c r="AC54" s="2750"/>
      <c r="AD54" s="2914"/>
      <c r="AE54" s="2785"/>
      <c r="AF54" s="2785"/>
      <c r="AG54" s="2786"/>
      <c r="AH54" s="2914"/>
      <c r="AI54" s="2785"/>
      <c r="AJ54" s="2785"/>
      <c r="AK54" s="2786"/>
      <c r="AL54" s="2914"/>
      <c r="AM54" s="2785"/>
      <c r="AN54" s="2785"/>
      <c r="AO54" s="2786"/>
    </row>
    <row r="55" spans="1:41" ht="10.5" customHeight="1" thickTop="1">
      <c r="A55" s="1236"/>
      <c r="B55" s="1272"/>
      <c r="C55" s="1273"/>
      <c r="D55" s="1285"/>
      <c r="E55" s="1285"/>
      <c r="F55" s="1293"/>
      <c r="G55" s="1293"/>
      <c r="H55" s="1293"/>
      <c r="I55" s="1293"/>
      <c r="J55" s="2955">
        <v>12</v>
      </c>
      <c r="K55" s="2793"/>
      <c r="L55" s="2794"/>
      <c r="M55" s="2794"/>
      <c r="N55" s="2795"/>
      <c r="O55" s="2799"/>
      <c r="P55" s="2799"/>
      <c r="Q55" s="2799"/>
      <c r="R55" s="2799"/>
      <c r="S55" s="2800"/>
      <c r="T55" s="2801"/>
      <c r="U55" s="2801"/>
      <c r="V55" s="2802"/>
      <c r="W55" s="2854"/>
      <c r="X55" s="2855"/>
      <c r="Y55" s="2855"/>
      <c r="Z55" s="2855"/>
      <c r="AA55" s="2855"/>
      <c r="AB55" s="2855"/>
      <c r="AC55" s="2856"/>
      <c r="AD55" s="2799"/>
      <c r="AE55" s="2799"/>
      <c r="AF55" s="2799"/>
      <c r="AG55" s="2799"/>
      <c r="AH55" s="2852"/>
      <c r="AI55" s="2794"/>
      <c r="AJ55" s="2794"/>
      <c r="AK55" s="2795"/>
      <c r="AL55" s="2852"/>
      <c r="AM55" s="2794"/>
      <c r="AN55" s="2794"/>
      <c r="AO55" s="2795"/>
    </row>
    <row r="56" spans="1:41" ht="10.5" customHeight="1">
      <c r="A56" s="1236"/>
      <c r="B56" s="1272"/>
      <c r="C56" s="1273"/>
      <c r="D56" s="1270" t="s">
        <v>525</v>
      </c>
      <c r="E56" s="1298" t="s">
        <v>526</v>
      </c>
      <c r="F56" s="1293"/>
      <c r="G56" s="1293"/>
      <c r="H56" s="1293"/>
      <c r="I56" s="1293"/>
      <c r="J56" s="2946"/>
      <c r="K56" s="2796"/>
      <c r="L56" s="2797"/>
      <c r="M56" s="2797"/>
      <c r="N56" s="2798"/>
      <c r="O56" s="2799"/>
      <c r="P56" s="2799"/>
      <c r="Q56" s="2799"/>
      <c r="R56" s="2799"/>
      <c r="S56" s="2803"/>
      <c r="T56" s="2804"/>
      <c r="U56" s="2804"/>
      <c r="V56" s="2805"/>
      <c r="W56" s="2857"/>
      <c r="X56" s="2858"/>
      <c r="Y56" s="2858"/>
      <c r="Z56" s="2858"/>
      <c r="AA56" s="2858"/>
      <c r="AB56" s="2858"/>
      <c r="AC56" s="2859"/>
      <c r="AD56" s="2799"/>
      <c r="AE56" s="2799"/>
      <c r="AF56" s="2799"/>
      <c r="AG56" s="2799"/>
      <c r="AH56" s="2853"/>
      <c r="AI56" s="2797"/>
      <c r="AJ56" s="2797"/>
      <c r="AK56" s="2798"/>
      <c r="AL56" s="2853"/>
      <c r="AM56" s="2797"/>
      <c r="AN56" s="2797"/>
      <c r="AO56" s="2798"/>
    </row>
    <row r="57" spans="1:41" ht="10.5" customHeight="1">
      <c r="A57" s="1236"/>
      <c r="B57" s="1272"/>
      <c r="C57" s="1273"/>
      <c r="D57" s="1282"/>
      <c r="E57" s="1297" t="s">
        <v>527</v>
      </c>
      <c r="F57" s="1293"/>
      <c r="G57" s="1293"/>
      <c r="H57" s="1293"/>
      <c r="I57" s="1293"/>
      <c r="J57" s="2947"/>
      <c r="K57" s="2743">
        <v>0</v>
      </c>
      <c r="L57" s="2739"/>
      <c r="M57" s="2739"/>
      <c r="N57" s="2740"/>
      <c r="O57" s="2860">
        <v>0</v>
      </c>
      <c r="P57" s="2739"/>
      <c r="Q57" s="2739"/>
      <c r="R57" s="2740"/>
      <c r="S57" s="2751">
        <f>SUM(K57,O57)</f>
        <v>0</v>
      </c>
      <c r="T57" s="2752"/>
      <c r="U57" s="2752"/>
      <c r="V57" s="2753"/>
      <c r="W57" s="2787">
        <v>0</v>
      </c>
      <c r="X57" s="2788"/>
      <c r="Y57" s="2788"/>
      <c r="Z57" s="2788"/>
      <c r="AA57" s="2788"/>
      <c r="AB57" s="2788"/>
      <c r="AC57" s="2789"/>
      <c r="AD57" s="2860">
        <v>0</v>
      </c>
      <c r="AE57" s="2739"/>
      <c r="AF57" s="2739"/>
      <c r="AG57" s="2740"/>
      <c r="AH57" s="2860">
        <v>0</v>
      </c>
      <c r="AI57" s="2739"/>
      <c r="AJ57" s="2739"/>
      <c r="AK57" s="2740"/>
      <c r="AL57" s="2745">
        <f>SUM(AD57,AH57)</f>
        <v>0</v>
      </c>
      <c r="AM57" s="2746"/>
      <c r="AN57" s="2746"/>
      <c r="AO57" s="2747"/>
    </row>
    <row r="58" spans="1:41" ht="10.5" customHeight="1">
      <c r="A58" s="1236"/>
      <c r="B58" s="1272"/>
      <c r="C58" s="1273"/>
      <c r="D58" s="1282"/>
      <c r="E58" s="1293"/>
      <c r="F58" s="1293"/>
      <c r="G58" s="1293"/>
      <c r="H58" s="1293"/>
      <c r="I58" s="1293"/>
      <c r="J58" s="2950"/>
      <c r="K58" s="2744"/>
      <c r="L58" s="2741"/>
      <c r="M58" s="2741"/>
      <c r="N58" s="2742"/>
      <c r="O58" s="2861"/>
      <c r="P58" s="2741"/>
      <c r="Q58" s="2741"/>
      <c r="R58" s="2742"/>
      <c r="S58" s="2754"/>
      <c r="T58" s="2755"/>
      <c r="U58" s="2755"/>
      <c r="V58" s="2756"/>
      <c r="W58" s="2790"/>
      <c r="X58" s="2791"/>
      <c r="Y58" s="2791"/>
      <c r="Z58" s="2791"/>
      <c r="AA58" s="2791"/>
      <c r="AB58" s="2791"/>
      <c r="AC58" s="2792"/>
      <c r="AD58" s="2861"/>
      <c r="AE58" s="2741"/>
      <c r="AF58" s="2741"/>
      <c r="AG58" s="2742"/>
      <c r="AH58" s="2861"/>
      <c r="AI58" s="2741"/>
      <c r="AJ58" s="2741"/>
      <c r="AK58" s="2742"/>
      <c r="AL58" s="2748"/>
      <c r="AM58" s="2749"/>
      <c r="AN58" s="2749"/>
      <c r="AO58" s="2750"/>
    </row>
    <row r="59" spans="1:41" ht="20.25" customHeight="1">
      <c r="A59" s="1299"/>
      <c r="B59" s="1300"/>
      <c r="C59" s="1301"/>
      <c r="D59" s="1267" t="s">
        <v>528</v>
      </c>
      <c r="E59" s="1267" t="s">
        <v>529</v>
      </c>
      <c r="F59" s="1280"/>
      <c r="G59" s="1280"/>
      <c r="H59" s="1280"/>
      <c r="I59" s="1280"/>
      <c r="J59" s="2956">
        <v>89</v>
      </c>
      <c r="K59" s="2880"/>
      <c r="L59" s="2881"/>
      <c r="M59" s="2881"/>
      <c r="N59" s="2882"/>
      <c r="O59" s="2966"/>
      <c r="P59" s="2967"/>
      <c r="Q59" s="2967"/>
      <c r="R59" s="2979"/>
      <c r="S59" s="2966"/>
      <c r="T59" s="2967"/>
      <c r="U59" s="2967"/>
      <c r="V59" s="2979"/>
      <c r="W59" s="2982"/>
      <c r="X59" s="2983"/>
      <c r="Y59" s="2983"/>
      <c r="Z59" s="2983"/>
      <c r="AA59" s="2983"/>
      <c r="AB59" s="2983"/>
      <c r="AC59" s="2984"/>
      <c r="AD59" s="2971"/>
      <c r="AE59" s="2967"/>
      <c r="AF59" s="2967"/>
      <c r="AG59" s="2979"/>
      <c r="AH59" s="2966"/>
      <c r="AI59" s="2967"/>
      <c r="AJ59" s="2967"/>
      <c r="AK59" s="2979"/>
      <c r="AL59" s="2966"/>
      <c r="AM59" s="2967"/>
      <c r="AN59" s="2967"/>
      <c r="AO59" s="2979"/>
    </row>
    <row r="60" spans="1:41" ht="11.25" customHeight="1">
      <c r="A60" s="1299"/>
      <c r="B60" s="1300"/>
      <c r="C60" s="1301"/>
      <c r="D60" s="1267"/>
      <c r="E60" s="1292" t="s">
        <v>530</v>
      </c>
      <c r="F60" s="1280"/>
      <c r="G60" s="1280"/>
      <c r="H60" s="1280"/>
      <c r="I60" s="1280"/>
      <c r="J60" s="2957"/>
      <c r="K60" s="2769">
        <f>K24+K29+K33+K37+K41+K45+K49+K53+K57</f>
        <v>0</v>
      </c>
      <c r="L60" s="2758"/>
      <c r="M60" s="2758"/>
      <c r="N60" s="2759"/>
      <c r="O60" s="2757">
        <f>O24+O29+O33+O37+O41+O45+O49+O53+O57</f>
        <v>0</v>
      </c>
      <c r="P60" s="2758"/>
      <c r="Q60" s="2758"/>
      <c r="R60" s="2759"/>
      <c r="S60" s="2757">
        <f>S24+S29+S33+S37+S41+S45+S49+S53+S57</f>
        <v>0</v>
      </c>
      <c r="T60" s="2758"/>
      <c r="U60" s="2758"/>
      <c r="V60" s="2759"/>
      <c r="W60" s="2763">
        <f>W24+W29+W33+W37+W41+W45+W49+W53+W57</f>
        <v>0</v>
      </c>
      <c r="X60" s="2764"/>
      <c r="Y60" s="2764"/>
      <c r="Z60" s="2764"/>
      <c r="AA60" s="2764"/>
      <c r="AB60" s="2764"/>
      <c r="AC60" s="2765"/>
      <c r="AD60" s="2757">
        <f>AD24+AD29+AD33+AD37+AD41+AD45+AD49+AD53+AD57</f>
        <v>0</v>
      </c>
      <c r="AE60" s="2758"/>
      <c r="AF60" s="2758"/>
      <c r="AG60" s="2759"/>
      <c r="AH60" s="2757">
        <f>AH24+AH29+AH33+AH37+AH41+AH45+AH49+AH53+AH57</f>
        <v>0</v>
      </c>
      <c r="AI60" s="2758"/>
      <c r="AJ60" s="2758"/>
      <c r="AK60" s="2759"/>
      <c r="AL60" s="2757">
        <f>AL24+AL29+AL33+AL37+AL41+AL45+AL49+AL53+AL57</f>
        <v>0</v>
      </c>
      <c r="AM60" s="2758"/>
      <c r="AN60" s="2758"/>
      <c r="AO60" s="2759"/>
    </row>
    <row r="61" spans="1:41" ht="11.25" customHeight="1">
      <c r="A61" s="1236"/>
      <c r="B61" s="1272"/>
      <c r="C61" s="1273"/>
      <c r="D61" s="1281"/>
      <c r="E61" s="1278" t="s">
        <v>531</v>
      </c>
      <c r="F61" s="1281"/>
      <c r="G61" s="1281"/>
      <c r="H61" s="1281"/>
      <c r="I61" s="1280"/>
      <c r="J61" s="2957"/>
      <c r="K61" s="2770"/>
      <c r="L61" s="2761"/>
      <c r="M61" s="2761"/>
      <c r="N61" s="2762"/>
      <c r="O61" s="2760"/>
      <c r="P61" s="2761"/>
      <c r="Q61" s="2761"/>
      <c r="R61" s="2762"/>
      <c r="S61" s="2760"/>
      <c r="T61" s="2761"/>
      <c r="U61" s="2761"/>
      <c r="V61" s="2762"/>
      <c r="W61" s="2766"/>
      <c r="X61" s="2767"/>
      <c r="Y61" s="2767"/>
      <c r="Z61" s="2767"/>
      <c r="AA61" s="2767"/>
      <c r="AB61" s="2767"/>
      <c r="AC61" s="2768"/>
      <c r="AD61" s="2760"/>
      <c r="AE61" s="2761"/>
      <c r="AF61" s="2761"/>
      <c r="AG61" s="2762"/>
      <c r="AH61" s="2760"/>
      <c r="AI61" s="2761"/>
      <c r="AJ61" s="2761"/>
      <c r="AK61" s="2762"/>
      <c r="AL61" s="2760"/>
      <c r="AM61" s="2761"/>
      <c r="AN61" s="2761"/>
      <c r="AO61" s="2762"/>
    </row>
    <row r="62" spans="1:41" ht="19.5" customHeight="1" thickTop="1" thickBot="1">
      <c r="A62" s="1236"/>
      <c r="B62" s="1272"/>
      <c r="C62" s="1285"/>
      <c r="D62" s="1285"/>
      <c r="E62" s="1280"/>
      <c r="F62" s="1281"/>
      <c r="G62" s="1281"/>
      <c r="H62" s="1281"/>
      <c r="I62" s="1281"/>
      <c r="J62" s="2952">
        <v>13</v>
      </c>
      <c r="K62" s="3059"/>
      <c r="L62" s="3060"/>
      <c r="M62" s="3060"/>
      <c r="N62" s="3061"/>
      <c r="O62" s="2966"/>
      <c r="P62" s="2967"/>
      <c r="Q62" s="2967"/>
      <c r="R62" s="2968"/>
      <c r="S62" s="2880"/>
      <c r="T62" s="2881"/>
      <c r="U62" s="2881"/>
      <c r="V62" s="2882"/>
      <c r="W62" s="3062"/>
      <c r="X62" s="3062"/>
      <c r="Y62" s="3062"/>
      <c r="Z62" s="3062"/>
      <c r="AA62" s="3062"/>
      <c r="AB62" s="3062"/>
      <c r="AC62" s="3063"/>
      <c r="AD62" s="2971"/>
      <c r="AE62" s="2967"/>
      <c r="AF62" s="2967"/>
      <c r="AG62" s="2968"/>
      <c r="AH62" s="2880"/>
      <c r="AI62" s="2881"/>
      <c r="AJ62" s="2881"/>
      <c r="AK62" s="2882"/>
      <c r="AL62" s="2880"/>
      <c r="AM62" s="2881"/>
      <c r="AN62" s="2881"/>
      <c r="AO62" s="2882"/>
    </row>
    <row r="63" spans="1:41" ht="10.5" customHeight="1" thickTop="1" thickBot="1">
      <c r="A63" s="1236"/>
      <c r="B63" s="1272"/>
      <c r="C63" s="1302">
        <v>5.4</v>
      </c>
      <c r="D63" s="1267" t="s">
        <v>532</v>
      </c>
      <c r="E63" s="1280"/>
      <c r="F63" s="1281"/>
      <c r="G63" s="1281"/>
      <c r="H63" s="1281"/>
      <c r="I63" s="1281"/>
      <c r="J63" s="2952"/>
      <c r="K63" s="2743">
        <v>0</v>
      </c>
      <c r="L63" s="2739"/>
      <c r="M63" s="2739"/>
      <c r="N63" s="2740"/>
      <c r="O63" s="2743">
        <v>0</v>
      </c>
      <c r="P63" s="2739"/>
      <c r="Q63" s="2739"/>
      <c r="R63" s="2740"/>
      <c r="S63" s="2751">
        <f>SUM(K63,O63)</f>
        <v>0</v>
      </c>
      <c r="T63" s="2752"/>
      <c r="U63" s="2752"/>
      <c r="V63" s="2753"/>
      <c r="W63" s="2921"/>
      <c r="X63" s="2922"/>
      <c r="Y63" s="2922"/>
      <c r="Z63" s="2922"/>
      <c r="AA63" s="2922"/>
      <c r="AB63" s="2922"/>
      <c r="AC63" s="2923"/>
      <c r="AD63" s="2739">
        <v>0</v>
      </c>
      <c r="AE63" s="2739"/>
      <c r="AF63" s="2739"/>
      <c r="AG63" s="2740"/>
      <c r="AH63" s="2743">
        <v>0</v>
      </c>
      <c r="AI63" s="2739"/>
      <c r="AJ63" s="2739"/>
      <c r="AK63" s="2740"/>
      <c r="AL63" s="2745">
        <f>SUM(AD63,AH63)</f>
        <v>0</v>
      </c>
      <c r="AM63" s="2746"/>
      <c r="AN63" s="2746"/>
      <c r="AO63" s="2747"/>
    </row>
    <row r="64" spans="1:41" ht="11.25" customHeight="1" thickTop="1" thickBot="1">
      <c r="A64" s="1236"/>
      <c r="B64" s="1272"/>
      <c r="C64" s="1270"/>
      <c r="D64" s="2960" t="s">
        <v>533</v>
      </c>
      <c r="E64" s="2960"/>
      <c r="F64" s="2960"/>
      <c r="G64" s="2960"/>
      <c r="H64" s="2960"/>
      <c r="I64" s="1281"/>
      <c r="J64" s="2952"/>
      <c r="K64" s="2744"/>
      <c r="L64" s="2741"/>
      <c r="M64" s="2741"/>
      <c r="N64" s="2742"/>
      <c r="O64" s="2744"/>
      <c r="P64" s="2741"/>
      <c r="Q64" s="2741"/>
      <c r="R64" s="2742"/>
      <c r="S64" s="2754"/>
      <c r="T64" s="2755"/>
      <c r="U64" s="2755"/>
      <c r="V64" s="2756"/>
      <c r="W64" s="2924"/>
      <c r="X64" s="2925"/>
      <c r="Y64" s="2925"/>
      <c r="Z64" s="2925"/>
      <c r="AA64" s="2925"/>
      <c r="AB64" s="2925"/>
      <c r="AC64" s="2926"/>
      <c r="AD64" s="2741"/>
      <c r="AE64" s="2741"/>
      <c r="AF64" s="2741"/>
      <c r="AG64" s="2742"/>
      <c r="AH64" s="2744"/>
      <c r="AI64" s="2741"/>
      <c r="AJ64" s="2741"/>
      <c r="AK64" s="2742"/>
      <c r="AL64" s="2748"/>
      <c r="AM64" s="2749"/>
      <c r="AN64" s="2749"/>
      <c r="AO64" s="2750"/>
    </row>
    <row r="65" spans="1:41" ht="18.75" customHeight="1" thickTop="1" thickBot="1">
      <c r="A65" s="1236"/>
      <c r="B65" s="1272"/>
      <c r="C65" s="1302">
        <v>5.5</v>
      </c>
      <c r="D65" s="1267" t="s">
        <v>534</v>
      </c>
      <c r="E65" s="1280"/>
      <c r="F65" s="1328"/>
      <c r="G65" s="1328"/>
      <c r="H65" s="1328"/>
      <c r="I65" s="1328"/>
      <c r="J65" s="2958">
        <v>99</v>
      </c>
      <c r="K65" s="2724"/>
      <c r="L65" s="2725"/>
      <c r="M65" s="2725"/>
      <c r="N65" s="2882"/>
      <c r="O65" s="2966"/>
      <c r="P65" s="2967"/>
      <c r="Q65" s="2967"/>
      <c r="R65" s="2968"/>
      <c r="S65" s="2880"/>
      <c r="T65" s="2881"/>
      <c r="U65" s="2881"/>
      <c r="V65" s="2882"/>
      <c r="W65" s="2969"/>
      <c r="X65" s="2969"/>
      <c r="Y65" s="2969"/>
      <c r="Z65" s="2969"/>
      <c r="AA65" s="2969"/>
      <c r="AB65" s="2969"/>
      <c r="AC65" s="2970"/>
      <c r="AD65" s="2971"/>
      <c r="AE65" s="2967"/>
      <c r="AF65" s="2967"/>
      <c r="AG65" s="2968"/>
      <c r="AH65" s="2880"/>
      <c r="AI65" s="2881"/>
      <c r="AJ65" s="2881"/>
      <c r="AK65" s="2882"/>
      <c r="AL65" s="2880"/>
      <c r="AM65" s="2881"/>
      <c r="AN65" s="2881"/>
      <c r="AO65" s="2882"/>
    </row>
    <row r="66" spans="1:41" ht="21.75" customHeight="1">
      <c r="A66" s="1236"/>
      <c r="B66" s="1329"/>
      <c r="C66" s="1330"/>
      <c r="D66" s="1331" t="s">
        <v>535</v>
      </c>
      <c r="E66" s="1332"/>
      <c r="F66" s="1333"/>
      <c r="G66" s="1333"/>
      <c r="H66" s="1333"/>
      <c r="I66" s="1333"/>
      <c r="J66" s="2959"/>
      <c r="K66" s="2972">
        <f>K16+K20+K60+K63</f>
        <v>0</v>
      </c>
      <c r="L66" s="2973"/>
      <c r="M66" s="2973"/>
      <c r="N66" s="2974"/>
      <c r="O66" s="2975">
        <f>O16+O20+O60+O63</f>
        <v>0</v>
      </c>
      <c r="P66" s="2973"/>
      <c r="Q66" s="2973"/>
      <c r="R66" s="2974"/>
      <c r="S66" s="2975">
        <f>S16+S20+S60+S63</f>
        <v>0</v>
      </c>
      <c r="T66" s="2973"/>
      <c r="U66" s="2973"/>
      <c r="V66" s="2974"/>
      <c r="W66" s="2976">
        <f>W60</f>
        <v>0</v>
      </c>
      <c r="X66" s="2977"/>
      <c r="Y66" s="2977"/>
      <c r="Z66" s="2977"/>
      <c r="AA66" s="2977"/>
      <c r="AB66" s="2977"/>
      <c r="AC66" s="2978"/>
      <c r="AD66" s="2975">
        <f>AD14+AD20+AD60+AD63</f>
        <v>0</v>
      </c>
      <c r="AE66" s="2973"/>
      <c r="AF66" s="2973"/>
      <c r="AG66" s="2974"/>
      <c r="AH66" s="2975">
        <f>AH14+AH20+AH60+AH63</f>
        <v>0</v>
      </c>
      <c r="AI66" s="2973"/>
      <c r="AJ66" s="2973"/>
      <c r="AK66" s="2974"/>
      <c r="AL66" s="2975">
        <f>AL14+AL20+AL60+AL63</f>
        <v>0</v>
      </c>
      <c r="AM66" s="2973"/>
      <c r="AN66" s="2973"/>
      <c r="AO66" s="2974"/>
    </row>
    <row r="67" spans="1:41" ht="12" customHeight="1">
      <c r="A67" s="1236"/>
      <c r="B67" s="2939" t="s">
        <v>139</v>
      </c>
      <c r="C67" s="2939"/>
      <c r="D67" s="2939"/>
      <c r="E67" s="2939"/>
      <c r="F67" s="2939"/>
      <c r="G67" s="2939"/>
      <c r="H67" s="2939"/>
      <c r="I67" s="2939"/>
      <c r="J67" s="1336"/>
      <c r="K67" s="1336"/>
      <c r="L67" s="1336"/>
      <c r="M67" s="1336"/>
      <c r="N67" s="1336"/>
      <c r="O67" s="1336"/>
      <c r="P67" s="1336"/>
      <c r="Q67" s="1336"/>
      <c r="R67" s="1336"/>
      <c r="S67" s="1336"/>
      <c r="T67" s="1336"/>
      <c r="U67" s="1336"/>
      <c r="V67" s="1336"/>
      <c r="W67" s="1336"/>
      <c r="X67" s="1336"/>
      <c r="Y67" s="1336"/>
      <c r="Z67" s="1336"/>
      <c r="AA67" s="1336"/>
      <c r="AB67" s="1336"/>
      <c r="AC67" s="1336"/>
      <c r="AD67" s="1336"/>
      <c r="AE67" s="1336"/>
      <c r="AF67" s="1336"/>
      <c r="AG67" s="1336"/>
      <c r="AH67" s="1336"/>
      <c r="AI67" s="1336"/>
      <c r="AJ67" s="1336"/>
      <c r="AK67" s="1336"/>
      <c r="AL67" s="1336"/>
      <c r="AM67" s="1336"/>
      <c r="AN67" s="1336"/>
      <c r="AO67" s="1336"/>
    </row>
    <row r="68" spans="1:41" ht="10.5" customHeight="1">
      <c r="A68" s="1236"/>
      <c r="B68" s="1274" t="s">
        <v>140</v>
      </c>
      <c r="C68" s="1280"/>
      <c r="D68" s="1280"/>
      <c r="E68" s="1280"/>
      <c r="F68" s="1280"/>
      <c r="G68" s="1280"/>
      <c r="H68" s="1280"/>
      <c r="I68" s="1280"/>
      <c r="J68" s="1280"/>
      <c r="K68" s="1270"/>
      <c r="L68" s="1270"/>
      <c r="M68" s="1270"/>
      <c r="N68" s="1270"/>
      <c r="O68" s="1270"/>
      <c r="P68" s="1270"/>
      <c r="Q68" s="1270"/>
      <c r="R68" s="1337"/>
      <c r="S68" s="1337"/>
      <c r="T68" s="1337"/>
      <c r="U68" s="1270"/>
      <c r="V68" s="1270"/>
      <c r="W68" s="1282"/>
      <c r="X68" s="1282"/>
      <c r="Y68" s="1282"/>
      <c r="Z68" s="1282"/>
      <c r="AA68" s="1282"/>
      <c r="AB68" s="1282"/>
      <c r="AC68" s="1282"/>
      <c r="AD68" s="1270"/>
      <c r="AE68" s="1270"/>
      <c r="AF68" s="1270"/>
      <c r="AG68" s="1337"/>
      <c r="AH68" s="1337"/>
      <c r="AI68" s="1337"/>
      <c r="AJ68" s="1270"/>
      <c r="AK68" s="1270"/>
      <c r="AL68" s="1337"/>
      <c r="AM68" s="1337"/>
      <c r="AN68" s="1270"/>
      <c r="AO68" s="1270"/>
    </row>
    <row r="69" spans="1:41" ht="10.5" customHeight="1">
      <c r="A69" s="1236"/>
      <c r="B69" s="1274"/>
      <c r="C69" s="1280"/>
      <c r="D69" s="1280"/>
      <c r="E69" s="1280"/>
      <c r="F69" s="1280"/>
      <c r="G69" s="1280"/>
      <c r="H69" s="1280"/>
      <c r="I69" s="1280"/>
      <c r="J69" s="1280"/>
      <c r="K69" s="1270"/>
      <c r="L69" s="1270"/>
      <c r="M69" s="1270"/>
      <c r="N69" s="1270"/>
      <c r="O69" s="1270"/>
      <c r="P69" s="1270"/>
      <c r="Q69" s="1270"/>
      <c r="R69" s="1337"/>
      <c r="S69" s="1337"/>
      <c r="T69" s="1337"/>
      <c r="U69" s="1270"/>
      <c r="V69" s="1270"/>
      <c r="W69" s="1282"/>
      <c r="X69" s="1282"/>
      <c r="Y69" s="1282"/>
      <c r="Z69" s="1282"/>
      <c r="AA69" s="1282"/>
      <c r="AB69" s="1282"/>
      <c r="AC69" s="1282"/>
      <c r="AD69" s="1270"/>
      <c r="AE69" s="1270"/>
      <c r="AF69" s="1270"/>
      <c r="AG69" s="1337"/>
      <c r="AH69" s="1337"/>
      <c r="AI69" s="1337"/>
      <c r="AJ69" s="1270"/>
      <c r="AK69" s="1270"/>
      <c r="AL69" s="1337"/>
      <c r="AM69" s="1337"/>
      <c r="AN69" s="1270"/>
      <c r="AO69" s="1270"/>
    </row>
    <row r="70" spans="1:41" ht="13.5" customHeight="1">
      <c r="A70" s="1236"/>
      <c r="B70" s="1274"/>
      <c r="C70" s="1334" t="s">
        <v>536</v>
      </c>
      <c r="D70" s="1270" t="s">
        <v>537</v>
      </c>
      <c r="E70" s="1280"/>
      <c r="F70" s="1280"/>
      <c r="G70" s="1280"/>
      <c r="H70" s="1280"/>
      <c r="I70" s="1280"/>
      <c r="J70" s="1280"/>
      <c r="K70" s="1270"/>
      <c r="L70" s="1270"/>
      <c r="M70" s="1270"/>
      <c r="N70" s="1270"/>
      <c r="O70" s="1270"/>
      <c r="P70" s="1270"/>
      <c r="Q70" s="1270"/>
      <c r="R70" s="1337"/>
      <c r="S70" s="1337"/>
      <c r="T70" s="1337"/>
      <c r="U70" s="1270"/>
      <c r="V70" s="1270"/>
      <c r="W70" s="1282"/>
      <c r="X70" s="1282"/>
      <c r="Y70" s="1282"/>
      <c r="Z70" s="1282"/>
      <c r="AA70" s="1282"/>
      <c r="AB70" s="1282"/>
      <c r="AC70" s="1282"/>
      <c r="AD70" s="1270"/>
      <c r="AE70" s="1270"/>
      <c r="AF70" s="1270"/>
      <c r="AG70" s="1337"/>
      <c r="AH70" s="1337"/>
      <c r="AI70" s="1337"/>
      <c r="AJ70" s="1270"/>
      <c r="AK70" s="1270"/>
      <c r="AL70" s="1337"/>
      <c r="AM70" s="1337"/>
      <c r="AN70" s="1270"/>
      <c r="AO70" s="1270"/>
    </row>
    <row r="71" spans="1:41" ht="10.5" customHeight="1">
      <c r="A71" s="1236"/>
      <c r="B71" s="1274"/>
      <c r="C71" s="1280"/>
      <c r="D71" s="1267" t="s">
        <v>538</v>
      </c>
      <c r="E71" s="1280"/>
      <c r="F71" s="1280"/>
      <c r="G71" s="1280"/>
      <c r="H71" s="1280"/>
      <c r="I71" s="1280"/>
      <c r="J71" s="1280"/>
      <c r="K71" s="1270"/>
      <c r="L71" s="1270"/>
      <c r="M71" s="1270"/>
      <c r="N71" s="1270"/>
      <c r="O71" s="1270"/>
      <c r="P71" s="1270"/>
      <c r="Q71" s="1270"/>
      <c r="R71" s="1337"/>
      <c r="S71" s="1337"/>
      <c r="T71" s="1337"/>
      <c r="U71" s="1270"/>
      <c r="V71" s="1270"/>
      <c r="W71" s="1282"/>
      <c r="X71" s="1282"/>
      <c r="Y71" s="1282"/>
      <c r="Z71" s="1282"/>
      <c r="AA71" s="1282"/>
      <c r="AB71" s="1282"/>
      <c r="AC71" s="1282"/>
      <c r="AD71" s="1270"/>
      <c r="AE71" s="1270"/>
      <c r="AF71" s="1270"/>
      <c r="AG71" s="1337"/>
      <c r="AH71" s="1337"/>
      <c r="AI71" s="1337"/>
      <c r="AJ71" s="1270"/>
      <c r="AK71" s="1270"/>
      <c r="AL71" s="1337"/>
      <c r="AM71" s="1337"/>
      <c r="AN71" s="1270"/>
      <c r="AO71" s="1270"/>
    </row>
    <row r="72" spans="1:41" ht="10.5" customHeight="1">
      <c r="A72" s="1236"/>
      <c r="B72" s="1274"/>
      <c r="C72" s="1280"/>
      <c r="D72" s="1283" t="s">
        <v>539</v>
      </c>
      <c r="E72" s="1280"/>
      <c r="F72" s="1280"/>
      <c r="G72" s="1280"/>
      <c r="H72" s="1280"/>
      <c r="I72" s="1280"/>
      <c r="J72" s="1280"/>
      <c r="K72" s="1270"/>
      <c r="L72" s="1270"/>
      <c r="M72" s="1270"/>
      <c r="N72" s="1270"/>
      <c r="O72" s="1270"/>
      <c r="P72" s="1270"/>
      <c r="Q72" s="1270"/>
      <c r="R72" s="1337"/>
      <c r="S72" s="1337"/>
      <c r="T72" s="1337"/>
      <c r="U72" s="1270"/>
      <c r="V72" s="1270"/>
      <c r="W72" s="1282"/>
      <c r="X72" s="1282"/>
      <c r="Y72" s="1282"/>
      <c r="Z72" s="1282"/>
      <c r="AA72" s="1282"/>
      <c r="AB72" s="1282"/>
      <c r="AC72" s="1282"/>
      <c r="AD72" s="1270"/>
      <c r="AE72" s="1270"/>
      <c r="AF72" s="1270"/>
      <c r="AG72" s="1337"/>
      <c r="AH72" s="1337"/>
      <c r="AI72" s="1337"/>
      <c r="AJ72" s="1270"/>
      <c r="AK72" s="1270"/>
      <c r="AL72" s="1337"/>
      <c r="AM72" s="1337"/>
      <c r="AN72" s="1270"/>
      <c r="AO72" s="1270"/>
    </row>
    <row r="73" spans="1:41" ht="6" customHeight="1">
      <c r="A73" s="1236"/>
      <c r="B73" s="1274"/>
      <c r="C73" s="1280"/>
      <c r="D73" s="1283"/>
      <c r="E73" s="1280"/>
      <c r="F73" s="1280"/>
      <c r="G73" s="1280"/>
      <c r="H73" s="1280"/>
      <c r="I73" s="1280"/>
      <c r="J73" s="1280"/>
      <c r="K73" s="1270"/>
      <c r="L73" s="1270"/>
      <c r="M73" s="1270"/>
      <c r="N73" s="1270"/>
      <c r="O73" s="1270"/>
      <c r="P73" s="1270"/>
      <c r="Q73" s="1270"/>
      <c r="R73" s="1337"/>
      <c r="S73" s="1337"/>
      <c r="T73" s="1337"/>
      <c r="U73" s="1270"/>
      <c r="V73" s="1270"/>
      <c r="W73" s="1282"/>
      <c r="X73" s="1282"/>
      <c r="Y73" s="1282"/>
      <c r="Z73" s="1282"/>
      <c r="AA73" s="1282"/>
      <c r="AB73" s="1282"/>
      <c r="AC73" s="1282"/>
      <c r="AD73" s="1270"/>
      <c r="AE73" s="1270"/>
      <c r="AF73" s="1270"/>
      <c r="AG73" s="1337"/>
      <c r="AH73" s="1337"/>
      <c r="AI73" s="1337"/>
      <c r="AJ73" s="1270"/>
      <c r="AK73" s="1270"/>
      <c r="AL73" s="1337"/>
      <c r="AM73" s="1337"/>
      <c r="AN73" s="1270"/>
      <c r="AO73" s="1270"/>
    </row>
    <row r="74" spans="1:41" ht="6.75" customHeight="1">
      <c r="A74" s="1236"/>
      <c r="B74" s="1255"/>
      <c r="C74" s="1335"/>
      <c r="D74" s="1159"/>
      <c r="F74" s="1203"/>
      <c r="G74" s="1203"/>
      <c r="H74" s="1203"/>
      <c r="I74" s="1203"/>
      <c r="J74" s="1203"/>
      <c r="K74" s="1203"/>
      <c r="L74" s="1203"/>
      <c r="M74" s="1203"/>
      <c r="N74" s="1203"/>
      <c r="O74" s="1203"/>
      <c r="P74" s="1203"/>
      <c r="Q74" s="1203"/>
      <c r="R74" s="1203"/>
      <c r="S74" s="1203"/>
      <c r="T74" s="1203"/>
      <c r="U74" s="1203"/>
      <c r="V74" s="1203"/>
      <c r="W74" s="1203"/>
      <c r="X74" s="1203"/>
      <c r="Y74" s="1203"/>
      <c r="Z74" s="1203"/>
      <c r="AA74" s="1203"/>
      <c r="AB74" s="1203"/>
      <c r="AC74" s="1203"/>
      <c r="AD74" s="1203"/>
      <c r="AE74" s="1203"/>
      <c r="AF74" s="1203"/>
      <c r="AG74" s="1203"/>
      <c r="AH74" s="1203"/>
      <c r="AI74" s="1203"/>
      <c r="AJ74" s="1203"/>
      <c r="AK74" s="1203"/>
      <c r="AL74" s="1203"/>
      <c r="AM74" s="1203"/>
      <c r="AN74" s="1203"/>
      <c r="AO74" s="1203"/>
    </row>
    <row r="75" spans="1:41" ht="12" customHeight="1">
      <c r="A75" s="3058" t="s">
        <v>551</v>
      </c>
      <c r="B75" s="2895"/>
      <c r="C75" s="2895"/>
      <c r="D75" s="2895"/>
      <c r="E75" s="2895"/>
      <c r="F75" s="2895"/>
      <c r="G75" s="2895"/>
      <c r="H75" s="2895"/>
      <c r="I75" s="2895"/>
      <c r="J75" s="2895"/>
      <c r="K75" s="2895"/>
      <c r="L75" s="2895"/>
      <c r="M75" s="2895"/>
      <c r="N75" s="2895"/>
      <c r="O75" s="2895"/>
      <c r="P75" s="2895"/>
      <c r="Q75" s="2895"/>
      <c r="R75" s="2895"/>
      <c r="S75" s="2895"/>
      <c r="T75" s="2895"/>
      <c r="U75" s="2895"/>
      <c r="V75" s="2895"/>
      <c r="W75" s="2895"/>
      <c r="X75" s="2895"/>
      <c r="Y75" s="2895"/>
      <c r="Z75" s="2895"/>
      <c r="AA75" s="2895"/>
      <c r="AB75" s="2895"/>
      <c r="AC75" s="2895"/>
      <c r="AD75" s="2895"/>
      <c r="AE75" s="2895"/>
      <c r="AF75" s="2895"/>
      <c r="AG75" s="2895"/>
      <c r="AH75" s="2895"/>
      <c r="AI75" s="2895"/>
      <c r="AJ75" s="2895"/>
      <c r="AK75" s="2895"/>
      <c r="AL75" s="2895"/>
      <c r="AM75" s="2895"/>
      <c r="AN75" s="2895"/>
      <c r="AO75" s="2895"/>
    </row>
    <row r="76" spans="1:41" ht="10.5" customHeight="1">
      <c r="A76" s="1236"/>
      <c r="B76" s="1255"/>
      <c r="C76" s="1255"/>
      <c r="D76" s="1174"/>
      <c r="F76" s="1165"/>
      <c r="G76" s="1165"/>
      <c r="H76" s="1159"/>
      <c r="I76" s="1159"/>
      <c r="J76" s="1159"/>
      <c r="K76" s="1159"/>
      <c r="L76" s="1159"/>
      <c r="M76" s="1159"/>
      <c r="N76" s="1159"/>
      <c r="O76" s="1159"/>
      <c r="P76" s="1159"/>
      <c r="Q76" s="1159"/>
      <c r="R76" s="1159"/>
      <c r="S76" s="1159"/>
      <c r="T76" s="1159"/>
      <c r="U76" s="1159"/>
      <c r="V76" s="1159"/>
      <c r="W76" s="1160"/>
      <c r="X76" s="1160"/>
      <c r="Y76" s="1160"/>
      <c r="Z76" s="1160"/>
      <c r="AA76" s="1160"/>
      <c r="AB76" s="1160"/>
      <c r="AC76" s="1160"/>
      <c r="AD76" s="1159"/>
      <c r="AE76" s="1159"/>
      <c r="AF76" s="1159"/>
      <c r="AG76" s="1159"/>
      <c r="AH76" s="1159"/>
      <c r="AI76" s="1159"/>
      <c r="AJ76" s="1159"/>
      <c r="AK76" s="1159"/>
      <c r="AL76" s="1159"/>
      <c r="AM76" s="1159"/>
      <c r="AN76" s="1159"/>
      <c r="AO76" s="1159"/>
    </row>
  </sheetData>
  <sheetProtection selectLockedCells="1" selectUnlockedCells="1"/>
  <mergeCells count="229">
    <mergeCell ref="AD10:AG10"/>
    <mergeCell ref="AH10:AK10"/>
    <mergeCell ref="AL10:AO10"/>
    <mergeCell ref="O11:R11"/>
    <mergeCell ref="S11:V11"/>
    <mergeCell ref="K13:N13"/>
    <mergeCell ref="O13:R13"/>
    <mergeCell ref="S13:V13"/>
    <mergeCell ref="W13:AC13"/>
    <mergeCell ref="AD13:AG13"/>
    <mergeCell ref="AH13:AK13"/>
    <mergeCell ref="AL13:AO13"/>
    <mergeCell ref="AD11:AG12"/>
    <mergeCell ref="AH11:AK12"/>
    <mergeCell ref="AL11:AO12"/>
    <mergeCell ref="W9:AC12"/>
    <mergeCell ref="K10:N11"/>
    <mergeCell ref="AD7:AO9"/>
    <mergeCell ref="K8:N9"/>
    <mergeCell ref="O8:R10"/>
    <mergeCell ref="W4:AC8"/>
    <mergeCell ref="AD4:AO6"/>
    <mergeCell ref="K4:V4"/>
    <mergeCell ref="K5:V5"/>
    <mergeCell ref="K6:V6"/>
    <mergeCell ref="K7:V7"/>
    <mergeCell ref="D17:I17"/>
    <mergeCell ref="E38:I38"/>
    <mergeCell ref="E43:I43"/>
    <mergeCell ref="E46:F46"/>
    <mergeCell ref="K59:N59"/>
    <mergeCell ref="O59:R59"/>
    <mergeCell ref="S59:V59"/>
    <mergeCell ref="K14:N15"/>
    <mergeCell ref="O14:R15"/>
    <mergeCell ref="S14:V15"/>
    <mergeCell ref="D8:I8"/>
    <mergeCell ref="S10:V10"/>
    <mergeCell ref="K24:N25"/>
    <mergeCell ref="O24:R25"/>
    <mergeCell ref="S24:V25"/>
    <mergeCell ref="K16:N17"/>
    <mergeCell ref="O16:R17"/>
    <mergeCell ref="S16:V17"/>
    <mergeCell ref="K18:N19"/>
    <mergeCell ref="O18:R19"/>
    <mergeCell ref="S18:V19"/>
    <mergeCell ref="K22:N23"/>
    <mergeCell ref="K57:N58"/>
    <mergeCell ref="O57:R58"/>
    <mergeCell ref="S57:V58"/>
    <mergeCell ref="K33:N34"/>
    <mergeCell ref="O33:R34"/>
    <mergeCell ref="S33:V34"/>
    <mergeCell ref="AH59:AK59"/>
    <mergeCell ref="AH41:AK42"/>
    <mergeCell ref="AH57:AK58"/>
    <mergeCell ref="AD41:AG42"/>
    <mergeCell ref="AD57:AG58"/>
    <mergeCell ref="O51:R52"/>
    <mergeCell ref="S51:V52"/>
    <mergeCell ref="W51:AC52"/>
    <mergeCell ref="AD39:AG40"/>
    <mergeCell ref="K37:N38"/>
    <mergeCell ref="O37:R38"/>
    <mergeCell ref="S37:V38"/>
    <mergeCell ref="W37:AC38"/>
    <mergeCell ref="K35:N36"/>
    <mergeCell ref="O35:R36"/>
    <mergeCell ref="S35:V36"/>
    <mergeCell ref="K39:N40"/>
    <mergeCell ref="AD37:AG38"/>
    <mergeCell ref="K63:N64"/>
    <mergeCell ref="O63:R64"/>
    <mergeCell ref="S63:V64"/>
    <mergeCell ref="W63:AC64"/>
    <mergeCell ref="AD63:AG64"/>
    <mergeCell ref="AH63:AK64"/>
    <mergeCell ref="AL63:AO64"/>
    <mergeCell ref="AL59:AO59"/>
    <mergeCell ref="K62:N62"/>
    <mergeCell ref="O62:R62"/>
    <mergeCell ref="S62:V62"/>
    <mergeCell ref="W62:AC62"/>
    <mergeCell ref="AD62:AG62"/>
    <mergeCell ref="AH62:AK62"/>
    <mergeCell ref="AL62:AO62"/>
    <mergeCell ref="W59:AC59"/>
    <mergeCell ref="AD59:AG59"/>
    <mergeCell ref="K60:N61"/>
    <mergeCell ref="O60:R61"/>
    <mergeCell ref="S60:V61"/>
    <mergeCell ref="W60:AC61"/>
    <mergeCell ref="AD60:AG61"/>
    <mergeCell ref="AH60:AK61"/>
    <mergeCell ref="AL60:AO61"/>
    <mergeCell ref="S65:V65"/>
    <mergeCell ref="W65:AC65"/>
    <mergeCell ref="AD65:AG65"/>
    <mergeCell ref="AH65:AK65"/>
    <mergeCell ref="AL65:AO65"/>
    <mergeCell ref="K66:N66"/>
    <mergeCell ref="O66:R66"/>
    <mergeCell ref="S66:V66"/>
    <mergeCell ref="W66:AC66"/>
    <mergeCell ref="AD66:AG66"/>
    <mergeCell ref="AH66:AK66"/>
    <mergeCell ref="AL66:AO66"/>
    <mergeCell ref="B67:I67"/>
    <mergeCell ref="A75:AO75"/>
    <mergeCell ref="J14:J17"/>
    <mergeCell ref="J18:J21"/>
    <mergeCell ref="J22:J25"/>
    <mergeCell ref="J26:J30"/>
    <mergeCell ref="J31:J34"/>
    <mergeCell ref="J35:J38"/>
    <mergeCell ref="J39:J42"/>
    <mergeCell ref="J43:J46"/>
    <mergeCell ref="J47:J50"/>
    <mergeCell ref="J51:J54"/>
    <mergeCell ref="J55:J58"/>
    <mergeCell ref="J59:J61"/>
    <mergeCell ref="J62:J64"/>
    <mergeCell ref="J65:J66"/>
    <mergeCell ref="W24:AC25"/>
    <mergeCell ref="K29:N30"/>
    <mergeCell ref="O29:R30"/>
    <mergeCell ref="S29:V30"/>
    <mergeCell ref="W35:AC36"/>
    <mergeCell ref="D64:H64"/>
    <mergeCell ref="K65:N65"/>
    <mergeCell ref="O65:R65"/>
    <mergeCell ref="W39:AC40"/>
    <mergeCell ref="AD31:AG32"/>
    <mergeCell ref="AH31:AK32"/>
    <mergeCell ref="AL31:AO32"/>
    <mergeCell ref="AD35:AG36"/>
    <mergeCell ref="AH35:AK36"/>
    <mergeCell ref="AL35:AO36"/>
    <mergeCell ref="AD29:AG30"/>
    <mergeCell ref="AH29:AK30"/>
    <mergeCell ref="AL29:AO30"/>
    <mergeCell ref="AH37:AK38"/>
    <mergeCell ref="AL37:AO38"/>
    <mergeCell ref="AH39:AK40"/>
    <mergeCell ref="O49:R50"/>
    <mergeCell ref="S49:V50"/>
    <mergeCell ref="W49:AC50"/>
    <mergeCell ref="AD55:AG56"/>
    <mergeCell ref="AH55:AK56"/>
    <mergeCell ref="AL55:AO56"/>
    <mergeCell ref="AD51:AG52"/>
    <mergeCell ref="AH51:AK52"/>
    <mergeCell ref="AL41:AO42"/>
    <mergeCell ref="W41:AC42"/>
    <mergeCell ref="AH43:AK44"/>
    <mergeCell ref="AL43:AO44"/>
    <mergeCell ref="K47:N48"/>
    <mergeCell ref="O47:R48"/>
    <mergeCell ref="S47:V48"/>
    <mergeCell ref="W47:AC48"/>
    <mergeCell ref="AD47:AG48"/>
    <mergeCell ref="AH47:AK48"/>
    <mergeCell ref="AL47:AO48"/>
    <mergeCell ref="K51:N52"/>
    <mergeCell ref="AL57:AO58"/>
    <mergeCell ref="K55:N56"/>
    <mergeCell ref="O55:R56"/>
    <mergeCell ref="S55:V56"/>
    <mergeCell ref="W55:AC56"/>
    <mergeCell ref="AD49:AG50"/>
    <mergeCell ref="AH49:AK50"/>
    <mergeCell ref="AL49:AO50"/>
    <mergeCell ref="K53:N54"/>
    <mergeCell ref="O53:R54"/>
    <mergeCell ref="S53:V54"/>
    <mergeCell ref="W53:AC54"/>
    <mergeCell ref="AD53:AG54"/>
    <mergeCell ref="AH53:AK54"/>
    <mergeCell ref="AL53:AO54"/>
    <mergeCell ref="K49:N50"/>
    <mergeCell ref="AL26:AO28"/>
    <mergeCell ref="W29:AC30"/>
    <mergeCell ref="K26:N28"/>
    <mergeCell ref="O26:R28"/>
    <mergeCell ref="S26:V28"/>
    <mergeCell ref="W26:AC28"/>
    <mergeCell ref="K45:N46"/>
    <mergeCell ref="O45:R46"/>
    <mergeCell ref="S45:V46"/>
    <mergeCell ref="W45:AC46"/>
    <mergeCell ref="AD45:AG46"/>
    <mergeCell ref="AH45:AK46"/>
    <mergeCell ref="AL45:AO46"/>
    <mergeCell ref="K43:N44"/>
    <mergeCell ref="O43:R44"/>
    <mergeCell ref="S43:V44"/>
    <mergeCell ref="W43:AC44"/>
    <mergeCell ref="W33:AC34"/>
    <mergeCell ref="AD33:AG34"/>
    <mergeCell ref="AH33:AK34"/>
    <mergeCell ref="AL33:AO34"/>
    <mergeCell ref="W31:AC32"/>
    <mergeCell ref="O39:R40"/>
    <mergeCell ref="S39:V40"/>
    <mergeCell ref="W57:AC58"/>
    <mergeCell ref="K41:N42"/>
    <mergeCell ref="O41:R42"/>
    <mergeCell ref="S41:V42"/>
    <mergeCell ref="AL39:AO40"/>
    <mergeCell ref="AL51:AO52"/>
    <mergeCell ref="AD43:AG44"/>
    <mergeCell ref="O22:R23"/>
    <mergeCell ref="S22:V23"/>
    <mergeCell ref="K31:N32"/>
    <mergeCell ref="O31:R32"/>
    <mergeCell ref="S31:V32"/>
    <mergeCell ref="AD14:AG23"/>
    <mergeCell ref="AH14:AK23"/>
    <mergeCell ref="AL14:AO23"/>
    <mergeCell ref="K20:N21"/>
    <mergeCell ref="O20:R21"/>
    <mergeCell ref="S20:V21"/>
    <mergeCell ref="W14:AC23"/>
    <mergeCell ref="AH24:AK25"/>
    <mergeCell ref="AD24:AG25"/>
    <mergeCell ref="AL24:AO25"/>
    <mergeCell ref="AD26:AG28"/>
    <mergeCell ref="AH26:AK28"/>
  </mergeCells>
  <printOptions horizontalCentered="1" verticalCentered="1"/>
  <pageMargins left="0" right="0" top="0.05" bottom="0" header="0.51180555555555596" footer="0.51180555555555596"/>
  <pageSetup paperSize="9" scale="64" firstPageNumber="0" orientation="landscape" useFirstPageNumber="1" horizontalDpi="300" verticalDpi="300"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sheetPr>
  <dimension ref="A1:AN77"/>
  <sheetViews>
    <sheetView showGridLines="0" view="pageBreakPreview" zoomScaleNormal="100" workbookViewId="0">
      <selection activeCell="AE54" sqref="AE54:AI55"/>
    </sheetView>
  </sheetViews>
  <sheetFormatPr defaultColWidth="9.109375" defaultRowHeight="16.5" customHeight="1"/>
  <cols>
    <col min="1" max="1" width="0.6640625" style="1144" customWidth="1"/>
    <col min="2" max="2" width="3.88671875" style="1144" customWidth="1"/>
    <col min="3" max="6" width="5.109375" style="1144" customWidth="1"/>
    <col min="7" max="7" width="1.44140625" style="1144" customWidth="1"/>
    <col min="8" max="8" width="3.5546875" style="1144" customWidth="1"/>
    <col min="9" max="16" width="2.44140625" style="1144" customWidth="1"/>
    <col min="17" max="17" width="1.88671875" style="1144" customWidth="1"/>
    <col min="18" max="18" width="0.88671875" style="1144" customWidth="1"/>
    <col min="19" max="19" width="3.5546875" style="1144" customWidth="1"/>
    <col min="20" max="20" width="2.6640625" style="1144" customWidth="1"/>
    <col min="21" max="21" width="1.109375" style="1144" customWidth="1"/>
    <col min="22" max="26" width="2.6640625" style="1144" customWidth="1"/>
    <col min="27" max="28" width="3.5546875" style="1144" customWidth="1"/>
    <col min="29" max="29" width="2.6640625" style="1144" customWidth="1"/>
    <col min="30" max="30" width="0.6640625" style="1144" customWidth="1"/>
    <col min="31" max="35" width="2.6640625" style="1144" customWidth="1"/>
    <col min="36" max="36" width="0.33203125" style="1144" customWidth="1"/>
    <col min="37" max="37" width="3.88671875" style="1144" customWidth="1"/>
    <col min="38" max="16384" width="9.109375" style="1144"/>
  </cols>
  <sheetData>
    <row r="1" spans="1:40" ht="12.75" customHeight="1">
      <c r="A1" s="1185"/>
      <c r="B1" s="1186"/>
      <c r="C1" s="1186"/>
      <c r="D1" s="1186"/>
      <c r="E1" s="1186"/>
      <c r="F1" s="1186"/>
      <c r="G1" s="1186"/>
      <c r="H1" s="1186"/>
      <c r="I1" s="1186"/>
      <c r="J1" s="1186"/>
      <c r="K1" s="1186"/>
      <c r="L1" s="1186"/>
      <c r="M1" s="1186"/>
      <c r="N1" s="1186"/>
      <c r="O1" s="1186"/>
      <c r="P1" s="1186"/>
      <c r="Q1" s="1186"/>
      <c r="R1" s="1186"/>
      <c r="S1" s="1186"/>
      <c r="T1" s="1186"/>
      <c r="U1" s="1186"/>
      <c r="V1" s="1186"/>
      <c r="W1" s="1186"/>
      <c r="X1" s="1186"/>
      <c r="Y1" s="1186"/>
      <c r="Z1" s="1186"/>
      <c r="AA1" s="1186"/>
      <c r="AB1" s="1186"/>
      <c r="AC1" s="1186"/>
      <c r="AD1" s="1186"/>
      <c r="AE1" s="1217"/>
      <c r="AF1" s="1217"/>
      <c r="AG1" s="1217"/>
      <c r="AH1" s="1217"/>
      <c r="AI1" s="1217"/>
      <c r="AJ1" s="1217"/>
      <c r="AK1" s="1217"/>
      <c r="AL1" s="1220"/>
    </row>
    <row r="2" spans="1:40" ht="16.5" customHeight="1">
      <c r="A2" s="1187"/>
      <c r="B2" s="3078"/>
      <c r="C2" s="3078"/>
      <c r="D2" s="3078"/>
      <c r="E2" s="3078"/>
      <c r="F2" s="1150" t="s">
        <v>552</v>
      </c>
      <c r="G2" s="1188"/>
      <c r="I2" s="1200"/>
      <c r="J2" s="1200"/>
      <c r="K2" s="1200"/>
      <c r="L2" s="1200"/>
      <c r="M2" s="1200"/>
      <c r="N2" s="1200"/>
      <c r="O2" s="1200"/>
      <c r="P2" s="1200"/>
      <c r="Q2" s="1200"/>
      <c r="R2" s="1200"/>
      <c r="S2" s="1200"/>
      <c r="T2" s="1200"/>
      <c r="U2" s="1200"/>
      <c r="V2" s="1200"/>
      <c r="W2" s="1200"/>
      <c r="X2" s="1200"/>
      <c r="Y2" s="1200"/>
      <c r="Z2" s="1200"/>
      <c r="AA2" s="1200"/>
      <c r="AB2" s="1200"/>
      <c r="AC2" s="1200"/>
      <c r="AD2" s="1200"/>
      <c r="AE2" s="1200"/>
      <c r="AF2" s="1200"/>
      <c r="AG2" s="1200"/>
      <c r="AH2" s="1200"/>
      <c r="AI2" s="1200"/>
      <c r="AJ2" s="1200"/>
      <c r="AK2" s="1221"/>
      <c r="AL2" s="1222"/>
    </row>
    <row r="3" spans="1:40" ht="16.5" customHeight="1">
      <c r="A3" s="1147"/>
      <c r="B3" s="3079"/>
      <c r="C3" s="3079"/>
      <c r="D3" s="3079"/>
      <c r="E3" s="3079"/>
      <c r="F3" s="1151" t="s">
        <v>553</v>
      </c>
      <c r="G3" s="1190"/>
      <c r="I3" s="1201"/>
      <c r="J3" s="1201"/>
      <c r="K3" s="1201"/>
      <c r="L3" s="1201"/>
      <c r="M3" s="1201"/>
      <c r="N3" s="1201"/>
      <c r="O3" s="1201"/>
      <c r="P3" s="1201"/>
      <c r="Q3" s="1201"/>
      <c r="R3" s="1201"/>
      <c r="S3" s="1201"/>
      <c r="T3" s="1201"/>
      <c r="U3" s="1201"/>
      <c r="V3" s="1201"/>
      <c r="W3" s="1201"/>
      <c r="X3" s="1201"/>
      <c r="Y3" s="1201"/>
      <c r="Z3" s="1201"/>
      <c r="AA3" s="1201"/>
      <c r="AB3" s="1201"/>
      <c r="AC3" s="1201"/>
      <c r="AD3" s="1201"/>
      <c r="AE3" s="1201"/>
      <c r="AF3" s="1201"/>
      <c r="AG3" s="1201"/>
      <c r="AH3" s="1201"/>
      <c r="AI3" s="1201"/>
      <c r="AJ3" s="1201"/>
      <c r="AK3" s="1190"/>
      <c r="AL3" s="1223"/>
      <c r="AM3" s="1224"/>
      <c r="AN3" s="1224"/>
    </row>
    <row r="4" spans="1:40" ht="16.5" customHeight="1">
      <c r="A4" s="1147"/>
      <c r="B4" s="1189"/>
      <c r="C4" s="1189"/>
      <c r="D4" s="1189"/>
      <c r="E4" s="1189"/>
      <c r="F4" s="1191"/>
      <c r="G4" s="1190"/>
      <c r="H4" s="1192"/>
      <c r="I4" s="1192" t="s">
        <v>47</v>
      </c>
      <c r="J4" s="1192"/>
      <c r="K4" s="1192"/>
      <c r="L4" s="1192"/>
      <c r="M4" s="1192"/>
      <c r="N4" s="1192"/>
      <c r="O4" s="1192"/>
      <c r="P4" s="1192"/>
      <c r="Q4" s="1192"/>
      <c r="R4" s="1192"/>
      <c r="S4" s="1192"/>
      <c r="T4" s="1192"/>
      <c r="U4" s="1192"/>
      <c r="V4" s="1192"/>
      <c r="W4" s="1192"/>
      <c r="X4" s="1192"/>
      <c r="Y4" s="1192"/>
      <c r="Z4" s="1192"/>
      <c r="AA4" s="1192"/>
      <c r="AB4" s="1192"/>
      <c r="AC4" s="1192"/>
      <c r="AD4" s="1192"/>
      <c r="AE4" s="1192"/>
      <c r="AF4" s="1192"/>
      <c r="AG4" s="1192"/>
      <c r="AH4" s="1192"/>
      <c r="AI4" s="1192"/>
      <c r="AJ4" s="1192"/>
      <c r="AK4" s="1190"/>
      <c r="AL4" s="1223"/>
      <c r="AM4" s="1224"/>
      <c r="AN4" s="1224"/>
    </row>
    <row r="5" spans="1:40" ht="6.75" customHeight="1">
      <c r="A5" s="1147"/>
      <c r="B5" s="1193"/>
      <c r="C5" s="1194"/>
      <c r="D5" s="1194"/>
      <c r="E5" s="1195"/>
      <c r="F5" s="1195"/>
      <c r="AL5" s="1222"/>
    </row>
    <row r="6" spans="1:40" ht="10.5" customHeight="1">
      <c r="A6" s="1196"/>
      <c r="B6" s="1165"/>
      <c r="C6" s="3080" t="s">
        <v>554</v>
      </c>
      <c r="D6" s="3080"/>
      <c r="E6" s="3080"/>
      <c r="F6" s="1197"/>
      <c r="G6" s="1180"/>
      <c r="H6" s="1180"/>
      <c r="I6" s="1180"/>
      <c r="J6" s="1180"/>
      <c r="K6" s="1180"/>
      <c r="L6" s="1180"/>
      <c r="M6" s="1180"/>
      <c r="N6" s="1180"/>
      <c r="O6" s="1180"/>
      <c r="P6" s="1180"/>
      <c r="R6" s="1180"/>
      <c r="T6" s="1159" t="s">
        <v>555</v>
      </c>
      <c r="U6" s="1159"/>
      <c r="V6" s="1159"/>
      <c r="W6" s="1159"/>
      <c r="X6" s="1159"/>
      <c r="Y6" s="1159"/>
      <c r="Z6" s="1159"/>
      <c r="AA6" s="1159"/>
      <c r="AB6" s="1159"/>
      <c r="AC6" s="1159"/>
      <c r="AD6" s="1159"/>
      <c r="AE6" s="1159"/>
      <c r="AF6" s="1159"/>
      <c r="AG6" s="1159"/>
      <c r="AH6" s="1159"/>
      <c r="AI6" s="1159"/>
      <c r="AJ6" s="1159"/>
      <c r="AK6" s="1159"/>
      <c r="AL6" s="1222"/>
      <c r="AM6" s="1144" t="s">
        <v>47</v>
      </c>
    </row>
    <row r="7" spans="1:40" ht="12" customHeight="1">
      <c r="A7" s="1196"/>
      <c r="B7" s="1165"/>
      <c r="C7" s="3080"/>
      <c r="D7" s="3080"/>
      <c r="E7" s="3080"/>
      <c r="F7" s="1165"/>
      <c r="G7" s="1165"/>
      <c r="H7" s="1165"/>
      <c r="I7" s="1165"/>
      <c r="J7" s="1165"/>
      <c r="K7" s="1165"/>
      <c r="L7" s="1165"/>
      <c r="M7" s="1165"/>
      <c r="N7" s="1165"/>
      <c r="O7" s="1165"/>
      <c r="P7" s="1165"/>
      <c r="Q7" s="1165"/>
      <c r="S7" s="1165"/>
      <c r="T7" s="3086" t="s">
        <v>556</v>
      </c>
      <c r="U7" s="3086"/>
      <c r="V7" s="3086"/>
      <c r="W7" s="3086"/>
      <c r="X7" s="3086"/>
      <c r="Y7" s="3086"/>
      <c r="Z7" s="3086"/>
      <c r="AA7" s="3086"/>
      <c r="AB7" s="3086"/>
      <c r="AC7" s="3086"/>
      <c r="AD7" s="3086"/>
      <c r="AE7" s="3086"/>
      <c r="AF7" s="3086"/>
      <c r="AG7" s="3086"/>
      <c r="AH7" s="3086"/>
      <c r="AI7" s="3086"/>
      <c r="AJ7" s="3086"/>
      <c r="AK7" s="3086"/>
      <c r="AL7" s="1222"/>
    </row>
    <row r="8" spans="1:40" ht="5.25" customHeight="1">
      <c r="A8" s="1196"/>
      <c r="B8" s="1165"/>
      <c r="C8" s="1165"/>
      <c r="D8" s="1165"/>
      <c r="E8" s="1165"/>
      <c r="F8" s="1165"/>
      <c r="G8" s="1165"/>
      <c r="H8" s="1165"/>
      <c r="I8" s="1165"/>
      <c r="J8" s="1165"/>
      <c r="K8" s="1165"/>
      <c r="L8" s="1165"/>
      <c r="M8" s="1165"/>
      <c r="N8" s="1165"/>
      <c r="O8" s="1165"/>
      <c r="P8" s="1165"/>
      <c r="Q8" s="1165"/>
      <c r="R8" s="1165"/>
      <c r="S8" s="1165"/>
      <c r="T8" s="1202"/>
      <c r="U8" s="1202"/>
      <c r="V8" s="1203"/>
      <c r="W8" s="1203"/>
      <c r="X8" s="1203"/>
      <c r="Y8" s="1203"/>
      <c r="Z8" s="1203"/>
      <c r="AA8" s="1203"/>
      <c r="AB8" s="1203"/>
      <c r="AC8" s="1203"/>
      <c r="AD8" s="1203"/>
      <c r="AE8" s="1203"/>
      <c r="AF8" s="1203"/>
      <c r="AG8" s="1203"/>
      <c r="AH8" s="1203"/>
      <c r="AI8" s="1203"/>
      <c r="AJ8" s="1203"/>
      <c r="AK8" s="1203"/>
      <c r="AL8" s="1222"/>
    </row>
    <row r="9" spans="1:40" ht="12" customHeight="1">
      <c r="A9" s="1196"/>
      <c r="B9" s="1165"/>
      <c r="C9" s="1165"/>
      <c r="D9" s="1165"/>
      <c r="E9" s="1165"/>
      <c r="F9" s="1165"/>
      <c r="G9" s="1165"/>
      <c r="H9" s="1165"/>
      <c r="I9" s="1165"/>
      <c r="J9" s="1165"/>
      <c r="K9" s="1165"/>
      <c r="L9" s="1165"/>
      <c r="M9" s="1165"/>
      <c r="N9" s="1165"/>
      <c r="O9" s="1165"/>
      <c r="P9" s="1165"/>
      <c r="Q9" s="1165"/>
      <c r="R9" s="1165"/>
      <c r="S9" s="1165"/>
      <c r="T9" s="1204"/>
      <c r="U9" s="1204"/>
      <c r="V9" s="2989" t="s">
        <v>557</v>
      </c>
      <c r="W9" s="2989"/>
      <c r="X9" s="2989"/>
      <c r="Y9" s="2989"/>
      <c r="Z9" s="2989"/>
      <c r="AA9" s="1205"/>
      <c r="AB9" s="1205"/>
      <c r="AC9" s="1205"/>
      <c r="AD9" s="1205"/>
      <c r="AE9" s="3006" t="s">
        <v>558</v>
      </c>
      <c r="AF9" s="3006"/>
      <c r="AG9" s="3006"/>
      <c r="AH9" s="3006"/>
      <c r="AI9" s="3006"/>
      <c r="AJ9" s="1180"/>
      <c r="AK9" s="1180"/>
      <c r="AL9" s="1222"/>
    </row>
    <row r="10" spans="1:40" ht="10.5" customHeight="1">
      <c r="A10" s="1196"/>
      <c r="B10" s="1165"/>
      <c r="C10" s="1165"/>
      <c r="D10" s="1165"/>
      <c r="E10" s="1165"/>
      <c r="F10" s="1165"/>
      <c r="G10" s="1165"/>
      <c r="H10" s="1165"/>
      <c r="I10" s="1165"/>
      <c r="J10" s="1165"/>
      <c r="K10" s="1165"/>
      <c r="L10" s="1165"/>
      <c r="M10" s="1165"/>
      <c r="N10" s="1165"/>
      <c r="O10" s="1165"/>
      <c r="P10" s="1165"/>
      <c r="Q10" s="1165"/>
      <c r="R10" s="1165"/>
      <c r="S10" s="1165"/>
      <c r="T10" s="1198"/>
      <c r="U10" s="1198"/>
      <c r="V10" s="3087" t="s">
        <v>559</v>
      </c>
      <c r="W10" s="3087"/>
      <c r="X10" s="3087"/>
      <c r="Y10" s="3087"/>
      <c r="Z10" s="3087"/>
      <c r="AA10" s="1206"/>
      <c r="AB10" s="1206"/>
      <c r="AC10" s="1206"/>
      <c r="AD10" s="1206"/>
      <c r="AE10" s="3087" t="s">
        <v>560</v>
      </c>
      <c r="AF10" s="3087"/>
      <c r="AG10" s="3087"/>
      <c r="AH10" s="3087"/>
      <c r="AI10" s="3087"/>
      <c r="AJ10" s="1198"/>
      <c r="AK10" s="1198"/>
      <c r="AL10" s="1222"/>
    </row>
    <row r="11" spans="1:40" ht="15.75" customHeight="1">
      <c r="A11" s="1196"/>
      <c r="B11" s="1165"/>
      <c r="C11" s="1165"/>
      <c r="D11" s="1165"/>
      <c r="E11" s="1165"/>
      <c r="F11" s="1165"/>
      <c r="G11" s="1165"/>
      <c r="H11" s="1165"/>
      <c r="I11" s="1165"/>
      <c r="J11" s="1165"/>
      <c r="K11" s="1165"/>
      <c r="L11" s="1165"/>
      <c r="M11" s="1165"/>
      <c r="N11" s="1165"/>
      <c r="O11" s="1165"/>
      <c r="P11" s="1165"/>
      <c r="Q11" s="1165"/>
      <c r="R11" s="1165"/>
      <c r="S11" s="1165"/>
      <c r="T11" s="1206"/>
      <c r="U11" s="1206"/>
      <c r="V11" s="1206"/>
      <c r="W11" s="1206"/>
      <c r="X11" s="3077" t="s">
        <v>561</v>
      </c>
      <c r="Y11" s="3077"/>
      <c r="Z11" s="3077"/>
      <c r="AA11" s="1167"/>
      <c r="AB11" s="1167"/>
      <c r="AC11" s="1167"/>
      <c r="AD11" s="1167"/>
      <c r="AE11" s="1165"/>
      <c r="AF11" s="1206"/>
      <c r="AG11" s="3076" t="s">
        <v>562</v>
      </c>
      <c r="AH11" s="3077"/>
      <c r="AI11" s="3077"/>
      <c r="AJ11" s="1206"/>
      <c r="AK11" s="1206"/>
      <c r="AL11" s="1222"/>
    </row>
    <row r="12" spans="1:40" ht="12" customHeight="1">
      <c r="A12" s="1196"/>
      <c r="B12" s="1163">
        <v>6.1</v>
      </c>
      <c r="C12" s="1180" t="s">
        <v>563</v>
      </c>
      <c r="D12" s="1180"/>
      <c r="E12" s="1180"/>
      <c r="F12" s="1180"/>
      <c r="G12" s="1165"/>
      <c r="H12" s="1165"/>
      <c r="I12" s="1165"/>
      <c r="J12" s="1165"/>
      <c r="K12" s="1165"/>
      <c r="L12" s="1165"/>
      <c r="M12" s="1165"/>
      <c r="N12" s="1165"/>
      <c r="O12" s="1165"/>
      <c r="P12" s="1165"/>
      <c r="Q12" s="1165"/>
      <c r="R12" s="1165"/>
      <c r="T12" s="1159"/>
      <c r="U12" s="1207"/>
      <c r="V12" s="3073">
        <v>0</v>
      </c>
      <c r="W12" s="3073"/>
      <c r="X12" s="3073"/>
      <c r="Y12" s="3073"/>
      <c r="Z12" s="3073"/>
      <c r="AB12" s="3085"/>
      <c r="AC12" s="1159"/>
      <c r="AD12" s="1183"/>
      <c r="AE12" s="3073">
        <v>0</v>
      </c>
      <c r="AF12" s="3073"/>
      <c r="AG12" s="3073"/>
      <c r="AH12" s="3073"/>
      <c r="AI12" s="3073"/>
      <c r="AJ12" s="1218"/>
      <c r="AK12" s="1218"/>
      <c r="AL12" s="1222"/>
    </row>
    <row r="13" spans="1:40" ht="12" customHeight="1">
      <c r="A13" s="1196"/>
      <c r="B13" s="1165"/>
      <c r="C13" s="1198" t="s">
        <v>564</v>
      </c>
      <c r="D13" s="1198"/>
      <c r="E13" s="1165"/>
      <c r="F13" s="1165"/>
      <c r="G13" s="1165"/>
      <c r="H13" s="1165"/>
      <c r="I13" s="1165"/>
      <c r="J13" s="1165"/>
      <c r="K13" s="1165"/>
      <c r="L13" s="1165"/>
      <c r="M13" s="1165"/>
      <c r="N13" s="1165"/>
      <c r="O13" s="1165"/>
      <c r="P13" s="1165"/>
      <c r="Q13" s="1165"/>
      <c r="R13" s="1165"/>
      <c r="S13" s="1165"/>
      <c r="T13" s="1159"/>
      <c r="U13" s="1207"/>
      <c r="V13" s="3073"/>
      <c r="W13" s="3073"/>
      <c r="X13" s="3073"/>
      <c r="Y13" s="3073"/>
      <c r="Z13" s="3073"/>
      <c r="AA13" s="1219"/>
      <c r="AB13" s="3085"/>
      <c r="AC13" s="1159"/>
      <c r="AE13" s="3073"/>
      <c r="AF13" s="3073"/>
      <c r="AG13" s="3073"/>
      <c r="AH13" s="3073"/>
      <c r="AI13" s="3073"/>
      <c r="AJ13" s="1218"/>
      <c r="AK13" s="1218"/>
      <c r="AL13" s="1222"/>
    </row>
    <row r="14" spans="1:40" ht="13.5" customHeight="1">
      <c r="A14" s="1196"/>
      <c r="B14" s="1165"/>
      <c r="C14" s="1165"/>
      <c r="D14" s="1165"/>
      <c r="E14" s="1165"/>
      <c r="F14" s="1165"/>
      <c r="G14" s="1165"/>
      <c r="H14" s="1165"/>
      <c r="I14" s="1165"/>
      <c r="J14" s="1165"/>
      <c r="K14" s="1165"/>
      <c r="L14" s="1165"/>
      <c r="M14" s="1165"/>
      <c r="N14" s="1165"/>
      <c r="O14" s="1165"/>
      <c r="P14" s="1165"/>
      <c r="Q14" s="1165"/>
      <c r="R14" s="1165"/>
      <c r="S14" s="1165"/>
      <c r="T14" s="1165"/>
      <c r="U14" s="1165"/>
      <c r="V14" s="1208"/>
      <c r="W14" s="1183"/>
      <c r="X14" s="1183"/>
      <c r="Y14" s="1183"/>
      <c r="Z14" s="1183"/>
      <c r="AA14" s="1180"/>
      <c r="AB14" s="1180"/>
      <c r="AC14" s="1165"/>
      <c r="AD14" s="1165"/>
      <c r="AE14" s="1208"/>
      <c r="AF14" s="1208"/>
      <c r="AG14" s="1208"/>
      <c r="AH14" s="1183"/>
      <c r="AI14" s="1183"/>
      <c r="AJ14" s="1180"/>
      <c r="AK14" s="1180"/>
      <c r="AL14" s="1222"/>
    </row>
    <row r="15" spans="1:40" ht="11.4">
      <c r="A15" s="1196"/>
      <c r="B15" s="1163">
        <v>6.2</v>
      </c>
      <c r="C15" s="1159" t="s">
        <v>565</v>
      </c>
      <c r="D15" s="1159"/>
      <c r="E15" s="1165"/>
      <c r="F15" s="1165"/>
      <c r="G15" s="1180"/>
      <c r="H15" s="1180"/>
      <c r="I15" s="1180"/>
      <c r="J15" s="1180"/>
      <c r="K15" s="1180"/>
      <c r="L15" s="1180"/>
      <c r="M15" s="1180"/>
      <c r="N15" s="1180"/>
      <c r="O15" s="1180"/>
      <c r="P15" s="1180"/>
      <c r="Q15" s="1180"/>
      <c r="R15" s="1180"/>
      <c r="AJ15" s="1218"/>
      <c r="AK15" s="1218"/>
      <c r="AL15" s="1222"/>
    </row>
    <row r="16" spans="1:40" ht="9.75" customHeight="1">
      <c r="A16" s="1196"/>
      <c r="B16" s="1180"/>
      <c r="C16" s="1161" t="s">
        <v>566</v>
      </c>
      <c r="D16" s="1159"/>
      <c r="E16" s="1165"/>
      <c r="F16" s="1165"/>
      <c r="G16" s="1198"/>
      <c r="H16" s="1198"/>
      <c r="I16" s="1198"/>
      <c r="J16" s="1198"/>
      <c r="K16" s="1198"/>
      <c r="L16" s="1198"/>
      <c r="M16" s="1198"/>
      <c r="N16" s="1198"/>
      <c r="O16" s="1198"/>
      <c r="P16" s="1198"/>
      <c r="Q16" s="1198"/>
      <c r="R16" s="1198"/>
      <c r="AJ16" s="1218"/>
      <c r="AK16" s="1218"/>
      <c r="AL16" s="1222"/>
    </row>
    <row r="17" spans="1:38" ht="11.25" customHeight="1">
      <c r="A17" s="1196"/>
      <c r="B17" s="1180"/>
      <c r="C17" s="1161"/>
      <c r="D17" s="1159"/>
      <c r="E17" s="1165"/>
      <c r="F17" s="1165"/>
      <c r="G17" s="1198"/>
      <c r="H17" s="1198"/>
      <c r="I17" s="1198"/>
      <c r="J17" s="1198"/>
      <c r="K17" s="1198"/>
      <c r="L17" s="1198"/>
      <c r="M17" s="1198"/>
      <c r="N17" s="1198"/>
      <c r="O17" s="1198"/>
      <c r="P17" s="1198"/>
      <c r="Q17" s="1198"/>
      <c r="R17" s="1198"/>
      <c r="S17" s="1209"/>
      <c r="V17" s="1210"/>
      <c r="W17" s="1210"/>
      <c r="X17" s="3076" t="s">
        <v>567</v>
      </c>
      <c r="Y17" s="3077"/>
      <c r="Z17" s="3077"/>
      <c r="AA17" s="1219"/>
      <c r="AB17" s="1219"/>
      <c r="AE17" s="1210"/>
      <c r="AF17" s="1210"/>
      <c r="AG17" s="3076" t="s">
        <v>568</v>
      </c>
      <c r="AH17" s="3077"/>
      <c r="AI17" s="3077"/>
      <c r="AJ17" s="1218"/>
      <c r="AK17" s="1218"/>
      <c r="AL17" s="1222"/>
    </row>
    <row r="18" spans="1:38" ht="12" customHeight="1">
      <c r="A18" s="1196"/>
      <c r="B18" s="1180"/>
      <c r="C18" s="1159" t="s">
        <v>569</v>
      </c>
      <c r="D18" s="1159"/>
      <c r="E18" s="1165"/>
      <c r="F18" s="1165"/>
      <c r="G18" s="1198"/>
      <c r="H18" s="1198"/>
      <c r="I18" s="1198"/>
      <c r="J18" s="1198"/>
      <c r="K18" s="1198"/>
      <c r="L18" s="1198"/>
      <c r="M18" s="1198"/>
      <c r="N18" s="1198"/>
      <c r="O18" s="1198"/>
      <c r="P18" s="1198"/>
      <c r="Q18" s="1198"/>
      <c r="R18" s="1198"/>
      <c r="T18" s="1159"/>
      <c r="U18" s="1183"/>
      <c r="V18" s="3073">
        <v>0</v>
      </c>
      <c r="W18" s="3073"/>
      <c r="X18" s="3073"/>
      <c r="Y18" s="3073"/>
      <c r="Z18" s="3073"/>
      <c r="AA18" s="1219"/>
      <c r="AB18" s="3075"/>
      <c r="AC18" s="1159"/>
      <c r="AD18" s="1183"/>
      <c r="AE18" s="3073">
        <v>0</v>
      </c>
      <c r="AF18" s="3073"/>
      <c r="AG18" s="3073"/>
      <c r="AH18" s="3073"/>
      <c r="AI18" s="3073"/>
      <c r="AJ18" s="1218"/>
      <c r="AK18" s="1218"/>
      <c r="AL18" s="1222"/>
    </row>
    <row r="19" spans="1:38" ht="12" customHeight="1">
      <c r="A19" s="1196"/>
      <c r="B19" s="1180"/>
      <c r="C19" s="1161" t="s">
        <v>570</v>
      </c>
      <c r="D19" s="1159"/>
      <c r="E19" s="1165"/>
      <c r="F19" s="1165"/>
      <c r="G19" s="1198"/>
      <c r="H19" s="1198"/>
      <c r="I19" s="1198"/>
      <c r="J19" s="1198"/>
      <c r="K19" s="1198"/>
      <c r="L19" s="1198"/>
      <c r="M19" s="1198"/>
      <c r="N19" s="1198"/>
      <c r="O19" s="1198"/>
      <c r="P19" s="1198"/>
      <c r="Q19" s="1198"/>
      <c r="R19" s="1198"/>
      <c r="S19" s="1209"/>
      <c r="T19" s="1159"/>
      <c r="V19" s="3073"/>
      <c r="W19" s="3073"/>
      <c r="X19" s="3073"/>
      <c r="Y19" s="3073"/>
      <c r="Z19" s="3073"/>
      <c r="AA19" s="1219"/>
      <c r="AB19" s="3075"/>
      <c r="AC19" s="1159"/>
      <c r="AE19" s="3073"/>
      <c r="AF19" s="3073"/>
      <c r="AG19" s="3073"/>
      <c r="AH19" s="3073"/>
      <c r="AI19" s="3073"/>
      <c r="AJ19" s="1218"/>
      <c r="AK19" s="1218"/>
      <c r="AL19" s="1222"/>
    </row>
    <row r="20" spans="1:38" ht="6" customHeight="1">
      <c r="A20" s="1196"/>
      <c r="B20" s="1180"/>
      <c r="C20" s="1161"/>
      <c r="D20" s="1159"/>
      <c r="E20" s="1165"/>
      <c r="F20" s="1165"/>
      <c r="G20" s="1198"/>
      <c r="H20" s="1198"/>
      <c r="I20" s="1198"/>
      <c r="J20" s="1198"/>
      <c r="K20" s="1198"/>
      <c r="L20" s="1198"/>
      <c r="M20" s="1198"/>
      <c r="N20" s="1198"/>
      <c r="O20" s="1198"/>
      <c r="P20" s="1198"/>
      <c r="Q20" s="1198"/>
      <c r="R20" s="1198"/>
      <c r="S20" s="1209"/>
      <c r="T20" s="1159"/>
      <c r="V20" s="1210"/>
      <c r="W20" s="1210"/>
      <c r="X20" s="1210"/>
      <c r="Y20" s="1210"/>
      <c r="Z20" s="1210"/>
      <c r="AA20" s="1219"/>
      <c r="AB20" s="1219"/>
      <c r="AC20" s="1159"/>
      <c r="AE20" s="1210"/>
      <c r="AF20" s="1210"/>
      <c r="AG20" s="1210"/>
      <c r="AH20" s="1210"/>
      <c r="AI20" s="1210"/>
      <c r="AJ20" s="1218"/>
      <c r="AK20" s="1218"/>
      <c r="AL20" s="1222"/>
    </row>
    <row r="21" spans="1:38" ht="9.75" customHeight="1">
      <c r="A21" s="1196"/>
      <c r="B21" s="1180"/>
      <c r="C21" s="1161"/>
      <c r="D21" s="1159"/>
      <c r="E21" s="1165"/>
      <c r="F21" s="1165"/>
      <c r="G21" s="1198"/>
      <c r="H21" s="1198"/>
      <c r="I21" s="1198"/>
      <c r="J21" s="1198"/>
      <c r="K21" s="1198"/>
      <c r="L21" s="1198"/>
      <c r="M21" s="1198"/>
      <c r="N21" s="1198"/>
      <c r="O21" s="1198"/>
      <c r="P21" s="1198"/>
      <c r="Q21" s="1198"/>
      <c r="R21" s="1198"/>
      <c r="S21" s="1209"/>
      <c r="V21" s="1210"/>
      <c r="W21" s="1210"/>
      <c r="X21" s="3076" t="s">
        <v>571</v>
      </c>
      <c r="Y21" s="3077"/>
      <c r="Z21" s="3077"/>
      <c r="AA21" s="1219"/>
      <c r="AB21" s="1219"/>
      <c r="AE21" s="1210"/>
      <c r="AF21" s="1210"/>
      <c r="AG21" s="3076" t="s">
        <v>572</v>
      </c>
      <c r="AH21" s="3077"/>
      <c r="AI21" s="3077"/>
      <c r="AJ21" s="1218"/>
      <c r="AK21" s="1218"/>
      <c r="AL21" s="1222"/>
    </row>
    <row r="22" spans="1:38" ht="12" customHeight="1">
      <c r="A22" s="1196"/>
      <c r="B22" s="1180"/>
      <c r="C22" s="1159" t="s">
        <v>573</v>
      </c>
      <c r="D22" s="1159"/>
      <c r="E22" s="1165"/>
      <c r="F22" s="1165"/>
      <c r="G22" s="1198"/>
      <c r="H22" s="1198"/>
      <c r="I22" s="1198"/>
      <c r="J22" s="1198"/>
      <c r="K22" s="1198"/>
      <c r="L22" s="1198"/>
      <c r="M22" s="1198"/>
      <c r="N22" s="1198"/>
      <c r="O22" s="1198"/>
      <c r="P22" s="1198"/>
      <c r="Q22" s="1198"/>
      <c r="R22" s="1198"/>
      <c r="T22" s="1159"/>
      <c r="U22" s="1183"/>
      <c r="V22" s="3073">
        <v>0</v>
      </c>
      <c r="W22" s="3073"/>
      <c r="X22" s="3073"/>
      <c r="Y22" s="3073"/>
      <c r="Z22" s="3073"/>
      <c r="AA22" s="1219"/>
      <c r="AB22" s="3075"/>
      <c r="AC22" s="1159"/>
      <c r="AD22" s="1183"/>
      <c r="AE22" s="3073">
        <v>0</v>
      </c>
      <c r="AF22" s="3073"/>
      <c r="AG22" s="3073"/>
      <c r="AH22" s="3073"/>
      <c r="AI22" s="3073"/>
      <c r="AJ22" s="1218"/>
      <c r="AK22" s="1218"/>
      <c r="AL22" s="1222"/>
    </row>
    <row r="23" spans="1:38" ht="12" customHeight="1">
      <c r="A23" s="1196"/>
      <c r="B23" s="1180"/>
      <c r="C23" s="1161" t="s">
        <v>574</v>
      </c>
      <c r="D23" s="1159"/>
      <c r="E23" s="1165"/>
      <c r="F23" s="1165"/>
      <c r="G23" s="1198"/>
      <c r="H23" s="1198"/>
      <c r="I23" s="1198"/>
      <c r="J23" s="1198"/>
      <c r="K23" s="1198"/>
      <c r="L23" s="1198"/>
      <c r="M23" s="1198"/>
      <c r="N23" s="1198"/>
      <c r="O23" s="1198"/>
      <c r="P23" s="1198"/>
      <c r="Q23" s="1198"/>
      <c r="R23" s="1198"/>
      <c r="S23" s="1209"/>
      <c r="T23" s="1159"/>
      <c r="V23" s="3073"/>
      <c r="W23" s="3073"/>
      <c r="X23" s="3073"/>
      <c r="Y23" s="3073"/>
      <c r="Z23" s="3073"/>
      <c r="AA23" s="1219"/>
      <c r="AB23" s="3075"/>
      <c r="AC23" s="1159"/>
      <c r="AE23" s="3073"/>
      <c r="AF23" s="3073"/>
      <c r="AG23" s="3073"/>
      <c r="AH23" s="3073"/>
      <c r="AI23" s="3073"/>
      <c r="AJ23" s="1218"/>
      <c r="AK23" s="1218"/>
      <c r="AL23" s="1222"/>
    </row>
    <row r="24" spans="1:38" ht="13.5" customHeight="1">
      <c r="A24" s="1196"/>
      <c r="B24" s="1199"/>
      <c r="C24" s="1165"/>
      <c r="D24" s="1165"/>
      <c r="E24" s="1165"/>
      <c r="F24" s="1165"/>
      <c r="G24" s="1165"/>
      <c r="H24" s="1165"/>
      <c r="I24" s="1165"/>
      <c r="J24" s="1165"/>
      <c r="K24" s="1165"/>
      <c r="L24" s="1165"/>
      <c r="M24" s="1165"/>
      <c r="N24" s="1165"/>
      <c r="O24" s="1165"/>
      <c r="P24" s="1165"/>
      <c r="Q24" s="1165"/>
      <c r="R24" s="1165"/>
      <c r="S24" s="1209"/>
      <c r="T24" s="1165"/>
      <c r="U24" s="1165"/>
      <c r="V24" s="1208"/>
      <c r="W24" s="1208"/>
      <c r="X24" s="1208"/>
      <c r="Y24" s="1208"/>
      <c r="Z24" s="1208"/>
      <c r="AA24" s="1165"/>
      <c r="AB24" s="1165"/>
      <c r="AC24" s="1165"/>
      <c r="AD24" s="1165"/>
      <c r="AE24" s="1211"/>
      <c r="AF24" s="1208"/>
      <c r="AG24" s="1208"/>
      <c r="AH24" s="1183"/>
      <c r="AI24" s="1183"/>
      <c r="AJ24" s="1180"/>
      <c r="AK24" s="1180"/>
      <c r="AL24" s="1222"/>
    </row>
    <row r="25" spans="1:38" ht="11.4">
      <c r="A25" s="1196"/>
      <c r="B25" s="1163">
        <v>6.3</v>
      </c>
      <c r="C25" s="1159" t="s">
        <v>575</v>
      </c>
      <c r="D25" s="1159"/>
      <c r="E25" s="1165"/>
      <c r="F25" s="1165"/>
      <c r="G25" s="1180"/>
      <c r="H25" s="1180"/>
      <c r="I25" s="1180"/>
      <c r="J25" s="1180"/>
      <c r="K25" s="1180"/>
      <c r="L25" s="1180"/>
      <c r="M25" s="1180"/>
      <c r="N25" s="1180"/>
      <c r="O25" s="1180"/>
      <c r="P25" s="1180"/>
      <c r="Q25" s="1180"/>
      <c r="R25" s="1180"/>
      <c r="T25" s="1211"/>
      <c r="U25" s="1211"/>
      <c r="V25" s="3074"/>
      <c r="W25" s="3074"/>
      <c r="X25" s="3074"/>
      <c r="Y25" s="3074"/>
      <c r="Z25" s="3074"/>
      <c r="AA25" s="1219"/>
      <c r="AB25" s="3075"/>
      <c r="AC25" s="1183"/>
      <c r="AD25" s="1183"/>
      <c r="AE25" s="3074"/>
      <c r="AF25" s="3074"/>
      <c r="AG25" s="3074"/>
      <c r="AH25" s="3074"/>
      <c r="AI25" s="3074"/>
      <c r="AJ25" s="1218"/>
      <c r="AK25" s="1218"/>
      <c r="AL25" s="1222"/>
    </row>
    <row r="26" spans="1:38" ht="9.75" customHeight="1">
      <c r="A26" s="1196"/>
      <c r="B26" s="1199"/>
      <c r="C26" s="1161" t="s">
        <v>576</v>
      </c>
      <c r="D26" s="1161"/>
      <c r="E26" s="1165"/>
      <c r="F26" s="1165"/>
      <c r="G26" s="1198"/>
      <c r="H26" s="1198"/>
      <c r="I26" s="1198"/>
      <c r="J26" s="1198"/>
      <c r="K26" s="1198"/>
      <c r="L26" s="1198"/>
      <c r="M26" s="1198"/>
      <c r="N26" s="1198"/>
      <c r="O26" s="1198"/>
      <c r="P26" s="1198"/>
      <c r="Q26" s="1198"/>
      <c r="R26" s="1198"/>
      <c r="S26" s="1209"/>
      <c r="V26" s="3074"/>
      <c r="W26" s="3074"/>
      <c r="X26" s="3074"/>
      <c r="Y26" s="3074"/>
      <c r="Z26" s="3074"/>
      <c r="AA26" s="1219"/>
      <c r="AB26" s="3075"/>
      <c r="AE26" s="3074"/>
      <c r="AF26" s="3074"/>
      <c r="AG26" s="3074"/>
      <c r="AH26" s="3074"/>
      <c r="AI26" s="3074"/>
      <c r="AJ26" s="1218"/>
      <c r="AK26" s="1218"/>
      <c r="AL26" s="1222"/>
    </row>
    <row r="27" spans="1:38" ht="11.25" customHeight="1">
      <c r="A27" s="1196"/>
      <c r="B27" s="1199"/>
      <c r="C27" s="1161"/>
      <c r="D27" s="1161"/>
      <c r="E27" s="1165"/>
      <c r="F27" s="1165"/>
      <c r="G27" s="1198"/>
      <c r="H27" s="1198"/>
      <c r="I27" s="1198"/>
      <c r="J27" s="1198"/>
      <c r="K27" s="1198"/>
      <c r="L27" s="1198"/>
      <c r="M27" s="1198"/>
      <c r="N27" s="1198"/>
      <c r="O27" s="1198"/>
      <c r="P27" s="1198"/>
      <c r="Q27" s="1198"/>
      <c r="R27" s="1198"/>
      <c r="S27" s="1209"/>
      <c r="V27" s="1210"/>
      <c r="W27" s="1210"/>
      <c r="X27" s="3076" t="s">
        <v>577</v>
      </c>
      <c r="Y27" s="3077"/>
      <c r="Z27" s="3077"/>
      <c r="AA27" s="1219"/>
      <c r="AB27" s="1219"/>
      <c r="AE27" s="1210"/>
      <c r="AF27" s="1210"/>
      <c r="AG27" s="3076" t="s">
        <v>578</v>
      </c>
      <c r="AH27" s="3077"/>
      <c r="AI27" s="3077"/>
      <c r="AJ27" s="1218"/>
      <c r="AK27" s="1218"/>
      <c r="AL27" s="1222"/>
    </row>
    <row r="28" spans="1:38" ht="12" customHeight="1">
      <c r="A28" s="1196"/>
      <c r="B28" s="1199"/>
      <c r="C28" s="1159" t="s">
        <v>569</v>
      </c>
      <c r="D28" s="1159"/>
      <c r="E28" s="1165"/>
      <c r="F28" s="1165"/>
      <c r="G28" s="1198"/>
      <c r="H28" s="1198"/>
      <c r="I28" s="1198"/>
      <c r="J28" s="1198"/>
      <c r="K28" s="1198"/>
      <c r="L28" s="1198"/>
      <c r="M28" s="1198"/>
      <c r="N28" s="1198"/>
      <c r="O28" s="1198"/>
      <c r="P28" s="1198"/>
      <c r="Q28" s="1198"/>
      <c r="R28" s="1198"/>
      <c r="T28" s="1159"/>
      <c r="U28" s="1183"/>
      <c r="V28" s="3073"/>
      <c r="W28" s="3073"/>
      <c r="X28" s="3073"/>
      <c r="Y28" s="3073"/>
      <c r="Z28" s="3073"/>
      <c r="AA28" s="1219"/>
      <c r="AB28" s="3075"/>
      <c r="AC28" s="1159"/>
      <c r="AD28" s="1183"/>
      <c r="AE28" s="3073">
        <v>0</v>
      </c>
      <c r="AF28" s="3073"/>
      <c r="AG28" s="3073"/>
      <c r="AH28" s="3073"/>
      <c r="AI28" s="3073"/>
      <c r="AJ28" s="1218"/>
      <c r="AK28" s="1218"/>
      <c r="AL28" s="1222"/>
    </row>
    <row r="29" spans="1:38" ht="12" customHeight="1">
      <c r="A29" s="1196"/>
      <c r="B29" s="1199"/>
      <c r="C29" s="1161" t="s">
        <v>570</v>
      </c>
      <c r="D29" s="1159"/>
      <c r="E29" s="1165"/>
      <c r="F29" s="1165"/>
      <c r="G29" s="1198"/>
      <c r="H29" s="1198"/>
      <c r="I29" s="1198"/>
      <c r="J29" s="1198"/>
      <c r="K29" s="1198"/>
      <c r="L29" s="1198"/>
      <c r="M29" s="1198"/>
      <c r="N29" s="1198"/>
      <c r="O29" s="1198"/>
      <c r="P29" s="1198"/>
      <c r="Q29" s="1198"/>
      <c r="R29" s="1198"/>
      <c r="S29" s="1209"/>
      <c r="T29" s="1159"/>
      <c r="V29" s="3073"/>
      <c r="W29" s="3073"/>
      <c r="X29" s="3073"/>
      <c r="Y29" s="3073"/>
      <c r="Z29" s="3073"/>
      <c r="AA29" s="1219"/>
      <c r="AB29" s="3075"/>
      <c r="AC29" s="1159"/>
      <c r="AE29" s="3073"/>
      <c r="AF29" s="3073"/>
      <c r="AG29" s="3073"/>
      <c r="AH29" s="3073"/>
      <c r="AI29" s="3073"/>
      <c r="AJ29" s="1218"/>
      <c r="AK29" s="1218"/>
      <c r="AL29" s="1222"/>
    </row>
    <row r="30" spans="1:38" ht="4.5" customHeight="1">
      <c r="A30" s="1196"/>
      <c r="B30" s="1199"/>
      <c r="C30" s="1161"/>
      <c r="D30" s="1159"/>
      <c r="E30" s="1165"/>
      <c r="F30" s="1165"/>
      <c r="G30" s="1198"/>
      <c r="H30" s="1198"/>
      <c r="I30" s="1198"/>
      <c r="J30" s="1198"/>
      <c r="K30" s="1198"/>
      <c r="L30" s="1198"/>
      <c r="M30" s="1198"/>
      <c r="N30" s="1198"/>
      <c r="O30" s="1198"/>
      <c r="P30" s="1198"/>
      <c r="Q30" s="1198"/>
      <c r="R30" s="1198"/>
      <c r="S30" s="1209"/>
      <c r="T30" s="1159"/>
      <c r="V30" s="1210"/>
      <c r="W30" s="1210"/>
      <c r="X30" s="1210"/>
      <c r="Y30" s="1210"/>
      <c r="Z30" s="1210"/>
      <c r="AA30" s="1219"/>
      <c r="AB30" s="1219"/>
      <c r="AC30" s="1159"/>
      <c r="AE30" s="1210"/>
      <c r="AF30" s="1210"/>
      <c r="AG30" s="1210"/>
      <c r="AH30" s="1210"/>
      <c r="AI30" s="1210"/>
      <c r="AJ30" s="1218"/>
      <c r="AK30" s="1218"/>
      <c r="AL30" s="1222"/>
    </row>
    <row r="31" spans="1:38" ht="9.75" customHeight="1">
      <c r="A31" s="1196"/>
      <c r="B31" s="1199"/>
      <c r="C31" s="1161"/>
      <c r="D31" s="1159"/>
      <c r="E31" s="1165"/>
      <c r="F31" s="1165"/>
      <c r="G31" s="1198"/>
      <c r="H31" s="1198"/>
      <c r="I31" s="1198"/>
      <c r="J31" s="1198"/>
      <c r="K31" s="1198"/>
      <c r="L31" s="1198"/>
      <c r="M31" s="1198"/>
      <c r="N31" s="1198"/>
      <c r="O31" s="1198"/>
      <c r="P31" s="1198"/>
      <c r="Q31" s="1198"/>
      <c r="R31" s="1198"/>
      <c r="S31" s="1209"/>
      <c r="V31" s="1210"/>
      <c r="W31" s="1210"/>
      <c r="X31" s="3076" t="s">
        <v>579</v>
      </c>
      <c r="Y31" s="3077"/>
      <c r="Z31" s="3077"/>
      <c r="AA31" s="1219"/>
      <c r="AB31" s="1219"/>
      <c r="AE31" s="1210"/>
      <c r="AF31" s="1210"/>
      <c r="AG31" s="3076" t="s">
        <v>580</v>
      </c>
      <c r="AH31" s="3077"/>
      <c r="AI31" s="3077"/>
      <c r="AJ31" s="1218"/>
      <c r="AK31" s="1218"/>
      <c r="AL31" s="1222"/>
    </row>
    <row r="32" spans="1:38" ht="12" customHeight="1">
      <c r="A32" s="1196"/>
      <c r="B32" s="1199"/>
      <c r="C32" s="1159" t="s">
        <v>581</v>
      </c>
      <c r="D32" s="1159"/>
      <c r="E32" s="1165"/>
      <c r="F32" s="1165"/>
      <c r="G32" s="1198"/>
      <c r="H32" s="1198"/>
      <c r="I32" s="1198"/>
      <c r="J32" s="1198"/>
      <c r="K32" s="1198"/>
      <c r="L32" s="1198"/>
      <c r="M32" s="1198"/>
      <c r="N32" s="1198"/>
      <c r="O32" s="1198"/>
      <c r="P32" s="1198"/>
      <c r="Q32" s="1198"/>
      <c r="R32" s="1198"/>
      <c r="T32" s="1159"/>
      <c r="U32" s="1183"/>
      <c r="V32" s="3073">
        <v>0</v>
      </c>
      <c r="W32" s="3073"/>
      <c r="X32" s="3073"/>
      <c r="Y32" s="3073"/>
      <c r="Z32" s="3073"/>
      <c r="AA32" s="1219"/>
      <c r="AB32" s="3075"/>
      <c r="AC32" s="1159"/>
      <c r="AD32" s="1183"/>
      <c r="AE32" s="3073">
        <v>0</v>
      </c>
      <c r="AF32" s="3073"/>
      <c r="AG32" s="3073"/>
      <c r="AH32" s="3073"/>
      <c r="AI32" s="3073"/>
      <c r="AJ32" s="1218"/>
      <c r="AK32" s="1218"/>
      <c r="AL32" s="1222"/>
    </row>
    <row r="33" spans="1:38" ht="12" customHeight="1">
      <c r="A33" s="1196"/>
      <c r="B33" s="1199"/>
      <c r="C33" s="1161" t="s">
        <v>582</v>
      </c>
      <c r="D33" s="1159"/>
      <c r="E33" s="1165"/>
      <c r="F33" s="1165"/>
      <c r="G33" s="1198"/>
      <c r="H33" s="1198"/>
      <c r="I33" s="1198"/>
      <c r="J33" s="1198"/>
      <c r="K33" s="1198"/>
      <c r="L33" s="1198"/>
      <c r="M33" s="1198"/>
      <c r="N33" s="1198"/>
      <c r="O33" s="1198"/>
      <c r="P33" s="1198"/>
      <c r="Q33" s="1198"/>
      <c r="R33" s="1198"/>
      <c r="S33" s="1209"/>
      <c r="T33" s="1159"/>
      <c r="V33" s="3073"/>
      <c r="W33" s="3073"/>
      <c r="X33" s="3073"/>
      <c r="Y33" s="3073"/>
      <c r="Z33" s="3073"/>
      <c r="AA33" s="1219"/>
      <c r="AB33" s="3075"/>
      <c r="AC33" s="1159"/>
      <c r="AE33" s="3073"/>
      <c r="AF33" s="3073"/>
      <c r="AG33" s="3073"/>
      <c r="AH33" s="3073"/>
      <c r="AI33" s="3073"/>
      <c r="AJ33" s="1218"/>
      <c r="AK33" s="1218"/>
      <c r="AL33" s="1222"/>
    </row>
    <row r="34" spans="1:38" ht="12" customHeight="1">
      <c r="A34" s="1196"/>
      <c r="B34" s="1199"/>
      <c r="C34" s="1161"/>
      <c r="D34" s="1159"/>
      <c r="E34" s="1165"/>
      <c r="F34" s="1165"/>
      <c r="G34" s="1198"/>
      <c r="H34" s="1198"/>
      <c r="I34" s="1198"/>
      <c r="J34" s="1198"/>
      <c r="K34" s="1198"/>
      <c r="L34" s="1198"/>
      <c r="M34" s="1198"/>
      <c r="N34" s="1198"/>
      <c r="O34" s="1198"/>
      <c r="P34" s="1198"/>
      <c r="Q34" s="1198"/>
      <c r="R34" s="1198"/>
      <c r="S34" s="1209"/>
      <c r="T34" s="1159"/>
      <c r="V34" s="1210"/>
      <c r="W34" s="1210"/>
      <c r="X34" s="1210"/>
      <c r="Y34" s="1210"/>
      <c r="Z34" s="1210"/>
      <c r="AA34" s="1219"/>
      <c r="AB34" s="1219"/>
      <c r="AC34" s="1159"/>
      <c r="AE34" s="1210"/>
      <c r="AF34" s="1210"/>
      <c r="AG34" s="1210"/>
      <c r="AH34" s="1210"/>
      <c r="AI34" s="1210"/>
      <c r="AJ34" s="1218"/>
      <c r="AK34" s="1218"/>
      <c r="AL34" s="1222"/>
    </row>
    <row r="35" spans="1:38" ht="13.5" customHeight="1">
      <c r="A35" s="1196"/>
      <c r="B35" s="1199"/>
      <c r="C35" s="1161"/>
      <c r="D35" s="1161"/>
      <c r="E35" s="1165"/>
      <c r="F35" s="1165"/>
      <c r="G35" s="1198"/>
      <c r="H35" s="1198"/>
      <c r="I35" s="1198"/>
      <c r="J35" s="1198"/>
      <c r="K35" s="1198"/>
      <c r="L35" s="1198"/>
      <c r="M35" s="1198"/>
      <c r="N35" s="1198"/>
      <c r="O35" s="1198"/>
      <c r="P35" s="1198"/>
      <c r="Q35" s="1198"/>
      <c r="R35" s="1198"/>
      <c r="S35" s="1209"/>
      <c r="V35" s="1210"/>
      <c r="W35" s="1210"/>
      <c r="X35" s="3076" t="s">
        <v>583</v>
      </c>
      <c r="Y35" s="3077"/>
      <c r="Z35" s="3077"/>
      <c r="AA35" s="1219"/>
      <c r="AB35" s="1219"/>
      <c r="AE35" s="1210"/>
      <c r="AF35" s="1210"/>
      <c r="AG35" s="3076" t="s">
        <v>584</v>
      </c>
      <c r="AH35" s="3077"/>
      <c r="AI35" s="3077"/>
      <c r="AJ35" s="1218"/>
      <c r="AK35" s="1218"/>
      <c r="AL35" s="1222"/>
    </row>
    <row r="36" spans="1:38" ht="12" customHeight="1">
      <c r="A36" s="1196"/>
      <c r="B36" s="1163">
        <v>6.4</v>
      </c>
      <c r="C36" s="1159" t="s">
        <v>585</v>
      </c>
      <c r="D36" s="1159"/>
      <c r="E36" s="1165"/>
      <c r="F36" s="1165"/>
      <c r="G36" s="1180"/>
      <c r="H36" s="1180"/>
      <c r="I36" s="1180"/>
      <c r="J36" s="1180"/>
      <c r="K36" s="1180"/>
      <c r="L36" s="1180"/>
      <c r="M36" s="1180"/>
      <c r="N36" s="1180"/>
      <c r="O36" s="1180"/>
      <c r="P36" s="1180"/>
      <c r="Q36" s="1180"/>
      <c r="R36" s="1180"/>
      <c r="T36" s="1159"/>
      <c r="U36" s="1183"/>
      <c r="V36" s="3073">
        <v>0</v>
      </c>
      <c r="W36" s="3073"/>
      <c r="X36" s="3073"/>
      <c r="Y36" s="3073"/>
      <c r="Z36" s="3073"/>
      <c r="AA36" s="1219"/>
      <c r="AB36" s="3075"/>
      <c r="AC36" s="1159"/>
      <c r="AD36" s="1183"/>
      <c r="AE36" s="3073">
        <v>0</v>
      </c>
      <c r="AF36" s="3073"/>
      <c r="AG36" s="3073"/>
      <c r="AH36" s="3073"/>
      <c r="AI36" s="3073"/>
      <c r="AJ36" s="1218"/>
      <c r="AK36" s="1218"/>
      <c r="AL36" s="1222"/>
    </row>
    <row r="37" spans="1:38" ht="12" customHeight="1">
      <c r="A37" s="1196"/>
      <c r="B37" s="1163"/>
      <c r="C37" s="1161" t="s">
        <v>586</v>
      </c>
      <c r="D37" s="1161"/>
      <c r="E37" s="1165"/>
      <c r="F37" s="1165"/>
      <c r="G37" s="1198"/>
      <c r="H37" s="1198"/>
      <c r="I37" s="1198"/>
      <c r="J37" s="1198"/>
      <c r="K37" s="1198"/>
      <c r="L37" s="1198"/>
      <c r="M37" s="1198"/>
      <c r="N37" s="1198"/>
      <c r="O37" s="1198"/>
      <c r="P37" s="1198"/>
      <c r="Q37" s="1198"/>
      <c r="R37" s="1198"/>
      <c r="S37" s="1209"/>
      <c r="T37" s="1159"/>
      <c r="V37" s="3073"/>
      <c r="W37" s="3073"/>
      <c r="X37" s="3073"/>
      <c r="Y37" s="3073"/>
      <c r="Z37" s="3073"/>
      <c r="AA37" s="1219"/>
      <c r="AB37" s="3075"/>
      <c r="AC37" s="1159"/>
      <c r="AE37" s="3073"/>
      <c r="AF37" s="3073"/>
      <c r="AG37" s="3073"/>
      <c r="AH37" s="3073"/>
      <c r="AI37" s="3073"/>
      <c r="AJ37" s="1218"/>
      <c r="AK37" s="1218"/>
      <c r="AL37" s="1222"/>
    </row>
    <row r="38" spans="1:38" ht="13.5" customHeight="1">
      <c r="A38" s="1196"/>
      <c r="B38" s="1163"/>
      <c r="C38" s="1161"/>
      <c r="D38" s="1161"/>
      <c r="E38" s="1165"/>
      <c r="F38" s="1165"/>
      <c r="G38" s="1198"/>
      <c r="H38" s="1198"/>
      <c r="I38" s="1198"/>
      <c r="J38" s="1198"/>
      <c r="K38" s="1198"/>
      <c r="L38" s="1198"/>
      <c r="M38" s="1198"/>
      <c r="N38" s="1198"/>
      <c r="O38" s="1198"/>
      <c r="P38" s="1198"/>
      <c r="Q38" s="1198"/>
      <c r="R38" s="1198"/>
      <c r="S38" s="1209"/>
      <c r="V38" s="1210"/>
      <c r="W38" s="1210"/>
      <c r="X38" s="1210"/>
      <c r="Y38" s="1210"/>
      <c r="Z38" s="1210"/>
      <c r="AA38" s="1219"/>
      <c r="AB38" s="1219"/>
      <c r="AE38" s="1210"/>
      <c r="AF38" s="1210"/>
      <c r="AG38" s="1210"/>
      <c r="AH38" s="1210"/>
      <c r="AI38" s="1210"/>
      <c r="AJ38" s="1218"/>
      <c r="AK38" s="1218"/>
      <c r="AL38" s="1222"/>
    </row>
    <row r="39" spans="1:38" ht="9.75" customHeight="1">
      <c r="A39" s="1196"/>
      <c r="B39" s="1163">
        <v>6.5</v>
      </c>
      <c r="C39" s="1159" t="s">
        <v>587</v>
      </c>
      <c r="D39" s="1159"/>
      <c r="E39" s="1165"/>
      <c r="F39" s="1165"/>
      <c r="G39" s="1180"/>
      <c r="H39" s="1180"/>
      <c r="I39" s="1180"/>
      <c r="J39" s="1180"/>
      <c r="K39" s="1180"/>
      <c r="L39" s="1180"/>
      <c r="M39" s="1180"/>
      <c r="N39" s="1180"/>
      <c r="O39" s="1180"/>
      <c r="P39" s="1180"/>
      <c r="Q39" s="1180"/>
      <c r="R39" s="1180"/>
      <c r="T39" s="1211"/>
      <c r="U39" s="1211"/>
      <c r="V39" s="3074"/>
      <c r="W39" s="3074"/>
      <c r="X39" s="3074"/>
      <c r="Y39" s="3074"/>
      <c r="Z39" s="3074"/>
      <c r="AA39" s="1219"/>
      <c r="AB39" s="3075"/>
      <c r="AC39" s="1183"/>
      <c r="AD39" s="1183"/>
      <c r="AE39" s="3074"/>
      <c r="AF39" s="3074"/>
      <c r="AG39" s="3074"/>
      <c r="AH39" s="3074"/>
      <c r="AI39" s="3074"/>
      <c r="AJ39" s="1218"/>
      <c r="AK39" s="1218"/>
      <c r="AL39" s="1222"/>
    </row>
    <row r="40" spans="1:38" ht="9.75" customHeight="1">
      <c r="A40" s="1196"/>
      <c r="B40" s="1199"/>
      <c r="C40" s="1161" t="s">
        <v>588</v>
      </c>
      <c r="D40" s="1161"/>
      <c r="E40" s="1165"/>
      <c r="F40" s="1165"/>
      <c r="G40" s="1198"/>
      <c r="H40" s="1198"/>
      <c r="I40" s="1198"/>
      <c r="J40" s="1198"/>
      <c r="K40" s="1198"/>
      <c r="L40" s="1198"/>
      <c r="M40" s="1198"/>
      <c r="N40" s="1198"/>
      <c r="O40" s="1198"/>
      <c r="P40" s="1198"/>
      <c r="Q40" s="1198"/>
      <c r="R40" s="1198"/>
      <c r="S40" s="1209"/>
      <c r="V40" s="3074"/>
      <c r="W40" s="3074"/>
      <c r="X40" s="3074"/>
      <c r="Y40" s="3074"/>
      <c r="Z40" s="3074"/>
      <c r="AA40" s="1219"/>
      <c r="AB40" s="3075"/>
      <c r="AE40" s="3074"/>
      <c r="AF40" s="3074"/>
      <c r="AG40" s="3074"/>
      <c r="AH40" s="3074"/>
      <c r="AI40" s="3074"/>
      <c r="AJ40" s="1218"/>
      <c r="AK40" s="1218"/>
      <c r="AL40" s="1222"/>
    </row>
    <row r="41" spans="1:38" ht="9.75" customHeight="1">
      <c r="A41" s="1196"/>
      <c r="B41" s="1199"/>
      <c r="C41" s="1161"/>
      <c r="D41" s="1161"/>
      <c r="E41" s="1165"/>
      <c r="F41" s="1165"/>
      <c r="G41" s="1198"/>
      <c r="H41" s="1198"/>
      <c r="I41" s="1198"/>
      <c r="J41" s="1198"/>
      <c r="K41" s="1198"/>
      <c r="L41" s="1198"/>
      <c r="M41" s="1198"/>
      <c r="N41" s="1198"/>
      <c r="O41" s="1198"/>
      <c r="P41" s="1198"/>
      <c r="Q41" s="1198"/>
      <c r="R41" s="1198"/>
      <c r="S41" s="1209"/>
      <c r="V41" s="1210"/>
      <c r="W41" s="1210"/>
      <c r="X41" s="3076" t="s">
        <v>589</v>
      </c>
      <c r="Y41" s="3077"/>
      <c r="Z41" s="3077"/>
      <c r="AA41" s="1219"/>
      <c r="AB41" s="1219"/>
      <c r="AE41" s="1210"/>
      <c r="AF41" s="1210"/>
      <c r="AG41" s="3076" t="s">
        <v>590</v>
      </c>
      <c r="AH41" s="3077"/>
      <c r="AI41" s="3077"/>
      <c r="AJ41" s="1218"/>
      <c r="AK41" s="1218"/>
      <c r="AL41" s="1222"/>
    </row>
    <row r="42" spans="1:38" ht="12" customHeight="1">
      <c r="A42" s="1196"/>
      <c r="B42" s="1199"/>
      <c r="C42" s="1159" t="s">
        <v>569</v>
      </c>
      <c r="D42" s="1159"/>
      <c r="E42" s="1165"/>
      <c r="F42" s="1165"/>
      <c r="G42" s="1198"/>
      <c r="H42" s="1198"/>
      <c r="I42" s="1198"/>
      <c r="J42" s="1198"/>
      <c r="K42" s="1198"/>
      <c r="L42" s="1198"/>
      <c r="M42" s="1198"/>
      <c r="N42" s="1198"/>
      <c r="O42" s="1198"/>
      <c r="P42" s="1198"/>
      <c r="Q42" s="1198"/>
      <c r="R42" s="1198"/>
      <c r="T42" s="1159"/>
      <c r="U42" s="1183"/>
      <c r="V42" s="3073">
        <v>0</v>
      </c>
      <c r="W42" s="3073"/>
      <c r="X42" s="3073"/>
      <c r="Y42" s="3073"/>
      <c r="Z42" s="3073"/>
      <c r="AA42" s="1219"/>
      <c r="AB42" s="3075"/>
      <c r="AC42" s="1159"/>
      <c r="AD42" s="1183"/>
      <c r="AE42" s="3073">
        <v>0</v>
      </c>
      <c r="AF42" s="3073"/>
      <c r="AG42" s="3073"/>
      <c r="AH42" s="3073"/>
      <c r="AI42" s="3073"/>
      <c r="AJ42" s="1218"/>
      <c r="AK42" s="1218"/>
      <c r="AL42" s="1222"/>
    </row>
    <row r="43" spans="1:38" ht="12" customHeight="1">
      <c r="A43" s="1196"/>
      <c r="B43" s="1199"/>
      <c r="C43" s="1161" t="s">
        <v>570</v>
      </c>
      <c r="D43" s="1159"/>
      <c r="E43" s="1165"/>
      <c r="F43" s="1165"/>
      <c r="G43" s="1198"/>
      <c r="H43" s="1198"/>
      <c r="I43" s="1198"/>
      <c r="J43" s="1198"/>
      <c r="K43" s="1198"/>
      <c r="L43" s="1198"/>
      <c r="M43" s="1198"/>
      <c r="N43" s="1198"/>
      <c r="O43" s="1198"/>
      <c r="P43" s="1198"/>
      <c r="Q43" s="1198"/>
      <c r="R43" s="1198"/>
      <c r="S43" s="1209"/>
      <c r="T43" s="1159"/>
      <c r="V43" s="3073"/>
      <c r="W43" s="3073"/>
      <c r="X43" s="3073"/>
      <c r="Y43" s="3073"/>
      <c r="Z43" s="3073"/>
      <c r="AA43" s="1219"/>
      <c r="AB43" s="3075"/>
      <c r="AC43" s="1159"/>
      <c r="AE43" s="3073"/>
      <c r="AF43" s="3073"/>
      <c r="AG43" s="3073"/>
      <c r="AH43" s="3073"/>
      <c r="AI43" s="3073"/>
      <c r="AJ43" s="1218"/>
      <c r="AK43" s="1218"/>
      <c r="AL43" s="1222"/>
    </row>
    <row r="44" spans="1:38" ht="12" customHeight="1">
      <c r="A44" s="1196"/>
      <c r="B44" s="1199"/>
      <c r="C44" s="1161"/>
      <c r="D44" s="1159"/>
      <c r="E44" s="1165"/>
      <c r="F44" s="1165"/>
      <c r="G44" s="1198"/>
      <c r="H44" s="1198"/>
      <c r="I44" s="1198"/>
      <c r="J44" s="1198"/>
      <c r="K44" s="1198"/>
      <c r="L44" s="1198"/>
      <c r="M44" s="1198"/>
      <c r="N44" s="1198"/>
      <c r="O44" s="1198"/>
      <c r="P44" s="1198"/>
      <c r="Q44" s="1198"/>
      <c r="R44" s="1198"/>
      <c r="S44" s="1209"/>
      <c r="T44" s="1159"/>
      <c r="V44" s="1210"/>
      <c r="W44" s="1210"/>
      <c r="X44" s="1210"/>
      <c r="Y44" s="1210"/>
      <c r="Z44" s="1210"/>
      <c r="AA44" s="1219"/>
      <c r="AB44" s="1219"/>
      <c r="AC44" s="1159"/>
      <c r="AE44" s="1210"/>
      <c r="AF44" s="1210"/>
      <c r="AG44" s="1210"/>
      <c r="AH44" s="1210"/>
      <c r="AI44" s="1210"/>
      <c r="AJ44" s="1218"/>
      <c r="AK44" s="1218"/>
      <c r="AL44" s="1222"/>
    </row>
    <row r="45" spans="1:38" ht="9.75" customHeight="1">
      <c r="A45" s="1196"/>
      <c r="B45" s="1199"/>
      <c r="C45" s="1161"/>
      <c r="D45" s="1161"/>
      <c r="E45" s="1165"/>
      <c r="F45" s="1165"/>
      <c r="G45" s="1198"/>
      <c r="H45" s="1198"/>
      <c r="I45" s="1198"/>
      <c r="J45" s="1198"/>
      <c r="K45" s="1198"/>
      <c r="L45" s="1198"/>
      <c r="M45" s="1198"/>
      <c r="N45" s="1198"/>
      <c r="O45" s="1198"/>
      <c r="P45" s="1198"/>
      <c r="Q45" s="1198"/>
      <c r="R45" s="1198"/>
      <c r="S45" s="1209"/>
      <c r="V45" s="1210"/>
      <c r="W45" s="1210"/>
      <c r="X45" s="3076" t="s">
        <v>591</v>
      </c>
      <c r="Y45" s="3077"/>
      <c r="Z45" s="3077"/>
      <c r="AA45" s="1219"/>
      <c r="AB45" s="1219"/>
      <c r="AE45" s="1210"/>
      <c r="AF45" s="1210"/>
      <c r="AG45" s="3076" t="s">
        <v>592</v>
      </c>
      <c r="AH45" s="3077"/>
      <c r="AI45" s="3077"/>
      <c r="AJ45" s="1218"/>
      <c r="AK45" s="1218"/>
      <c r="AL45" s="1222"/>
    </row>
    <row r="46" spans="1:38" ht="12" customHeight="1">
      <c r="A46" s="1196"/>
      <c r="B46" s="1199"/>
      <c r="C46" s="1159" t="s">
        <v>593</v>
      </c>
      <c r="D46" s="1159"/>
      <c r="E46" s="1165"/>
      <c r="F46" s="1165"/>
      <c r="G46" s="1198"/>
      <c r="H46" s="1198"/>
      <c r="I46" s="1198"/>
      <c r="J46" s="1198"/>
      <c r="K46" s="1198"/>
      <c r="L46" s="1198"/>
      <c r="M46" s="1198"/>
      <c r="N46" s="1198"/>
      <c r="O46" s="1198"/>
      <c r="P46" s="1198"/>
      <c r="Q46" s="1198"/>
      <c r="R46" s="1198"/>
      <c r="T46" s="1159"/>
      <c r="U46" s="1183"/>
      <c r="V46" s="3073">
        <v>0</v>
      </c>
      <c r="W46" s="3073"/>
      <c r="X46" s="3073"/>
      <c r="Y46" s="3073"/>
      <c r="Z46" s="3073"/>
      <c r="AA46" s="1219"/>
      <c r="AB46" s="3075"/>
      <c r="AC46" s="1159"/>
      <c r="AD46" s="1183"/>
      <c r="AE46" s="3073">
        <v>0</v>
      </c>
      <c r="AF46" s="3073"/>
      <c r="AG46" s="3073"/>
      <c r="AH46" s="3073"/>
      <c r="AI46" s="3073"/>
      <c r="AJ46" s="1218"/>
      <c r="AK46" s="1218"/>
      <c r="AL46" s="1222"/>
    </row>
    <row r="47" spans="1:38" ht="12" customHeight="1">
      <c r="A47" s="1196"/>
      <c r="B47" s="1199"/>
      <c r="C47" s="1161" t="s">
        <v>594</v>
      </c>
      <c r="D47" s="1159"/>
      <c r="E47" s="1165"/>
      <c r="F47" s="1165"/>
      <c r="G47" s="1198"/>
      <c r="H47" s="1198"/>
      <c r="I47" s="1198"/>
      <c r="J47" s="1198"/>
      <c r="K47" s="1198"/>
      <c r="L47" s="1198"/>
      <c r="M47" s="1198"/>
      <c r="N47" s="1198"/>
      <c r="O47" s="1198"/>
      <c r="P47" s="1198"/>
      <c r="Q47" s="1198"/>
      <c r="R47" s="1198"/>
      <c r="S47" s="1209"/>
      <c r="T47" s="1159"/>
      <c r="V47" s="3073"/>
      <c r="W47" s="3073"/>
      <c r="X47" s="3073"/>
      <c r="Y47" s="3073"/>
      <c r="Z47" s="3073"/>
      <c r="AA47" s="1219"/>
      <c r="AB47" s="3075"/>
      <c r="AC47" s="1159"/>
      <c r="AE47" s="3073"/>
      <c r="AF47" s="3073"/>
      <c r="AG47" s="3073"/>
      <c r="AH47" s="3073"/>
      <c r="AI47" s="3073"/>
      <c r="AJ47" s="1218"/>
      <c r="AK47" s="1218"/>
      <c r="AL47" s="1222"/>
    </row>
    <row r="48" spans="1:38" ht="12" customHeight="1">
      <c r="A48" s="1196"/>
      <c r="B48" s="1199"/>
      <c r="C48" s="1161"/>
      <c r="D48" s="1159"/>
      <c r="E48" s="1165"/>
      <c r="F48" s="1165"/>
      <c r="G48" s="1198"/>
      <c r="H48" s="1198"/>
      <c r="I48" s="1198"/>
      <c r="J48" s="1198"/>
      <c r="K48" s="1198"/>
      <c r="L48" s="1198"/>
      <c r="M48" s="1198"/>
      <c r="N48" s="1198"/>
      <c r="O48" s="1198"/>
      <c r="P48" s="1198"/>
      <c r="Q48" s="1198"/>
      <c r="R48" s="1198"/>
      <c r="S48" s="1209"/>
      <c r="T48" s="1159"/>
      <c r="V48" s="1210"/>
      <c r="W48" s="1210"/>
      <c r="X48" s="1210"/>
      <c r="Y48" s="1210"/>
      <c r="Z48" s="1210"/>
      <c r="AA48" s="1219"/>
      <c r="AB48" s="1219"/>
      <c r="AC48" s="1159"/>
      <c r="AE48" s="1210"/>
      <c r="AF48" s="1210"/>
      <c r="AG48" s="1210"/>
      <c r="AH48" s="1210"/>
      <c r="AI48" s="1210"/>
      <c r="AJ48" s="1218"/>
      <c r="AK48" s="1218"/>
      <c r="AL48" s="1222"/>
    </row>
    <row r="49" spans="1:38" ht="9.75" customHeight="1">
      <c r="A49" s="1196"/>
      <c r="B49" s="1199"/>
      <c r="C49" s="1161"/>
      <c r="D49" s="1161"/>
      <c r="E49" s="1165"/>
      <c r="F49" s="1165"/>
      <c r="G49" s="1198"/>
      <c r="H49" s="1198"/>
      <c r="I49" s="1198"/>
      <c r="J49" s="1198"/>
      <c r="K49" s="1198"/>
      <c r="L49" s="1198"/>
      <c r="M49" s="1198"/>
      <c r="N49" s="1198"/>
      <c r="O49" s="1198"/>
      <c r="P49" s="1198"/>
      <c r="Q49" s="1198"/>
      <c r="R49" s="1198"/>
      <c r="S49" s="1209"/>
      <c r="V49" s="1210"/>
      <c r="W49" s="1210"/>
      <c r="X49" s="3076" t="s">
        <v>595</v>
      </c>
      <c r="Y49" s="3077"/>
      <c r="Z49" s="3077"/>
      <c r="AA49" s="1219"/>
      <c r="AB49" s="1219"/>
      <c r="AE49" s="1210"/>
      <c r="AF49" s="1210"/>
      <c r="AG49" s="3076" t="s">
        <v>596</v>
      </c>
      <c r="AH49" s="3077"/>
      <c r="AI49" s="3077"/>
      <c r="AJ49" s="1218"/>
      <c r="AK49" s="1218"/>
      <c r="AL49" s="1222"/>
    </row>
    <row r="50" spans="1:38" ht="12" customHeight="1">
      <c r="A50" s="1196"/>
      <c r="B50" s="1199"/>
      <c r="C50" s="1908" t="s">
        <v>597</v>
      </c>
      <c r="D50" s="1159"/>
      <c r="E50" s="1165"/>
      <c r="F50" s="1165"/>
      <c r="G50" s="1198"/>
      <c r="H50" s="1198"/>
      <c r="I50" s="1198"/>
      <c r="J50" s="1198"/>
      <c r="K50" s="1198"/>
      <c r="L50" s="1198"/>
      <c r="M50" s="1198"/>
      <c r="N50" s="1198"/>
      <c r="O50" s="1198"/>
      <c r="P50" s="1198"/>
      <c r="Q50" s="1198"/>
      <c r="R50" s="1198"/>
      <c r="T50" s="1159"/>
      <c r="U50" s="1183"/>
      <c r="V50" s="3073">
        <v>0</v>
      </c>
      <c r="W50" s="3073"/>
      <c r="X50" s="3073"/>
      <c r="Y50" s="3073"/>
      <c r="Z50" s="3073"/>
      <c r="AA50" s="1219"/>
      <c r="AB50" s="3075"/>
      <c r="AC50" s="1159"/>
      <c r="AD50" s="1183"/>
      <c r="AE50" s="3073">
        <v>0</v>
      </c>
      <c r="AF50" s="3073"/>
      <c r="AG50" s="3073"/>
      <c r="AH50" s="3073"/>
      <c r="AI50" s="3073"/>
      <c r="AJ50" s="1218"/>
      <c r="AK50" s="1218"/>
      <c r="AL50" s="1222"/>
    </row>
    <row r="51" spans="1:38" ht="12" customHeight="1">
      <c r="A51" s="1196"/>
      <c r="B51" s="1199"/>
      <c r="C51" s="1161" t="s">
        <v>598</v>
      </c>
      <c r="D51" s="1159"/>
      <c r="E51" s="1165"/>
      <c r="F51" s="1165"/>
      <c r="G51" s="1198"/>
      <c r="H51" s="1198"/>
      <c r="I51" s="1198"/>
      <c r="J51" s="1198"/>
      <c r="K51" s="1198"/>
      <c r="L51" s="1198"/>
      <c r="M51" s="1198"/>
      <c r="N51" s="1198"/>
      <c r="O51" s="1198"/>
      <c r="P51" s="1198"/>
      <c r="Q51" s="1198"/>
      <c r="R51" s="1198"/>
      <c r="S51" s="1209"/>
      <c r="T51" s="1159"/>
      <c r="V51" s="3073"/>
      <c r="W51" s="3073"/>
      <c r="X51" s="3073"/>
      <c r="Y51" s="3073"/>
      <c r="Z51" s="3073"/>
      <c r="AA51" s="1219"/>
      <c r="AB51" s="3075"/>
      <c r="AC51" s="1159"/>
      <c r="AE51" s="3073"/>
      <c r="AF51" s="3073"/>
      <c r="AG51" s="3073"/>
      <c r="AH51" s="3073"/>
      <c r="AI51" s="3073"/>
      <c r="AJ51" s="1218"/>
      <c r="AK51" s="1218"/>
      <c r="AL51" s="1222"/>
    </row>
    <row r="52" spans="1:38" ht="12" customHeight="1">
      <c r="A52" s="1196"/>
      <c r="B52" s="1163"/>
      <c r="C52" s="1161"/>
      <c r="D52" s="1161"/>
      <c r="E52" s="1159"/>
      <c r="F52" s="1165"/>
      <c r="G52" s="1165"/>
      <c r="H52" s="1198"/>
      <c r="I52" s="1198"/>
      <c r="J52" s="1198"/>
      <c r="K52" s="1198"/>
      <c r="L52" s="1198"/>
      <c r="M52" s="1198"/>
      <c r="N52" s="1198"/>
      <c r="O52" s="1198"/>
      <c r="P52" s="1198"/>
      <c r="Q52" s="1198"/>
      <c r="R52" s="1198"/>
      <c r="S52" s="1209"/>
      <c r="T52" s="1159"/>
      <c r="V52" s="1210"/>
      <c r="W52" s="1210"/>
      <c r="X52" s="1210"/>
      <c r="Y52" s="1210"/>
      <c r="Z52" s="1210"/>
      <c r="AA52" s="1219"/>
      <c r="AB52" s="1219"/>
      <c r="AC52" s="1159"/>
      <c r="AE52" s="1210"/>
      <c r="AF52" s="1210"/>
      <c r="AG52" s="1210"/>
      <c r="AH52" s="1210"/>
      <c r="AI52" s="1210"/>
      <c r="AJ52" s="1218"/>
      <c r="AK52" s="1218"/>
      <c r="AL52" s="1222"/>
    </row>
    <row r="53" spans="1:38" ht="13.5" customHeight="1">
      <c r="A53" s="1196"/>
      <c r="B53" s="1163"/>
      <c r="C53" s="1161"/>
      <c r="D53" s="1161"/>
      <c r="E53" s="1165"/>
      <c r="F53" s="1165"/>
      <c r="G53" s="1198"/>
      <c r="H53" s="1198"/>
      <c r="I53" s="1198"/>
      <c r="J53" s="1198"/>
      <c r="K53" s="1198"/>
      <c r="L53" s="1198"/>
      <c r="M53" s="1198"/>
      <c r="N53" s="1198"/>
      <c r="O53" s="1198"/>
      <c r="P53" s="1198"/>
      <c r="Q53" s="1198"/>
      <c r="R53" s="1198"/>
      <c r="S53" s="1209"/>
      <c r="V53" s="1210"/>
      <c r="W53" s="1210"/>
      <c r="X53" s="3076" t="s">
        <v>599</v>
      </c>
      <c r="Y53" s="3077"/>
      <c r="Z53" s="3077"/>
      <c r="AA53" s="1219"/>
      <c r="AB53" s="1219"/>
      <c r="AE53" s="1210"/>
      <c r="AF53" s="1210"/>
      <c r="AG53" s="3076" t="s">
        <v>600</v>
      </c>
      <c r="AH53" s="3077"/>
      <c r="AI53" s="3077"/>
      <c r="AJ53" s="1218"/>
      <c r="AK53" s="1218"/>
      <c r="AL53" s="1222"/>
    </row>
    <row r="54" spans="1:38" ht="12" customHeight="1">
      <c r="A54" s="1196"/>
      <c r="B54" s="1163">
        <v>6.6</v>
      </c>
      <c r="C54" s="1159" t="s">
        <v>601</v>
      </c>
      <c r="D54" s="1159"/>
      <c r="E54" s="1165"/>
      <c r="F54" s="1165"/>
      <c r="G54" s="1180"/>
      <c r="H54" s="1180"/>
      <c r="I54" s="1180"/>
      <c r="J54" s="1180"/>
      <c r="K54" s="1180"/>
      <c r="L54" s="1180"/>
      <c r="M54" s="1180"/>
      <c r="N54" s="1180"/>
      <c r="O54" s="1180"/>
      <c r="P54" s="1180"/>
      <c r="Q54" s="1180"/>
      <c r="R54" s="1180"/>
      <c r="T54" s="1183"/>
      <c r="U54" s="1183"/>
      <c r="V54" s="3073"/>
      <c r="W54" s="3073"/>
      <c r="X54" s="3073"/>
      <c r="Y54" s="3073"/>
      <c r="Z54" s="3073"/>
      <c r="AA54" s="1219"/>
      <c r="AB54" s="3075"/>
      <c r="AC54" s="1183"/>
      <c r="AD54" s="1183"/>
      <c r="AE54" s="3073"/>
      <c r="AF54" s="3073"/>
      <c r="AG54" s="3073"/>
      <c r="AH54" s="3073"/>
      <c r="AI54" s="3073"/>
      <c r="AJ54" s="1218"/>
      <c r="AK54" s="1218"/>
      <c r="AL54" s="1222"/>
    </row>
    <row r="55" spans="1:38" ht="12" customHeight="1">
      <c r="A55" s="1196"/>
      <c r="B55" s="1199"/>
      <c r="C55" s="1161" t="s">
        <v>602</v>
      </c>
      <c r="D55" s="1161"/>
      <c r="E55" s="1165"/>
      <c r="F55" s="1165"/>
      <c r="G55" s="1198"/>
      <c r="H55" s="1198"/>
      <c r="I55" s="1198"/>
      <c r="J55" s="1198"/>
      <c r="K55" s="1198"/>
      <c r="L55" s="1198"/>
      <c r="M55" s="1198"/>
      <c r="N55" s="1198"/>
      <c r="O55" s="1198"/>
      <c r="P55" s="1198"/>
      <c r="Q55" s="1198"/>
      <c r="R55" s="1198"/>
      <c r="S55" s="1209"/>
      <c r="V55" s="3073"/>
      <c r="W55" s="3073"/>
      <c r="X55" s="3073"/>
      <c r="Y55" s="3073"/>
      <c r="Z55" s="3073"/>
      <c r="AA55" s="1219"/>
      <c r="AB55" s="3075"/>
      <c r="AE55" s="3073"/>
      <c r="AF55" s="3073"/>
      <c r="AG55" s="3073"/>
      <c r="AH55" s="3073"/>
      <c r="AI55" s="3073"/>
      <c r="AJ55" s="1218"/>
      <c r="AK55" s="1218"/>
      <c r="AL55" s="1222"/>
    </row>
    <row r="56" spans="1:38" ht="12" customHeight="1">
      <c r="A56" s="1196"/>
      <c r="B56" s="1199"/>
      <c r="C56" s="1161"/>
      <c r="D56" s="1161"/>
      <c r="E56" s="1165"/>
      <c r="F56" s="1165"/>
      <c r="G56" s="1198"/>
      <c r="H56" s="1198"/>
      <c r="I56" s="1198"/>
      <c r="J56" s="1198"/>
      <c r="K56" s="1198"/>
      <c r="L56" s="1198"/>
      <c r="M56" s="1198"/>
      <c r="N56" s="1198"/>
      <c r="O56" s="1198"/>
      <c r="P56" s="1198"/>
      <c r="Q56" s="1198"/>
      <c r="R56" s="1198"/>
      <c r="S56" s="1209"/>
      <c r="V56" s="1210"/>
      <c r="W56" s="1210"/>
      <c r="X56" s="1210"/>
      <c r="Y56" s="1210"/>
      <c r="Z56" s="1210"/>
      <c r="AA56" s="1219"/>
      <c r="AB56" s="1219"/>
      <c r="AE56" s="1210"/>
      <c r="AF56" s="1210"/>
      <c r="AG56" s="1210"/>
      <c r="AH56" s="1210"/>
      <c r="AI56" s="1210"/>
      <c r="AJ56" s="1218"/>
      <c r="AK56" s="1218"/>
      <c r="AL56" s="1222"/>
    </row>
    <row r="57" spans="1:38" ht="13.5" customHeight="1">
      <c r="A57" s="1196"/>
      <c r="B57" s="1199"/>
      <c r="C57" s="1165"/>
      <c r="D57" s="1165"/>
      <c r="E57" s="1165"/>
      <c r="F57" s="1165"/>
      <c r="G57" s="1165"/>
      <c r="H57" s="1165"/>
      <c r="I57" s="1165"/>
      <c r="J57" s="1165"/>
      <c r="K57" s="1165"/>
      <c r="L57" s="1165"/>
      <c r="M57" s="1165"/>
      <c r="N57" s="1165"/>
      <c r="O57" s="1165"/>
      <c r="P57" s="1165"/>
      <c r="Q57" s="1165"/>
      <c r="R57" s="1165"/>
      <c r="S57" s="1209"/>
      <c r="T57" s="1165"/>
      <c r="U57" s="1165"/>
      <c r="V57" s="1208"/>
      <c r="W57" s="1208"/>
      <c r="X57" s="3076" t="s">
        <v>603</v>
      </c>
      <c r="Y57" s="3077"/>
      <c r="Z57" s="3077"/>
      <c r="AA57" s="1165"/>
      <c r="AB57" s="1165"/>
      <c r="AC57" s="1165"/>
      <c r="AD57" s="1165"/>
      <c r="AE57" s="1211"/>
      <c r="AF57" s="1208"/>
      <c r="AG57" s="3076" t="s">
        <v>604</v>
      </c>
      <c r="AH57" s="3077"/>
      <c r="AI57" s="3077"/>
      <c r="AJ57" s="1180"/>
      <c r="AK57" s="1180"/>
      <c r="AL57" s="1222"/>
    </row>
    <row r="58" spans="1:38" ht="12" customHeight="1">
      <c r="A58" s="1196"/>
      <c r="B58" s="1163">
        <v>6.7</v>
      </c>
      <c r="C58" s="1159" t="s">
        <v>605</v>
      </c>
      <c r="D58" s="1159"/>
      <c r="E58" s="1165"/>
      <c r="F58" s="1165"/>
      <c r="G58" s="1165"/>
      <c r="H58" s="1165"/>
      <c r="I58" s="1165"/>
      <c r="J58" s="1165"/>
      <c r="K58" s="1165"/>
      <c r="L58" s="1165"/>
      <c r="M58" s="1165"/>
      <c r="N58" s="1165"/>
      <c r="O58" s="1165"/>
      <c r="P58" s="1165"/>
      <c r="Q58" s="1165"/>
      <c r="R58" s="1165"/>
      <c r="S58" s="1167"/>
      <c r="T58" s="1212"/>
      <c r="U58" s="1212"/>
      <c r="V58" s="3073">
        <v>0</v>
      </c>
      <c r="W58" s="3073"/>
      <c r="X58" s="3073"/>
      <c r="Y58" s="3073"/>
      <c r="Z58" s="3073"/>
      <c r="AA58" s="1219"/>
      <c r="AB58" s="3075"/>
      <c r="AC58" s="1212"/>
      <c r="AD58" s="1212"/>
      <c r="AE58" s="3073">
        <v>0</v>
      </c>
      <c r="AF58" s="3073"/>
      <c r="AG58" s="3073"/>
      <c r="AH58" s="3073"/>
      <c r="AI58" s="3073"/>
      <c r="AJ58" s="1218"/>
      <c r="AK58" s="1218"/>
      <c r="AL58" s="1222"/>
    </row>
    <row r="59" spans="1:38" ht="12" customHeight="1">
      <c r="A59" s="1196"/>
      <c r="B59" s="1163"/>
      <c r="C59" s="1161" t="s">
        <v>606</v>
      </c>
      <c r="D59" s="1161"/>
      <c r="E59" s="1165"/>
      <c r="F59" s="1165"/>
      <c r="G59" s="1165"/>
      <c r="H59" s="1165"/>
      <c r="I59" s="1165"/>
      <c r="J59" s="1165"/>
      <c r="K59" s="1165"/>
      <c r="L59" s="1165"/>
      <c r="M59" s="1165"/>
      <c r="N59" s="1165"/>
      <c r="O59" s="1165"/>
      <c r="P59" s="1165"/>
      <c r="Q59" s="1165"/>
      <c r="R59" s="1165"/>
      <c r="S59" s="1209"/>
      <c r="T59" s="1213"/>
      <c r="U59" s="1213"/>
      <c r="V59" s="3073"/>
      <c r="W59" s="3073"/>
      <c r="X59" s="3073"/>
      <c r="Y59" s="3073"/>
      <c r="Z59" s="3073"/>
      <c r="AA59" s="1219"/>
      <c r="AB59" s="3075"/>
      <c r="AC59" s="1213"/>
      <c r="AD59" s="1213"/>
      <c r="AE59" s="3073"/>
      <c r="AF59" s="3073"/>
      <c r="AG59" s="3073"/>
      <c r="AH59" s="3073"/>
      <c r="AI59" s="3073"/>
      <c r="AJ59" s="1218"/>
      <c r="AK59" s="1218"/>
      <c r="AL59" s="1222"/>
    </row>
    <row r="60" spans="1:38" ht="12" customHeight="1">
      <c r="A60" s="1196"/>
      <c r="B60" s="1163"/>
      <c r="C60" s="1161"/>
      <c r="D60" s="1161"/>
      <c r="E60" s="1165"/>
      <c r="F60" s="1165"/>
      <c r="G60" s="1165"/>
      <c r="H60" s="1165"/>
      <c r="I60" s="1165"/>
      <c r="J60" s="1165"/>
      <c r="K60" s="1165"/>
      <c r="L60" s="1165"/>
      <c r="M60" s="1165"/>
      <c r="N60" s="1165"/>
      <c r="O60" s="1165"/>
      <c r="P60" s="1165"/>
      <c r="Q60" s="1165"/>
      <c r="R60" s="1165"/>
      <c r="S60" s="1209"/>
      <c r="T60" s="1213"/>
      <c r="U60" s="1213"/>
      <c r="V60" s="1210"/>
      <c r="W60" s="1210"/>
      <c r="X60" s="1210"/>
      <c r="Y60" s="1210"/>
      <c r="Z60" s="1210"/>
      <c r="AA60" s="1219"/>
      <c r="AB60" s="1219"/>
      <c r="AC60" s="1213"/>
      <c r="AD60" s="1213"/>
      <c r="AE60" s="1210"/>
      <c r="AF60" s="1210"/>
      <c r="AG60" s="1210"/>
      <c r="AH60" s="1210"/>
      <c r="AI60" s="1210"/>
      <c r="AJ60" s="1218"/>
      <c r="AK60" s="1218"/>
      <c r="AL60" s="1222"/>
    </row>
    <row r="61" spans="1:38" ht="13.5" customHeight="1">
      <c r="A61" s="1196"/>
      <c r="B61" s="1163"/>
      <c r="C61" s="1165"/>
      <c r="D61" s="1165"/>
      <c r="E61" s="1165"/>
      <c r="F61" s="1165"/>
      <c r="G61" s="1165"/>
      <c r="H61" s="1165"/>
      <c r="I61" s="1165"/>
      <c r="J61" s="1165"/>
      <c r="K61" s="1165"/>
      <c r="L61" s="1165"/>
      <c r="M61" s="1165"/>
      <c r="N61" s="1165"/>
      <c r="O61" s="1165"/>
      <c r="P61" s="1165"/>
      <c r="Q61" s="1165"/>
      <c r="R61" s="1165"/>
      <c r="S61" s="1209"/>
      <c r="T61" s="1165"/>
      <c r="U61" s="1165"/>
      <c r="V61" s="1165"/>
      <c r="W61" s="1165"/>
      <c r="X61" s="3076" t="s">
        <v>607</v>
      </c>
      <c r="Y61" s="3077"/>
      <c r="Z61" s="3077"/>
      <c r="AA61" s="1165"/>
      <c r="AB61" s="1165"/>
      <c r="AC61" s="1165"/>
      <c r="AD61" s="1165"/>
      <c r="AE61" s="1209"/>
      <c r="AF61" s="1165"/>
      <c r="AG61" s="3076" t="s">
        <v>608</v>
      </c>
      <c r="AH61" s="3077"/>
      <c r="AI61" s="3077"/>
      <c r="AJ61" s="1180"/>
      <c r="AK61" s="1180"/>
      <c r="AL61" s="1222"/>
    </row>
    <row r="62" spans="1:38" ht="12" customHeight="1">
      <c r="A62" s="1196"/>
      <c r="B62" s="1163">
        <v>6.8</v>
      </c>
      <c r="C62" s="1159" t="s">
        <v>609</v>
      </c>
      <c r="D62" s="1159"/>
      <c r="E62" s="1165"/>
      <c r="F62" s="1165"/>
      <c r="G62" s="1180"/>
      <c r="H62" s="1180"/>
      <c r="I62" s="1180"/>
      <c r="J62" s="1180"/>
      <c r="K62" s="1180"/>
      <c r="L62" s="1180"/>
      <c r="M62" s="1180"/>
      <c r="N62" s="1180"/>
      <c r="O62" s="1180"/>
      <c r="P62" s="1180"/>
      <c r="Q62" s="1180"/>
      <c r="R62" s="1180"/>
      <c r="S62" s="1167"/>
      <c r="T62" s="1212"/>
      <c r="U62" s="1214"/>
      <c r="V62" s="3072">
        <f>V12+V18+V22+V28+V32+V36+V42+V46+V50+V54+V58</f>
        <v>0</v>
      </c>
      <c r="W62" s="3072"/>
      <c r="X62" s="3072"/>
      <c r="Y62" s="3072"/>
      <c r="Z62" s="3072"/>
      <c r="AA62" s="1219"/>
      <c r="AB62" s="3075"/>
      <c r="AC62" s="1212"/>
      <c r="AD62" s="1214"/>
      <c r="AE62" s="3072">
        <f>AE12+AE18+AE22+AE28+AE32+AE36+AE42+AE46+AE50+AE54+AE58</f>
        <v>0</v>
      </c>
      <c r="AF62" s="3072"/>
      <c r="AG62" s="3072"/>
      <c r="AH62" s="3072"/>
      <c r="AI62" s="3072"/>
      <c r="AJ62" s="1218"/>
      <c r="AK62" s="1218"/>
      <c r="AL62" s="1222"/>
    </row>
    <row r="63" spans="1:38" ht="12" customHeight="1">
      <c r="A63" s="1196"/>
      <c r="B63" s="1165"/>
      <c r="C63" s="1161" t="s">
        <v>610</v>
      </c>
      <c r="D63" s="1161"/>
      <c r="E63" s="1165"/>
      <c r="F63" s="1165"/>
      <c r="G63" s="1198"/>
      <c r="H63" s="1198"/>
      <c r="I63" s="1198"/>
      <c r="J63" s="1198"/>
      <c r="K63" s="1198"/>
      <c r="L63" s="1198"/>
      <c r="M63" s="1198"/>
      <c r="N63" s="1198"/>
      <c r="O63" s="1198"/>
      <c r="P63" s="1198"/>
      <c r="Q63" s="1198"/>
      <c r="R63" s="1198"/>
      <c r="S63" s="1209"/>
      <c r="T63" s="1212"/>
      <c r="U63" s="1214"/>
      <c r="V63" s="3072"/>
      <c r="W63" s="3072"/>
      <c r="X63" s="3072"/>
      <c r="Y63" s="3072"/>
      <c r="Z63" s="3072"/>
      <c r="AA63" s="1219"/>
      <c r="AB63" s="3075"/>
      <c r="AC63" s="1212"/>
      <c r="AD63" s="1214"/>
      <c r="AE63" s="3072"/>
      <c r="AF63" s="3072"/>
      <c r="AG63" s="3072"/>
      <c r="AH63" s="3072"/>
      <c r="AI63" s="3072"/>
      <c r="AJ63" s="1218"/>
      <c r="AK63" s="1218"/>
      <c r="AL63" s="1222"/>
    </row>
    <row r="64" spans="1:38" ht="12" customHeight="1">
      <c r="A64" s="1196"/>
      <c r="B64" s="1165"/>
      <c r="C64" s="1161"/>
      <c r="D64" s="1161"/>
      <c r="E64" s="1165"/>
      <c r="F64" s="1165"/>
      <c r="G64" s="1198"/>
      <c r="H64" s="1198"/>
      <c r="I64" s="1198"/>
      <c r="J64" s="1198"/>
      <c r="K64" s="1198"/>
      <c r="L64" s="1198"/>
      <c r="M64" s="1198"/>
      <c r="N64" s="1198"/>
      <c r="O64" s="1198"/>
      <c r="P64" s="1198"/>
      <c r="Q64" s="1198"/>
      <c r="R64" s="1198"/>
      <c r="S64" s="1209"/>
      <c r="T64" s="1215"/>
      <c r="U64" s="1215"/>
      <c r="V64" s="1216"/>
      <c r="W64" s="1216"/>
      <c r="X64" s="1216"/>
      <c r="Y64" s="1216"/>
      <c r="Z64" s="1216"/>
      <c r="AA64" s="1219"/>
      <c r="AB64" s="1219"/>
      <c r="AC64" s="1215"/>
      <c r="AD64" s="1215"/>
      <c r="AE64" s="1216"/>
      <c r="AF64" s="1216"/>
      <c r="AG64" s="1216"/>
      <c r="AH64" s="1216"/>
      <c r="AI64" s="1216"/>
      <c r="AJ64" s="1218"/>
      <c r="AK64" s="1218"/>
      <c r="AL64" s="1222"/>
    </row>
    <row r="65" spans="1:38" ht="12" customHeight="1">
      <c r="A65" s="1196"/>
      <c r="B65" s="1225" t="s">
        <v>536</v>
      </c>
      <c r="C65" s="1180" t="s">
        <v>611</v>
      </c>
      <c r="D65" s="1161"/>
      <c r="E65" s="1165"/>
      <c r="F65" s="1165"/>
      <c r="G65" s="1198"/>
      <c r="H65" s="1198"/>
      <c r="I65" s="1198"/>
      <c r="J65" s="1198"/>
      <c r="K65" s="1198"/>
      <c r="L65" s="1198"/>
      <c r="M65" s="1198"/>
      <c r="N65" s="1198"/>
      <c r="O65" s="1198"/>
      <c r="P65" s="1198"/>
      <c r="Q65" s="1198"/>
      <c r="R65" s="1198"/>
      <c r="S65" s="1209"/>
      <c r="T65" s="1215"/>
      <c r="U65" s="1215"/>
      <c r="V65" s="1216"/>
      <c r="W65" s="1216"/>
      <c r="X65" s="1216"/>
      <c r="Y65" s="1216"/>
      <c r="Z65" s="1216"/>
      <c r="AA65" s="1219"/>
      <c r="AB65" s="1219"/>
      <c r="AC65" s="1215"/>
      <c r="AD65" s="1215"/>
      <c r="AE65" s="1216"/>
      <c r="AF65" s="1216"/>
      <c r="AG65" s="1216"/>
      <c r="AH65" s="1216"/>
      <c r="AI65" s="1216"/>
      <c r="AJ65" s="1218"/>
      <c r="AK65" s="1218"/>
      <c r="AL65" s="1222"/>
    </row>
    <row r="66" spans="1:38" ht="10.5" customHeight="1">
      <c r="A66" s="1196"/>
      <c r="B66" s="1165"/>
      <c r="C66" s="1174" t="s">
        <v>612</v>
      </c>
      <c r="D66" s="1161"/>
      <c r="E66" s="1165"/>
      <c r="F66" s="1165"/>
      <c r="G66" s="1198"/>
      <c r="H66" s="1198"/>
      <c r="I66" s="1198"/>
      <c r="J66" s="1198"/>
      <c r="K66" s="1198"/>
      <c r="L66" s="1198"/>
      <c r="M66" s="1198"/>
      <c r="N66" s="1198"/>
      <c r="O66" s="1198"/>
      <c r="P66" s="1198"/>
      <c r="Q66" s="1198"/>
      <c r="R66" s="1198"/>
      <c r="S66" s="1209"/>
      <c r="T66" s="1215"/>
      <c r="U66" s="1215"/>
      <c r="V66" s="1216"/>
      <c r="W66" s="1216"/>
      <c r="X66" s="1216"/>
      <c r="Y66" s="1216"/>
      <c r="Z66" s="1216"/>
      <c r="AA66" s="1219"/>
      <c r="AB66" s="1219"/>
      <c r="AC66" s="1215"/>
      <c r="AD66" s="1215"/>
      <c r="AE66" s="1216"/>
      <c r="AF66" s="1216"/>
      <c r="AG66" s="1216"/>
      <c r="AH66" s="1216"/>
      <c r="AI66" s="1216"/>
      <c r="AJ66" s="1218"/>
      <c r="AK66" s="1218"/>
      <c r="AL66" s="1222"/>
    </row>
    <row r="67" spans="1:38" ht="12" customHeight="1">
      <c r="A67" s="1196"/>
      <c r="B67" s="1165"/>
      <c r="C67" s="1161"/>
      <c r="D67" s="1161"/>
      <c r="E67" s="1165"/>
      <c r="F67" s="1165"/>
      <c r="G67" s="1198"/>
      <c r="H67" s="1198"/>
      <c r="I67" s="1198"/>
      <c r="J67" s="1198"/>
      <c r="K67" s="1198"/>
      <c r="L67" s="1198"/>
      <c r="M67" s="1198"/>
      <c r="N67" s="1198"/>
      <c r="O67" s="1198"/>
      <c r="P67" s="1198"/>
      <c r="Q67" s="1198"/>
      <c r="R67" s="1198"/>
      <c r="S67" s="1209"/>
      <c r="T67" s="1215"/>
      <c r="U67" s="1215"/>
      <c r="V67" s="1216"/>
      <c r="W67" s="1216"/>
      <c r="X67" s="1216"/>
      <c r="Y67" s="1216"/>
      <c r="Z67" s="1216"/>
      <c r="AA67" s="1219"/>
      <c r="AB67" s="1219"/>
      <c r="AC67" s="1215"/>
      <c r="AD67" s="1215"/>
      <c r="AE67" s="1216"/>
      <c r="AF67" s="1216"/>
      <c r="AG67" s="1216"/>
      <c r="AH67" s="1216"/>
      <c r="AI67" s="1216"/>
      <c r="AJ67" s="1218"/>
      <c r="AK67" s="1218"/>
      <c r="AL67" s="1222"/>
    </row>
    <row r="68" spans="1:38" ht="11.25" customHeight="1">
      <c r="A68" s="1196"/>
      <c r="B68" s="1226" t="s">
        <v>613</v>
      </c>
      <c r="C68" s="1180" t="s">
        <v>614</v>
      </c>
      <c r="D68" s="1161"/>
      <c r="E68" s="1165"/>
      <c r="F68" s="1165"/>
      <c r="G68" s="1198"/>
      <c r="H68" s="1198"/>
      <c r="I68" s="1198"/>
      <c r="J68" s="1198"/>
      <c r="K68" s="1198"/>
      <c r="L68" s="1198"/>
      <c r="M68" s="1198"/>
      <c r="N68" s="1198"/>
      <c r="O68" s="1198"/>
      <c r="P68" s="1198"/>
      <c r="Q68" s="1198"/>
      <c r="R68" s="1198"/>
      <c r="S68" s="1209"/>
      <c r="T68" s="1215"/>
      <c r="U68" s="1215"/>
      <c r="V68" s="1216"/>
      <c r="W68" s="1216"/>
      <c r="X68" s="1216"/>
      <c r="Y68" s="1216"/>
      <c r="Z68" s="1216"/>
      <c r="AA68" s="1219"/>
      <c r="AB68" s="1219"/>
      <c r="AC68" s="1215"/>
      <c r="AD68" s="1215"/>
      <c r="AE68" s="1216"/>
      <c r="AF68" s="1216"/>
      <c r="AG68" s="1216"/>
      <c r="AH68" s="1216"/>
      <c r="AI68" s="1216"/>
      <c r="AJ68" s="1218"/>
      <c r="AK68" s="1218"/>
      <c r="AL68" s="1222"/>
    </row>
    <row r="69" spans="1:38" ht="12" customHeight="1">
      <c r="A69" s="1196"/>
      <c r="B69" s="1165"/>
      <c r="C69" s="1227" t="s">
        <v>615</v>
      </c>
      <c r="D69" s="1161"/>
      <c r="E69" s="1165"/>
      <c r="F69" s="1165"/>
      <c r="G69" s="1198"/>
      <c r="H69" s="1198"/>
      <c r="I69" s="1198"/>
      <c r="J69" s="1198"/>
      <c r="K69" s="1198"/>
      <c r="L69" s="1198"/>
      <c r="M69" s="1198"/>
      <c r="N69" s="1198"/>
      <c r="O69" s="1198"/>
      <c r="P69" s="1198"/>
      <c r="Q69" s="1198"/>
      <c r="R69" s="1198"/>
      <c r="S69" s="1209"/>
      <c r="T69" s="1215"/>
      <c r="U69" s="1215"/>
      <c r="V69" s="1216"/>
      <c r="W69" s="1216"/>
      <c r="X69" s="1216"/>
      <c r="Y69" s="1216"/>
      <c r="Z69" s="1216"/>
      <c r="AA69" s="1219"/>
      <c r="AB69" s="1219"/>
      <c r="AC69" s="1215"/>
      <c r="AD69" s="1215"/>
      <c r="AE69" s="1216"/>
      <c r="AF69" s="1216"/>
      <c r="AG69" s="1216"/>
      <c r="AH69" s="1216"/>
      <c r="AI69" s="1216"/>
      <c r="AJ69" s="1218"/>
      <c r="AK69" s="1218"/>
      <c r="AL69" s="1222"/>
    </row>
    <row r="70" spans="1:38" ht="12" customHeight="1">
      <c r="A70" s="1196"/>
      <c r="B70" s="1165"/>
      <c r="C70" s="1161" t="s">
        <v>616</v>
      </c>
      <c r="D70" s="1161"/>
      <c r="E70" s="1165"/>
      <c r="F70" s="1165"/>
      <c r="G70" s="1198"/>
      <c r="H70" s="1198"/>
      <c r="I70" s="1198"/>
      <c r="J70" s="1198"/>
      <c r="K70" s="1198"/>
      <c r="L70" s="1198"/>
      <c r="M70" s="1198"/>
      <c r="N70" s="1198"/>
      <c r="O70" s="1198"/>
      <c r="P70" s="1198"/>
      <c r="Q70" s="1198"/>
      <c r="R70" s="1198"/>
      <c r="S70" s="1209"/>
      <c r="T70" s="1215"/>
      <c r="U70" s="1215"/>
      <c r="V70" s="1216"/>
      <c r="W70" s="1216"/>
      <c r="X70" s="1216"/>
      <c r="Y70" s="1216"/>
      <c r="Z70" s="1216"/>
      <c r="AA70" s="1219"/>
      <c r="AB70" s="1219"/>
      <c r="AC70" s="1215"/>
      <c r="AD70" s="1215"/>
      <c r="AE70" s="1216"/>
      <c r="AF70" s="1216"/>
      <c r="AG70" s="1216"/>
      <c r="AH70" s="1216"/>
      <c r="AI70" s="1216"/>
      <c r="AJ70" s="1218"/>
      <c r="AK70" s="1218"/>
      <c r="AL70" s="1222"/>
    </row>
    <row r="71" spans="1:38" ht="12" customHeight="1">
      <c r="A71" s="1196"/>
      <c r="B71" s="1165"/>
      <c r="C71" s="1161" t="s">
        <v>617</v>
      </c>
      <c r="D71" s="1161"/>
      <c r="E71" s="1165"/>
      <c r="F71" s="1165"/>
      <c r="G71" s="1198"/>
      <c r="H71" s="1198"/>
      <c r="I71" s="1198"/>
      <c r="J71" s="1198"/>
      <c r="K71" s="1198"/>
      <c r="L71" s="1198"/>
      <c r="M71" s="1198"/>
      <c r="N71" s="1198"/>
      <c r="O71" s="1198"/>
      <c r="P71" s="1198"/>
      <c r="Q71" s="1198"/>
      <c r="R71" s="1198"/>
      <c r="S71" s="1209"/>
      <c r="T71" s="1215"/>
      <c r="U71" s="1215"/>
      <c r="V71" s="1216"/>
      <c r="W71" s="1216"/>
      <c r="X71" s="1216"/>
      <c r="Y71" s="1216"/>
      <c r="Z71" s="1216"/>
      <c r="AA71" s="1219"/>
      <c r="AB71" s="1219"/>
      <c r="AC71" s="1215"/>
      <c r="AD71" s="1215"/>
      <c r="AE71" s="1216"/>
      <c r="AF71" s="1216"/>
      <c r="AG71" s="1216"/>
      <c r="AH71" s="1216"/>
      <c r="AI71" s="1216"/>
      <c r="AJ71" s="1218"/>
      <c r="AK71" s="1218"/>
      <c r="AL71" s="1222"/>
    </row>
    <row r="72" spans="1:38" ht="12" customHeight="1">
      <c r="A72" s="1196"/>
      <c r="B72" s="1165"/>
      <c r="C72" s="1161"/>
      <c r="D72" s="1161"/>
      <c r="E72" s="1165"/>
      <c r="F72" s="1165"/>
      <c r="G72" s="1198"/>
      <c r="H72" s="1198"/>
      <c r="I72" s="1198"/>
      <c r="J72" s="1198"/>
      <c r="K72" s="1198"/>
      <c r="L72" s="1198"/>
      <c r="M72" s="1198"/>
      <c r="N72" s="1198"/>
      <c r="O72" s="1198"/>
      <c r="P72" s="1198"/>
      <c r="Q72" s="1198"/>
      <c r="R72" s="1198"/>
      <c r="S72" s="1209"/>
      <c r="T72" s="1215"/>
      <c r="U72" s="1215"/>
      <c r="V72" s="1216"/>
      <c r="W72" s="1216"/>
      <c r="X72" s="1216"/>
      <c r="Y72" s="1216"/>
      <c r="Z72" s="1216"/>
      <c r="AA72" s="1219"/>
      <c r="AB72" s="1219"/>
      <c r="AC72" s="1215"/>
      <c r="AD72" s="1215"/>
      <c r="AE72" s="1216"/>
      <c r="AF72" s="1216"/>
      <c r="AG72" s="1216"/>
      <c r="AH72" s="1216"/>
      <c r="AI72" s="1216"/>
      <c r="AJ72" s="1218"/>
      <c r="AK72" s="1218"/>
      <c r="AL72" s="1222"/>
    </row>
    <row r="73" spans="1:38" ht="12.75" customHeight="1">
      <c r="A73" s="1228"/>
      <c r="B73" s="3081">
        <v>14</v>
      </c>
      <c r="C73" s="3081"/>
      <c r="D73" s="3081"/>
      <c r="E73" s="3081"/>
      <c r="F73" s="3081"/>
      <c r="G73" s="3081"/>
      <c r="H73" s="3081"/>
      <c r="I73" s="3081"/>
      <c r="J73" s="3081"/>
      <c r="K73" s="3081"/>
      <c r="L73" s="3081"/>
      <c r="M73" s="3081"/>
      <c r="N73" s="3081"/>
      <c r="O73" s="3081"/>
      <c r="P73" s="3081"/>
      <c r="Q73" s="3081"/>
      <c r="R73" s="3081"/>
      <c r="S73" s="3081"/>
      <c r="T73" s="3081"/>
      <c r="U73" s="3081"/>
      <c r="V73" s="3081"/>
      <c r="W73" s="3081"/>
      <c r="X73" s="3081"/>
      <c r="Y73" s="3081"/>
      <c r="Z73" s="3081"/>
      <c r="AA73" s="3081"/>
      <c r="AB73" s="3081"/>
      <c r="AC73" s="3081"/>
      <c r="AD73" s="3081"/>
      <c r="AE73" s="3081"/>
      <c r="AF73" s="3081"/>
      <c r="AG73" s="3081"/>
      <c r="AH73" s="3081"/>
      <c r="AI73" s="3081"/>
      <c r="AJ73" s="3081"/>
      <c r="AK73" s="3081"/>
      <c r="AL73" s="3082"/>
    </row>
    <row r="74" spans="1:38" ht="0.9" customHeight="1">
      <c r="A74" s="1166"/>
      <c r="B74" s="1160"/>
      <c r="E74" s="1165"/>
      <c r="F74" s="1165"/>
      <c r="G74" s="1229"/>
      <c r="H74" s="1230"/>
      <c r="I74" s="1165"/>
      <c r="J74" s="1165"/>
      <c r="K74" s="1165"/>
      <c r="L74" s="1165"/>
      <c r="M74" s="1165"/>
      <c r="N74" s="1229"/>
      <c r="O74" s="1231"/>
      <c r="P74" s="1159"/>
      <c r="Q74" s="1159"/>
      <c r="R74" s="1159"/>
      <c r="S74" s="1159"/>
      <c r="T74" s="1232"/>
      <c r="U74" s="1232"/>
      <c r="V74" s="3083"/>
      <c r="W74" s="3083"/>
      <c r="X74" s="3083"/>
      <c r="Y74" s="3083"/>
      <c r="Z74" s="3083"/>
      <c r="AA74" s="3083"/>
      <c r="AB74" s="3084"/>
      <c r="AC74" s="3084"/>
      <c r="AD74" s="3084"/>
      <c r="AE74" s="3084"/>
      <c r="AF74" s="3084"/>
      <c r="AG74" s="3084"/>
      <c r="AH74" s="3084"/>
      <c r="AI74" s="3084"/>
      <c r="AJ74" s="3084"/>
      <c r="AK74" s="3084"/>
    </row>
    <row r="75" spans="1:38" ht="16.5" customHeight="1">
      <c r="A75" s="1158"/>
      <c r="B75" s="1160"/>
      <c r="C75" s="1174"/>
      <c r="D75" s="1174"/>
      <c r="E75" s="1165"/>
      <c r="F75" s="1165"/>
      <c r="G75" s="1165"/>
      <c r="H75" s="1165"/>
      <c r="I75" s="1165"/>
      <c r="J75" s="1165"/>
      <c r="K75" s="1165"/>
      <c r="L75" s="1165"/>
      <c r="M75" s="1165"/>
      <c r="N75" s="1165"/>
      <c r="O75" s="1165"/>
      <c r="P75" s="1165"/>
      <c r="Q75" s="1165"/>
      <c r="R75" s="1165"/>
      <c r="S75" s="1180"/>
      <c r="T75" s="1162"/>
      <c r="U75" s="1162"/>
      <c r="V75" s="1181"/>
      <c r="W75" s="1182"/>
      <c r="X75" s="1182"/>
      <c r="Y75" s="1182"/>
      <c r="Z75" s="1182"/>
      <c r="AA75" s="1182"/>
      <c r="AB75" s="1182"/>
      <c r="AC75" s="1182"/>
      <c r="AD75" s="1182"/>
      <c r="AE75" s="1182"/>
      <c r="AF75" s="1182"/>
      <c r="AG75" s="1182"/>
      <c r="AH75" s="1162"/>
      <c r="AI75" s="1162"/>
      <c r="AJ75" s="1162"/>
      <c r="AK75" s="1162"/>
    </row>
    <row r="76" spans="1:38" ht="16.5" customHeight="1">
      <c r="A76" s="1158"/>
      <c r="B76" s="1160"/>
      <c r="C76" s="1174"/>
      <c r="D76" s="1174"/>
      <c r="E76" s="1165"/>
      <c r="F76" s="1165"/>
      <c r="G76" s="1165"/>
      <c r="H76" s="1165"/>
      <c r="I76" s="1165"/>
      <c r="J76" s="1165"/>
      <c r="K76" s="1165"/>
      <c r="L76" s="1165"/>
      <c r="M76" s="1165"/>
      <c r="N76" s="1165"/>
      <c r="O76" s="1165"/>
      <c r="P76" s="1165"/>
      <c r="Q76" s="1165"/>
      <c r="R76" s="1165"/>
      <c r="S76" s="1180"/>
      <c r="T76" s="1162"/>
      <c r="U76" s="1162"/>
      <c r="V76" s="1181"/>
      <c r="W76" s="1182"/>
      <c r="X76" s="1182"/>
      <c r="Y76" s="1182"/>
      <c r="Z76" s="1182"/>
      <c r="AA76" s="1182"/>
      <c r="AB76" s="1182"/>
      <c r="AC76" s="1182"/>
      <c r="AD76" s="1182"/>
      <c r="AE76" s="1182"/>
      <c r="AF76" s="1182"/>
      <c r="AG76" s="1182"/>
      <c r="AH76" s="1162"/>
      <c r="AI76" s="1162"/>
      <c r="AJ76" s="1162"/>
      <c r="AK76" s="1162"/>
    </row>
    <row r="77" spans="1:38" ht="16.5" customHeight="1">
      <c r="A77" s="1158"/>
      <c r="B77" s="1165"/>
      <c r="C77" s="1165"/>
      <c r="D77" s="1165"/>
      <c r="E77" s="1165"/>
      <c r="F77" s="1165"/>
      <c r="G77" s="1165"/>
      <c r="H77" s="1165"/>
      <c r="I77" s="1165"/>
      <c r="J77" s="1165"/>
      <c r="K77" s="1165"/>
      <c r="L77" s="1165"/>
      <c r="M77" s="1165"/>
      <c r="N77" s="1165"/>
      <c r="O77" s="1165"/>
      <c r="P77" s="1165"/>
      <c r="Q77" s="1165"/>
      <c r="R77" s="1165"/>
      <c r="S77" s="1165"/>
      <c r="T77" s="1165"/>
      <c r="U77" s="1165"/>
      <c r="V77" s="1165"/>
      <c r="W77" s="1165"/>
      <c r="X77" s="1165"/>
      <c r="Y77" s="1165"/>
      <c r="Z77" s="1165"/>
      <c r="AA77" s="1165"/>
      <c r="AB77" s="1165"/>
      <c r="AC77" s="1165"/>
      <c r="AD77" s="1165"/>
      <c r="AE77" s="1165"/>
      <c r="AF77" s="1165"/>
      <c r="AG77" s="1165"/>
      <c r="AH77" s="1165"/>
      <c r="AI77" s="1165"/>
      <c r="AJ77" s="1165"/>
      <c r="AK77" s="1165"/>
    </row>
  </sheetData>
  <sheetProtection selectLockedCells="1" selectUnlockedCells="1"/>
  <mergeCells count="76">
    <mergeCell ref="T7:AK7"/>
    <mergeCell ref="V9:Z9"/>
    <mergeCell ref="AE9:AI9"/>
    <mergeCell ref="V10:Z10"/>
    <mergeCell ref="AE10:AI10"/>
    <mergeCell ref="X11:Z11"/>
    <mergeCell ref="AG11:AI11"/>
    <mergeCell ref="X17:Z17"/>
    <mergeCell ref="AG17:AI17"/>
    <mergeCell ref="X21:Z21"/>
    <mergeCell ref="AG21:AI21"/>
    <mergeCell ref="AE18:AI19"/>
    <mergeCell ref="AG27:AI27"/>
    <mergeCell ref="X31:Z31"/>
    <mergeCell ref="AG31:AI31"/>
    <mergeCell ref="X35:Z35"/>
    <mergeCell ref="AG35:AI35"/>
    <mergeCell ref="X41:Z41"/>
    <mergeCell ref="AG41:AI41"/>
    <mergeCell ref="X45:Z45"/>
    <mergeCell ref="AG45:AI45"/>
    <mergeCell ref="X49:Z49"/>
    <mergeCell ref="AG49:AI49"/>
    <mergeCell ref="AG53:AI53"/>
    <mergeCell ref="X57:Z57"/>
    <mergeCell ref="AG57:AI57"/>
    <mergeCell ref="X61:Z61"/>
    <mergeCell ref="AG61:AI61"/>
    <mergeCell ref="B73:AL73"/>
    <mergeCell ref="V74:AA74"/>
    <mergeCell ref="AB74:AK74"/>
    <mergeCell ref="AB12:AB13"/>
    <mergeCell ref="AB18:AB19"/>
    <mergeCell ref="AB22:AB23"/>
    <mergeCell ref="AB25:AB26"/>
    <mergeCell ref="AB28:AB29"/>
    <mergeCell ref="AB32:AB33"/>
    <mergeCell ref="AB36:AB37"/>
    <mergeCell ref="AB39:AB40"/>
    <mergeCell ref="AB42:AB43"/>
    <mergeCell ref="AB46:AB47"/>
    <mergeCell ref="AB50:AB51"/>
    <mergeCell ref="AB54:AB55"/>
    <mergeCell ref="AB58:AB59"/>
    <mergeCell ref="B2:E3"/>
    <mergeCell ref="C6:E7"/>
    <mergeCell ref="V22:Z23"/>
    <mergeCell ref="AE22:AI23"/>
    <mergeCell ref="V39:Z40"/>
    <mergeCell ref="V12:Z13"/>
    <mergeCell ref="V18:Z19"/>
    <mergeCell ref="V25:Z26"/>
    <mergeCell ref="V36:Z37"/>
    <mergeCell ref="AE36:AI37"/>
    <mergeCell ref="V28:Z29"/>
    <mergeCell ref="AE28:AI29"/>
    <mergeCell ref="V32:Z33"/>
    <mergeCell ref="AE32:AI33"/>
    <mergeCell ref="AE12:AI13"/>
    <mergeCell ref="X27:Z27"/>
    <mergeCell ref="AE62:AI63"/>
    <mergeCell ref="AE54:AI55"/>
    <mergeCell ref="AE25:AI26"/>
    <mergeCell ref="V50:Z51"/>
    <mergeCell ref="AE39:AI40"/>
    <mergeCell ref="AE42:AI43"/>
    <mergeCell ref="AE46:AI47"/>
    <mergeCell ref="AE50:AI51"/>
    <mergeCell ref="V42:Z43"/>
    <mergeCell ref="V62:Z63"/>
    <mergeCell ref="V58:Z59"/>
    <mergeCell ref="V54:Z55"/>
    <mergeCell ref="AE58:AI59"/>
    <mergeCell ref="V46:Z47"/>
    <mergeCell ref="AB62:AB63"/>
    <mergeCell ref="X53:Z53"/>
  </mergeCells>
  <printOptions horizontalCentered="1"/>
  <pageMargins left="0.15" right="0.22013888888888899" top="0.22986111111111099" bottom="0.05" header="0.51180555555555596" footer="0.51180555555555596"/>
  <pageSetup paperSize="9" scale="91" firstPageNumber="7" orientation="portrait" useFirstPageNumber="1"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Muka Hadapan</vt:lpstr>
      <vt:lpstr>ARAHAN</vt:lpstr>
      <vt:lpstr>Soalan 1</vt:lpstr>
      <vt:lpstr>Soalan 2</vt:lpstr>
      <vt:lpstr>Soalan 3</vt:lpstr>
      <vt:lpstr>Soalan 4</vt:lpstr>
      <vt:lpstr>Soalan 5A</vt:lpstr>
      <vt:lpstr>Soalan 5B</vt:lpstr>
      <vt:lpstr>Soalan 6</vt:lpstr>
      <vt:lpstr>Soalan 7</vt:lpstr>
      <vt:lpstr>Soalan 8</vt:lpstr>
      <vt:lpstr>Soalan 9</vt:lpstr>
      <vt:lpstr>Soalan 10</vt:lpstr>
      <vt:lpstr>Soalan 11</vt:lpstr>
      <vt:lpstr>Soalan 12 </vt:lpstr>
      <vt:lpstr>Soalan 13</vt:lpstr>
      <vt:lpstr>Soalan 14</vt:lpstr>
      <vt:lpstr>Soalan 15</vt:lpstr>
      <vt:lpstr>Soalan 16</vt:lpstr>
      <vt:lpstr>Daya saing</vt:lpstr>
      <vt:lpstr>Seksyen A</vt:lpstr>
      <vt:lpstr>Seksyen B_OGSE</vt:lpstr>
      <vt:lpstr>Seksyen C</vt:lpstr>
      <vt:lpstr>Seksyen D</vt:lpstr>
      <vt:lpstr>Seksyen E</vt:lpstr>
      <vt:lpstr>Seksyen F</vt:lpstr>
      <vt:lpstr>Seksyen G</vt:lpstr>
      <vt:lpstr>Seksyen H</vt:lpstr>
      <vt:lpstr>DATABASE 800</vt:lpstr>
      <vt:lpstr>KEGUNAAN PEJABAT</vt:lpstr>
      <vt:lpstr>'Soalan 4'!_21Z_8106A741_5A1C_11D7_A90D_00D0B7DB5195_.wvu.Cols_1</vt:lpstr>
      <vt:lpstr>'Soalan 6'!_22Z_8106A741_5A1C_11D7_A90D_00D0B7DB5195_.wvu.PrintArea_5</vt:lpstr>
      <vt:lpstr>_22Z_8106A741_5A1C_11D7_A90D_00D0B7DB5195_.wvu.PrintArea_5</vt:lpstr>
      <vt:lpstr>ARAHAN!_23Z_8106A741_5A1C_11D7_A90D_00D0B7DB5195_.wvu.PrintArea_3</vt:lpstr>
      <vt:lpstr>'KEGUNAAN PEJABAT'!_23Z_8106A741_5A1C_11D7_A90D_00D0B7DB5195_.wvu.PrintArea_3</vt:lpstr>
      <vt:lpstr>_23Z_8106A741_5A1C_11D7_A90D_00D0B7DB5195_.wvu.PrintArea_3</vt:lpstr>
      <vt:lpstr>'Soalan 4'!_24Z_8106A741_5A1C_11D7_A90D_00D0B7DB5195_.wvu.PrintArea_4</vt:lpstr>
      <vt:lpstr>_27Z_8106A741_5A1C_11D7_A90D_00D0B7DB5195_.wvu.PrintArea_6</vt:lpstr>
      <vt:lpstr>ARAHAN!Print_Area</vt:lpstr>
      <vt:lpstr>'Daya saing'!Print_Area</vt:lpstr>
      <vt:lpstr>'KEGUNAAN PEJABAT'!Print_Area</vt:lpstr>
      <vt:lpstr>'Muka Hadapan'!Print_Area</vt:lpstr>
      <vt:lpstr>'Seksyen A'!Print_Area</vt:lpstr>
      <vt:lpstr>'Seksyen B_OGSE'!Print_Area</vt:lpstr>
      <vt:lpstr>'Seksyen C'!Print_Area</vt:lpstr>
      <vt:lpstr>'Seksyen D'!Print_Area</vt:lpstr>
      <vt:lpstr>'Seksyen E'!Print_Area</vt:lpstr>
      <vt:lpstr>'Seksyen F'!Print_Area</vt:lpstr>
      <vt:lpstr>'Seksyen G'!Print_Area</vt:lpstr>
      <vt:lpstr>'Seksyen H'!Print_Area</vt:lpstr>
      <vt:lpstr>'Soalan 1'!Print_Area</vt:lpstr>
      <vt:lpstr>'Soalan 10'!Print_Area</vt:lpstr>
      <vt:lpstr>'Soalan 11'!Print_Area</vt:lpstr>
      <vt:lpstr>'Soalan 12 '!Print_Area</vt:lpstr>
      <vt:lpstr>'Soalan 13'!Print_Area</vt:lpstr>
      <vt:lpstr>'Soalan 14'!Print_Area</vt:lpstr>
      <vt:lpstr>'Soalan 15'!Print_Area</vt:lpstr>
      <vt:lpstr>'Soalan 16'!Print_Area</vt:lpstr>
      <vt:lpstr>'Soalan 2'!Print_Area</vt:lpstr>
      <vt:lpstr>'Soalan 3'!Print_Area</vt:lpstr>
      <vt:lpstr>'Soalan 4'!Print_Area</vt:lpstr>
      <vt:lpstr>'Soalan 5A'!Print_Area</vt:lpstr>
      <vt:lpstr>'Soalan 5B'!Print_Area</vt:lpstr>
      <vt:lpstr>'Soalan 6'!Print_Area</vt:lpstr>
      <vt:lpstr>'Soalan 7'!Print_Area</vt:lpstr>
      <vt:lpstr>'Soalan 8'!Print_Area</vt:lpstr>
      <vt:lpstr>'Soalan 9'!Print_Area</vt:lpstr>
      <vt:lpstr>'Daya saing'!Z_8106A741_5A1C_11D7_A90D_00D0B7DB5195_.wvu.Rows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Aida Nuriezma Che Zahari</dc:creator>
  <cp:lastModifiedBy>Nur Ellya  binti Saed</cp:lastModifiedBy>
  <cp:lastPrinted>2025-09-17T06:52:00Z</cp:lastPrinted>
  <dcterms:created xsi:type="dcterms:W3CDTF">2011-07-01T02:42:00Z</dcterms:created>
  <dcterms:modified xsi:type="dcterms:W3CDTF">2026-04-20T07:35:10Z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45DA68ADE48E49B985BFCDA622E7985F_13</vt:lpwstr>
  </property>
</Properties>
</file>